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lady01\PROJECTS\Sample\p00_sample\data\data_processed\"/>
    </mc:Choice>
  </mc:AlternateContent>
  <xr:revisionPtr revIDLastSave="0" documentId="13_ncr:1_{2CCCAB5F-F75C-4F39-AECD-8E87822D3AC6}" xr6:coauthVersionLast="47" xr6:coauthVersionMax="47" xr10:uidLastSave="{00000000-0000-0000-0000-000000000000}"/>
  <bookViews>
    <workbookView xWindow="32505" yWindow="2235" windowWidth="21600" windowHeight="11295" xr2:uid="{7AB2D5EA-2F4E-4839-8411-7594884743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58" i="1" l="1"/>
  <c r="AI249" i="1"/>
  <c r="AI245" i="1"/>
  <c r="AI219" i="1"/>
  <c r="AI215" i="1"/>
  <c r="AI193" i="1"/>
  <c r="AI158" i="1"/>
  <c r="AI154" i="1"/>
  <c r="AH71" i="1"/>
  <c r="AH58" i="1"/>
  <c r="AG258" i="1"/>
  <c r="AG254" i="1"/>
  <c r="AG245" i="1"/>
  <c r="AG232" i="1"/>
  <c r="AG197" i="1"/>
  <c r="AG193" i="1"/>
  <c r="AG175" i="1"/>
  <c r="AG171" i="1"/>
  <c r="AF258" i="1"/>
  <c r="AF254" i="1"/>
  <c r="AF245" i="1"/>
  <c r="AF232" i="1"/>
  <c r="AF219" i="1"/>
  <c r="AF202" i="1"/>
  <c r="AF193" i="1"/>
  <c r="AF175" i="1"/>
  <c r="AF171" i="1"/>
  <c r="AF167" i="1"/>
  <c r="AF154" i="1"/>
  <c r="AF149" i="1"/>
  <c r="AE258" i="1"/>
  <c r="AE254" i="1"/>
  <c r="AE202" i="1"/>
  <c r="AE193" i="1"/>
  <c r="AE133" i="1"/>
  <c r="R3" i="1" l="1"/>
  <c r="R4" i="1"/>
  <c r="T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U42" i="1" s="1"/>
  <c r="R43" i="1"/>
  <c r="R44" i="1"/>
  <c r="W44" i="1" s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V59" i="1" s="1"/>
  <c r="R60" i="1"/>
  <c r="R61" i="1"/>
  <c r="R62" i="1"/>
  <c r="R63" i="1"/>
  <c r="R64" i="1"/>
  <c r="R65" i="1"/>
  <c r="R66" i="1"/>
  <c r="R67" i="1"/>
  <c r="W67" i="1" s="1"/>
  <c r="R68" i="1"/>
  <c r="V68" i="1" s="1"/>
  <c r="R69" i="1"/>
  <c r="R70" i="1"/>
  <c r="AB70" i="1" s="1"/>
  <c r="R71" i="1"/>
  <c r="R72" i="1"/>
  <c r="R73" i="1"/>
  <c r="R74" i="1"/>
  <c r="V74" i="1" s="1"/>
  <c r="R75" i="1"/>
  <c r="S75" i="1" s="1"/>
  <c r="R76" i="1"/>
  <c r="AD76" i="1" s="1"/>
  <c r="R77" i="1"/>
  <c r="R78" i="1"/>
  <c r="R79" i="1"/>
  <c r="R80" i="1"/>
  <c r="R81" i="1"/>
  <c r="R82" i="1"/>
  <c r="V82" i="1" s="1"/>
  <c r="R83" i="1"/>
  <c r="S83" i="1" s="1"/>
  <c r="R84" i="1"/>
  <c r="AD84" i="1" s="1"/>
  <c r="R85" i="1"/>
  <c r="W85" i="1" s="1"/>
  <c r="R86" i="1"/>
  <c r="R87" i="1"/>
  <c r="R88" i="1"/>
  <c r="T88" i="1" s="1"/>
  <c r="R89" i="1"/>
  <c r="X89" i="1" s="1"/>
  <c r="R90" i="1"/>
  <c r="AB90" i="1" s="1"/>
  <c r="R91" i="1"/>
  <c r="S91" i="1" s="1"/>
  <c r="R92" i="1"/>
  <c r="W92" i="1" s="1"/>
  <c r="R93" i="1"/>
  <c r="R94" i="1"/>
  <c r="R95" i="1"/>
  <c r="U95" i="1" s="1"/>
  <c r="R96" i="1"/>
  <c r="W96" i="1" s="1"/>
  <c r="R97" i="1"/>
  <c r="R98" i="1"/>
  <c r="AB98" i="1" s="1"/>
  <c r="R99" i="1"/>
  <c r="U99" i="1" s="1"/>
  <c r="R100" i="1"/>
  <c r="T100" i="1" s="1"/>
  <c r="R101" i="1"/>
  <c r="R102" i="1"/>
  <c r="R103" i="1"/>
  <c r="U103" i="1" s="1"/>
  <c r="R104" i="1"/>
  <c r="R105" i="1"/>
  <c r="R106" i="1"/>
  <c r="AB106" i="1" s="1"/>
  <c r="R107" i="1"/>
  <c r="S107" i="1" s="1"/>
  <c r="R108" i="1"/>
  <c r="R109" i="1"/>
  <c r="X109" i="1" s="1"/>
  <c r="R110" i="1"/>
  <c r="R111" i="1"/>
  <c r="R112" i="1"/>
  <c r="R113" i="1"/>
  <c r="R114" i="1"/>
  <c r="R115" i="1"/>
  <c r="R116" i="1"/>
  <c r="W116" i="1" s="1"/>
  <c r="R117" i="1"/>
  <c r="AA117" i="1" s="1"/>
  <c r="R118" i="1"/>
  <c r="R119" i="1"/>
  <c r="R120" i="1"/>
  <c r="T120" i="1" s="1"/>
  <c r="R121" i="1"/>
  <c r="R122" i="1"/>
  <c r="AB122" i="1" s="1"/>
  <c r="R123" i="1"/>
  <c r="S123" i="1" s="1"/>
  <c r="R124" i="1"/>
  <c r="W124" i="1" s="1"/>
  <c r="R125" i="1"/>
  <c r="R126" i="1"/>
  <c r="R127" i="1"/>
  <c r="S127" i="1" s="1"/>
  <c r="R128" i="1"/>
  <c r="T128" i="1" s="1"/>
  <c r="R129" i="1"/>
  <c r="R130" i="1"/>
  <c r="V130" i="1" s="1"/>
  <c r="R131" i="1"/>
  <c r="AA131" i="1" s="1"/>
  <c r="R132" i="1"/>
  <c r="V132" i="1" s="1"/>
  <c r="R133" i="1"/>
  <c r="U133" i="1" s="1"/>
  <c r="R134" i="1"/>
  <c r="Y134" i="1" s="1"/>
  <c r="R135" i="1"/>
  <c r="S135" i="1" s="1"/>
  <c r="R136" i="1"/>
  <c r="R137" i="1"/>
  <c r="R138" i="1"/>
  <c r="V138" i="1" s="1"/>
  <c r="R139" i="1"/>
  <c r="AA139" i="1" s="1"/>
  <c r="R140" i="1"/>
  <c r="V140" i="1" s="1"/>
  <c r="R141" i="1"/>
  <c r="U141" i="1" s="1"/>
  <c r="R142" i="1"/>
  <c r="Y142" i="1" s="1"/>
  <c r="R143" i="1"/>
  <c r="S143" i="1" s="1"/>
  <c r="R144" i="1"/>
  <c r="R145" i="1"/>
  <c r="AA145" i="1" s="1"/>
  <c r="R146" i="1"/>
  <c r="V146" i="1" s="1"/>
  <c r="R147" i="1"/>
  <c r="AA147" i="1" s="1"/>
  <c r="R148" i="1"/>
  <c r="V148" i="1" s="1"/>
  <c r="R149" i="1"/>
  <c r="X149" i="1" s="1"/>
  <c r="R150" i="1"/>
  <c r="R151" i="1"/>
  <c r="S151" i="1" s="1"/>
  <c r="R152" i="1"/>
  <c r="T152" i="1" s="1"/>
  <c r="R153" i="1"/>
  <c r="U153" i="1" s="1"/>
  <c r="R154" i="1"/>
  <c r="V154" i="1" s="1"/>
  <c r="R155" i="1"/>
  <c r="AA155" i="1" s="1"/>
  <c r="R156" i="1"/>
  <c r="V156" i="1" s="1"/>
  <c r="R157" i="1"/>
  <c r="AA157" i="1" s="1"/>
  <c r="R158" i="1"/>
  <c r="Y158" i="1" s="1"/>
  <c r="R159" i="1"/>
  <c r="S159" i="1" s="1"/>
  <c r="R160" i="1"/>
  <c r="T160" i="1" s="1"/>
  <c r="R161" i="1"/>
  <c r="R162" i="1"/>
  <c r="V162" i="1" s="1"/>
  <c r="R163" i="1"/>
  <c r="AA163" i="1" s="1"/>
  <c r="R164" i="1"/>
  <c r="V164" i="1" s="1"/>
  <c r="R165" i="1"/>
  <c r="U165" i="1" s="1"/>
  <c r="R166" i="1"/>
  <c r="Y166" i="1" s="1"/>
  <c r="R167" i="1"/>
  <c r="S167" i="1" s="1"/>
  <c r="R168" i="1"/>
  <c r="R169" i="1"/>
  <c r="R170" i="1"/>
  <c r="V170" i="1" s="1"/>
  <c r="R171" i="1"/>
  <c r="S171" i="1" s="1"/>
  <c r="R172" i="1"/>
  <c r="V172" i="1" s="1"/>
  <c r="R173" i="1"/>
  <c r="U173" i="1" s="1"/>
  <c r="R174" i="1"/>
  <c r="Y174" i="1" s="1"/>
  <c r="R175" i="1"/>
  <c r="S175" i="1" s="1"/>
  <c r="R176" i="1"/>
  <c r="R177" i="1"/>
  <c r="AA177" i="1" s="1"/>
  <c r="R178" i="1"/>
  <c r="V178" i="1" s="1"/>
  <c r="R179" i="1"/>
  <c r="R180" i="1"/>
  <c r="V180" i="1" s="1"/>
  <c r="R181" i="1"/>
  <c r="X181" i="1" s="1"/>
  <c r="R182" i="1"/>
  <c r="R183" i="1"/>
  <c r="S183" i="1" s="1"/>
  <c r="R184" i="1"/>
  <c r="T184" i="1" s="1"/>
  <c r="R185" i="1"/>
  <c r="U185" i="1" s="1"/>
  <c r="R186" i="1"/>
  <c r="V186" i="1" s="1"/>
  <c r="R187" i="1"/>
  <c r="R188" i="1"/>
  <c r="V188" i="1" s="1"/>
  <c r="R189" i="1"/>
  <c r="AA189" i="1" s="1"/>
  <c r="R190" i="1"/>
  <c r="Y190" i="1" s="1"/>
  <c r="R191" i="1"/>
  <c r="AC191" i="1" s="1"/>
  <c r="R192" i="1"/>
  <c r="T192" i="1" s="1"/>
  <c r="R193" i="1"/>
  <c r="R194" i="1"/>
  <c r="V194" i="1" s="1"/>
  <c r="R195" i="1"/>
  <c r="S195" i="1" s="1"/>
  <c r="R196" i="1"/>
  <c r="V196" i="1" s="1"/>
  <c r="R197" i="1"/>
  <c r="U197" i="1" s="1"/>
  <c r="R198" i="1"/>
  <c r="Y198" i="1" s="1"/>
  <c r="R199" i="1"/>
  <c r="S199" i="1" s="1"/>
  <c r="R200" i="1"/>
  <c r="R201" i="1"/>
  <c r="R202" i="1"/>
  <c r="V202" i="1" s="1"/>
  <c r="R203" i="1"/>
  <c r="S203" i="1" s="1"/>
  <c r="R204" i="1"/>
  <c r="V204" i="1" s="1"/>
  <c r="R205" i="1"/>
  <c r="U205" i="1" s="1"/>
  <c r="R206" i="1"/>
  <c r="Y206" i="1" s="1"/>
  <c r="R207" i="1"/>
  <c r="S207" i="1" s="1"/>
  <c r="R208" i="1"/>
  <c r="R209" i="1"/>
  <c r="AA209" i="1" s="1"/>
  <c r="R210" i="1"/>
  <c r="V210" i="1" s="1"/>
  <c r="R211" i="1"/>
  <c r="R212" i="1"/>
  <c r="V212" i="1" s="1"/>
  <c r="R213" i="1"/>
  <c r="AD213" i="1" s="1"/>
  <c r="R214" i="1"/>
  <c r="T214" i="1" s="1"/>
  <c r="R215" i="1"/>
  <c r="Y215" i="1" s="1"/>
  <c r="R216" i="1"/>
  <c r="Y216" i="1" s="1"/>
  <c r="R217" i="1"/>
  <c r="U217" i="1" s="1"/>
  <c r="R218" i="1"/>
  <c r="U218" i="1" s="1"/>
  <c r="R219" i="1"/>
  <c r="R220" i="1"/>
  <c r="U220" i="1" s="1"/>
  <c r="R221" i="1"/>
  <c r="U221" i="1" s="1"/>
  <c r="R222" i="1"/>
  <c r="T222" i="1" s="1"/>
  <c r="R223" i="1"/>
  <c r="Y223" i="1" s="1"/>
  <c r="R224" i="1"/>
  <c r="T224" i="1" s="1"/>
  <c r="R225" i="1"/>
  <c r="AC225" i="1" s="1"/>
  <c r="R226" i="1"/>
  <c r="U226" i="1" s="1"/>
  <c r="R227" i="1"/>
  <c r="AC227" i="1" s="1"/>
  <c r="R228" i="1"/>
  <c r="U228" i="1" s="1"/>
  <c r="R229" i="1"/>
  <c r="AD229" i="1" s="1"/>
  <c r="R230" i="1"/>
  <c r="T230" i="1" s="1"/>
  <c r="R231" i="1"/>
  <c r="Y231" i="1" s="1"/>
  <c r="R232" i="1"/>
  <c r="Y232" i="1" s="1"/>
  <c r="R233" i="1"/>
  <c r="U233" i="1" s="1"/>
  <c r="R234" i="1"/>
  <c r="U234" i="1" s="1"/>
  <c r="R235" i="1"/>
  <c r="R236" i="1"/>
  <c r="U236" i="1" s="1"/>
  <c r="R237" i="1"/>
  <c r="U237" i="1" s="1"/>
  <c r="R238" i="1"/>
  <c r="T238" i="1" s="1"/>
  <c r="R239" i="1"/>
  <c r="Y239" i="1" s="1"/>
  <c r="R240" i="1"/>
  <c r="R241" i="1"/>
  <c r="AC241" i="1" s="1"/>
  <c r="R242" i="1"/>
  <c r="U242" i="1" s="1"/>
  <c r="R243" i="1"/>
  <c r="AC243" i="1" s="1"/>
  <c r="R244" i="1"/>
  <c r="U244" i="1" s="1"/>
  <c r="R245" i="1"/>
  <c r="AD245" i="1" s="1"/>
  <c r="R246" i="1"/>
  <c r="T246" i="1" s="1"/>
  <c r="R247" i="1"/>
  <c r="Y247" i="1" s="1"/>
  <c r="R248" i="1"/>
  <c r="R249" i="1"/>
  <c r="U249" i="1" s="1"/>
  <c r="R250" i="1"/>
  <c r="V250" i="1" s="1"/>
  <c r="R251" i="1"/>
  <c r="AD251" i="1" s="1"/>
  <c r="R252" i="1"/>
  <c r="V252" i="1" s="1"/>
  <c r="R253" i="1"/>
  <c r="Y253" i="1" s="1"/>
  <c r="R254" i="1"/>
  <c r="T254" i="1" s="1"/>
  <c r="R255" i="1"/>
  <c r="Z255" i="1" s="1"/>
  <c r="R256" i="1"/>
  <c r="R257" i="1"/>
  <c r="U257" i="1" s="1"/>
  <c r="R258" i="1"/>
  <c r="V258" i="1" s="1"/>
  <c r="R259" i="1"/>
  <c r="AD259" i="1" s="1"/>
  <c r="R260" i="1"/>
  <c r="V260" i="1" s="1"/>
  <c r="R261" i="1"/>
  <c r="R262" i="1"/>
  <c r="T262" i="1" s="1"/>
  <c r="R263" i="1"/>
  <c r="Z263" i="1" s="1"/>
  <c r="R264" i="1"/>
  <c r="AC264" i="1" s="1"/>
  <c r="R265" i="1"/>
  <c r="U265" i="1" s="1"/>
  <c r="R266" i="1"/>
  <c r="V266" i="1" s="1"/>
  <c r="R267" i="1"/>
  <c r="AD267" i="1" s="1"/>
  <c r="R2" i="1"/>
  <c r="AA2" i="1" s="1"/>
  <c r="AC139" i="1" l="1"/>
  <c r="Y259" i="1"/>
  <c r="AB178" i="1"/>
  <c r="AC163" i="1"/>
  <c r="AC147" i="1"/>
  <c r="X145" i="1"/>
  <c r="S139" i="1"/>
  <c r="S131" i="1"/>
  <c r="U123" i="1"/>
  <c r="Y92" i="1"/>
  <c r="T92" i="1"/>
  <c r="W152" i="1"/>
  <c r="AB258" i="1"/>
  <c r="AC258" i="1"/>
  <c r="Z258" i="1"/>
  <c r="Z242" i="1"/>
  <c r="Y242" i="1"/>
  <c r="AB130" i="1"/>
  <c r="Z226" i="1"/>
  <c r="Y130" i="1"/>
  <c r="Y226" i="1"/>
  <c r="T124" i="1"/>
  <c r="Y178" i="1"/>
  <c r="S163" i="1"/>
  <c r="AB82" i="1"/>
  <c r="AB162" i="1"/>
  <c r="AC155" i="1"/>
  <c r="W2" i="1"/>
  <c r="V263" i="1"/>
  <c r="AD255" i="1"/>
  <c r="Z250" i="1"/>
  <c r="AB242" i="1"/>
  <c r="Z234" i="1"/>
  <c r="AB226" i="1"/>
  <c r="Z218" i="1"/>
  <c r="AC207" i="1"/>
  <c r="S191" i="1"/>
  <c r="AA173" i="1"/>
  <c r="W156" i="1"/>
  <c r="S95" i="1"/>
  <c r="X2" i="1"/>
  <c r="U263" i="1"/>
  <c r="AC255" i="1"/>
  <c r="Y250" i="1"/>
  <c r="Y234" i="1"/>
  <c r="Y218" i="1"/>
  <c r="W188" i="1"/>
  <c r="W172" i="1"/>
  <c r="T156" i="1"/>
  <c r="AC143" i="1"/>
  <c r="AB2" i="1"/>
  <c r="U262" i="1"/>
  <c r="Y255" i="1"/>
  <c r="U250" i="1"/>
  <c r="T234" i="1"/>
  <c r="T218" i="1"/>
  <c r="AA205" i="1"/>
  <c r="T188" i="1"/>
  <c r="T172" i="1"/>
  <c r="AC2" i="1"/>
  <c r="AC260" i="1"/>
  <c r="X255" i="1"/>
  <c r="T250" i="1"/>
  <c r="T242" i="1"/>
  <c r="Z232" i="1"/>
  <c r="T226" i="1"/>
  <c r="Z216" i="1"/>
  <c r="W204" i="1"/>
  <c r="AB186" i="1"/>
  <c r="AB170" i="1"/>
  <c r="S155" i="1"/>
  <c r="AA141" i="1"/>
  <c r="U127" i="1"/>
  <c r="U91" i="1"/>
  <c r="Y267" i="1"/>
  <c r="AB260" i="1"/>
  <c r="V255" i="1"/>
  <c r="AD247" i="1"/>
  <c r="X241" i="1"/>
  <c r="AD231" i="1"/>
  <c r="X225" i="1"/>
  <c r="AD215" i="1"/>
  <c r="T204" i="1"/>
  <c r="Y186" i="1"/>
  <c r="Y170" i="1"/>
  <c r="AB154" i="1"/>
  <c r="W140" i="1"/>
  <c r="W88" i="1"/>
  <c r="AC266" i="1"/>
  <c r="Z260" i="1"/>
  <c r="U255" i="1"/>
  <c r="AC247" i="1"/>
  <c r="AD239" i="1"/>
  <c r="AC231" i="1"/>
  <c r="AD223" i="1"/>
  <c r="AC215" i="1"/>
  <c r="AB202" i="1"/>
  <c r="W184" i="1"/>
  <c r="AC167" i="1"/>
  <c r="Y154" i="1"/>
  <c r="T140" i="1"/>
  <c r="Y124" i="1"/>
  <c r="AB266" i="1"/>
  <c r="Y260" i="1"/>
  <c r="U254" i="1"/>
  <c r="X247" i="1"/>
  <c r="AC239" i="1"/>
  <c r="X231" i="1"/>
  <c r="AC223" i="1"/>
  <c r="X215" i="1"/>
  <c r="Y202" i="1"/>
  <c r="AC183" i="1"/>
  <c r="Z266" i="1"/>
  <c r="U260" i="1"/>
  <c r="AC252" i="1"/>
  <c r="V247" i="1"/>
  <c r="X239" i="1"/>
  <c r="V231" i="1"/>
  <c r="X223" i="1"/>
  <c r="V215" i="1"/>
  <c r="AC199" i="1"/>
  <c r="AB166" i="1"/>
  <c r="AC151" i="1"/>
  <c r="Y266" i="1"/>
  <c r="T260" i="1"/>
  <c r="AB252" i="1"/>
  <c r="U247" i="1"/>
  <c r="V239" i="1"/>
  <c r="U231" i="1"/>
  <c r="V223" i="1"/>
  <c r="U215" i="1"/>
  <c r="U181" i="1"/>
  <c r="W164" i="1"/>
  <c r="AB138" i="1"/>
  <c r="Y116" i="1"/>
  <c r="U266" i="1"/>
  <c r="Z252" i="1"/>
  <c r="AB246" i="1"/>
  <c r="U239" i="1"/>
  <c r="AB230" i="1"/>
  <c r="U223" i="1"/>
  <c r="AB214" i="1"/>
  <c r="AB198" i="1"/>
  <c r="W180" i="1"/>
  <c r="T164" i="1"/>
  <c r="U149" i="1"/>
  <c r="Y138" i="1"/>
  <c r="T266" i="1"/>
  <c r="Y252" i="1"/>
  <c r="U245" i="1"/>
  <c r="AD237" i="1"/>
  <c r="U229" i="1"/>
  <c r="AD221" i="1"/>
  <c r="U213" i="1"/>
  <c r="W196" i="1"/>
  <c r="T180" i="1"/>
  <c r="W148" i="1"/>
  <c r="AC135" i="1"/>
  <c r="S68" i="1"/>
  <c r="U252" i="1"/>
  <c r="AB244" i="1"/>
  <c r="AB236" i="1"/>
  <c r="AB228" i="1"/>
  <c r="AB220" i="1"/>
  <c r="W212" i="1"/>
  <c r="T196" i="1"/>
  <c r="T148" i="1"/>
  <c r="AD263" i="1"/>
  <c r="T252" i="1"/>
  <c r="Z244" i="1"/>
  <c r="Z236" i="1"/>
  <c r="Z228" i="1"/>
  <c r="Z220" i="1"/>
  <c r="T212" i="1"/>
  <c r="AB134" i="1"/>
  <c r="AC263" i="1"/>
  <c r="Y258" i="1"/>
  <c r="Y251" i="1"/>
  <c r="Y244" i="1"/>
  <c r="Y236" i="1"/>
  <c r="Y228" i="1"/>
  <c r="Y220" i="1"/>
  <c r="AB210" i="1"/>
  <c r="AB194" i="1"/>
  <c r="X177" i="1"/>
  <c r="Y162" i="1"/>
  <c r="S147" i="1"/>
  <c r="W132" i="1"/>
  <c r="S99" i="1"/>
  <c r="T2" i="1"/>
  <c r="Y263" i="1"/>
  <c r="U258" i="1"/>
  <c r="AC250" i="1"/>
  <c r="T244" i="1"/>
  <c r="T236" i="1"/>
  <c r="T228" i="1"/>
  <c r="T220" i="1"/>
  <c r="Y210" i="1"/>
  <c r="Y194" i="1"/>
  <c r="AC175" i="1"/>
  <c r="AC159" i="1"/>
  <c r="AB146" i="1"/>
  <c r="T132" i="1"/>
  <c r="U2" i="1"/>
  <c r="X263" i="1"/>
  <c r="T258" i="1"/>
  <c r="AB250" i="1"/>
  <c r="V243" i="1"/>
  <c r="AB234" i="1"/>
  <c r="V227" i="1"/>
  <c r="AB218" i="1"/>
  <c r="X209" i="1"/>
  <c r="Y146" i="1"/>
  <c r="AC131" i="1"/>
  <c r="V256" i="1"/>
  <c r="AD256" i="1"/>
  <c r="W256" i="1"/>
  <c r="X256" i="1"/>
  <c r="S256" i="1"/>
  <c r="AA256" i="1"/>
  <c r="T256" i="1"/>
  <c r="U256" i="1"/>
  <c r="Y256" i="1"/>
  <c r="Z256" i="1"/>
  <c r="AB256" i="1"/>
  <c r="U248" i="1"/>
  <c r="AC248" i="1"/>
  <c r="V248" i="1"/>
  <c r="AD248" i="1"/>
  <c r="W248" i="1"/>
  <c r="X248" i="1"/>
  <c r="S248" i="1"/>
  <c r="AA248" i="1"/>
  <c r="T248" i="1"/>
  <c r="Y248" i="1"/>
  <c r="AB248" i="1"/>
  <c r="Z248" i="1"/>
  <c r="Z261" i="1"/>
  <c r="S261" i="1"/>
  <c r="AA261" i="1"/>
  <c r="T261" i="1"/>
  <c r="AB261" i="1"/>
  <c r="W261" i="1"/>
  <c r="X261" i="1"/>
  <c r="Y261" i="1"/>
  <c r="AC261" i="1"/>
  <c r="AD261" i="1"/>
  <c r="U261" i="1"/>
  <c r="V261" i="1"/>
  <c r="V264" i="1"/>
  <c r="AD264" i="1"/>
  <c r="W264" i="1"/>
  <c r="X264" i="1"/>
  <c r="S264" i="1"/>
  <c r="AA264" i="1"/>
  <c r="T264" i="1"/>
  <c r="U264" i="1"/>
  <c r="Y264" i="1"/>
  <c r="Z264" i="1"/>
  <c r="AB264" i="1"/>
  <c r="U240" i="1"/>
  <c r="AC240" i="1"/>
  <c r="V240" i="1"/>
  <c r="AD240" i="1"/>
  <c r="W240" i="1"/>
  <c r="X240" i="1"/>
  <c r="S240" i="1"/>
  <c r="AA240" i="1"/>
  <c r="Y240" i="1"/>
  <c r="Z240" i="1"/>
  <c r="AB240" i="1"/>
  <c r="T240" i="1"/>
  <c r="AC256" i="1"/>
  <c r="V265" i="1"/>
  <c r="Z262" i="1"/>
  <c r="V257" i="1"/>
  <c r="Z254" i="1"/>
  <c r="V253" i="1"/>
  <c r="X245" i="1"/>
  <c r="AD241" i="1"/>
  <c r="Y238" i="1"/>
  <c r="X229" i="1"/>
  <c r="AD225" i="1"/>
  <c r="Y222" i="1"/>
  <c r="X213" i="1"/>
  <c r="AB206" i="1"/>
  <c r="W192" i="1"/>
  <c r="U189" i="1"/>
  <c r="X185" i="1"/>
  <c r="AA181" i="1"/>
  <c r="AB174" i="1"/>
  <c r="W160" i="1"/>
  <c r="U157" i="1"/>
  <c r="X153" i="1"/>
  <c r="AA149" i="1"/>
  <c r="AB142" i="1"/>
  <c r="AA109" i="1"/>
  <c r="Z267" i="1"/>
  <c r="S267" i="1"/>
  <c r="AA267" i="1"/>
  <c r="T267" i="1"/>
  <c r="AB267" i="1"/>
  <c r="W267" i="1"/>
  <c r="Z259" i="1"/>
  <c r="S259" i="1"/>
  <c r="AA259" i="1"/>
  <c r="T259" i="1"/>
  <c r="AB259" i="1"/>
  <c r="W259" i="1"/>
  <c r="Z251" i="1"/>
  <c r="S251" i="1"/>
  <c r="AA251" i="1"/>
  <c r="T251" i="1"/>
  <c r="AB251" i="1"/>
  <c r="W251" i="1"/>
  <c r="Y243" i="1"/>
  <c r="Z243" i="1"/>
  <c r="S243" i="1"/>
  <c r="AA243" i="1"/>
  <c r="T243" i="1"/>
  <c r="AB243" i="1"/>
  <c r="W243" i="1"/>
  <c r="Y235" i="1"/>
  <c r="Z235" i="1"/>
  <c r="S235" i="1"/>
  <c r="AA235" i="1"/>
  <c r="T235" i="1"/>
  <c r="AB235" i="1"/>
  <c r="W235" i="1"/>
  <c r="Y227" i="1"/>
  <c r="Z227" i="1"/>
  <c r="S227" i="1"/>
  <c r="AA227" i="1"/>
  <c r="T227" i="1"/>
  <c r="AB227" i="1"/>
  <c r="W227" i="1"/>
  <c r="Y219" i="1"/>
  <c r="Z219" i="1"/>
  <c r="S219" i="1"/>
  <c r="AA219" i="1"/>
  <c r="T219" i="1"/>
  <c r="AB219" i="1"/>
  <c r="W219" i="1"/>
  <c r="V211" i="1"/>
  <c r="AD211" i="1"/>
  <c r="W211" i="1"/>
  <c r="Y211" i="1"/>
  <c r="T211" i="1"/>
  <c r="AB211" i="1"/>
  <c r="U211" i="1"/>
  <c r="X211" i="1"/>
  <c r="Z211" i="1"/>
  <c r="AA211" i="1"/>
  <c r="V203" i="1"/>
  <c r="AD203" i="1"/>
  <c r="W203" i="1"/>
  <c r="Y203" i="1"/>
  <c r="T203" i="1"/>
  <c r="AB203" i="1"/>
  <c r="U203" i="1"/>
  <c r="X203" i="1"/>
  <c r="Z203" i="1"/>
  <c r="AA203" i="1"/>
  <c r="V195" i="1"/>
  <c r="AD195" i="1"/>
  <c r="W195" i="1"/>
  <c r="Y195" i="1"/>
  <c r="T195" i="1"/>
  <c r="AB195" i="1"/>
  <c r="U195" i="1"/>
  <c r="X195" i="1"/>
  <c r="Z195" i="1"/>
  <c r="AA195" i="1"/>
  <c r="AT195" i="1" s="1"/>
  <c r="V187" i="1"/>
  <c r="AD187" i="1"/>
  <c r="W187" i="1"/>
  <c r="Y187" i="1"/>
  <c r="T187" i="1"/>
  <c r="AB187" i="1"/>
  <c r="U187" i="1"/>
  <c r="X187" i="1"/>
  <c r="Z187" i="1"/>
  <c r="AA187" i="1"/>
  <c r="V179" i="1"/>
  <c r="AD179" i="1"/>
  <c r="W179" i="1"/>
  <c r="Y179" i="1"/>
  <c r="T179" i="1"/>
  <c r="AB179" i="1"/>
  <c r="U179" i="1"/>
  <c r="X179" i="1"/>
  <c r="Z179" i="1"/>
  <c r="AA179" i="1"/>
  <c r="V171" i="1"/>
  <c r="AD171" i="1"/>
  <c r="W171" i="1"/>
  <c r="Y171" i="1"/>
  <c r="T171" i="1"/>
  <c r="AB171" i="1"/>
  <c r="U171" i="1"/>
  <c r="X171" i="1"/>
  <c r="Z171" i="1"/>
  <c r="AA171" i="1"/>
  <c r="AC267" i="1"/>
  <c r="Y262" i="1"/>
  <c r="AC259" i="1"/>
  <c r="Y254" i="1"/>
  <c r="U253" i="1"/>
  <c r="AC251" i="1"/>
  <c r="V245" i="1"/>
  <c r="X243" i="1"/>
  <c r="AB232" i="1"/>
  <c r="V229" i="1"/>
  <c r="X227" i="1"/>
  <c r="AB216" i="1"/>
  <c r="V213" i="1"/>
  <c r="AC195" i="1"/>
  <c r="Z265" i="1"/>
  <c r="S265" i="1"/>
  <c r="AA265" i="1"/>
  <c r="T265" i="1"/>
  <c r="AB265" i="1"/>
  <c r="W265" i="1"/>
  <c r="Z257" i="1"/>
  <c r="S257" i="1"/>
  <c r="AA257" i="1"/>
  <c r="T257" i="1"/>
  <c r="AB257" i="1"/>
  <c r="W257" i="1"/>
  <c r="Y249" i="1"/>
  <c r="Z249" i="1"/>
  <c r="S249" i="1"/>
  <c r="AA249" i="1"/>
  <c r="T249" i="1"/>
  <c r="AB249" i="1"/>
  <c r="W249" i="1"/>
  <c r="Y241" i="1"/>
  <c r="Z241" i="1"/>
  <c r="S241" i="1"/>
  <c r="AA241" i="1"/>
  <c r="T241" i="1"/>
  <c r="AB241" i="1"/>
  <c r="W241" i="1"/>
  <c r="Y233" i="1"/>
  <c r="Z233" i="1"/>
  <c r="S233" i="1"/>
  <c r="AA233" i="1"/>
  <c r="T233" i="1"/>
  <c r="AB233" i="1"/>
  <c r="W233" i="1"/>
  <c r="Y225" i="1"/>
  <c r="Z225" i="1"/>
  <c r="S225" i="1"/>
  <c r="AA225" i="1"/>
  <c r="T225" i="1"/>
  <c r="AB225" i="1"/>
  <c r="W225" i="1"/>
  <c r="Y217" i="1"/>
  <c r="Z217" i="1"/>
  <c r="S217" i="1"/>
  <c r="AA217" i="1"/>
  <c r="T217" i="1"/>
  <c r="AB217" i="1"/>
  <c r="W217" i="1"/>
  <c r="V209" i="1"/>
  <c r="AD209" i="1"/>
  <c r="W209" i="1"/>
  <c r="Y209" i="1"/>
  <c r="T209" i="1"/>
  <c r="AB209" i="1"/>
  <c r="AC209" i="1"/>
  <c r="S209" i="1"/>
  <c r="Z209" i="1"/>
  <c r="V201" i="1"/>
  <c r="AD201" i="1"/>
  <c r="W201" i="1"/>
  <c r="Y201" i="1"/>
  <c r="T201" i="1"/>
  <c r="AB201" i="1"/>
  <c r="AC201" i="1"/>
  <c r="S201" i="1"/>
  <c r="Z201" i="1"/>
  <c r="V193" i="1"/>
  <c r="AD193" i="1"/>
  <c r="W193" i="1"/>
  <c r="Y193" i="1"/>
  <c r="T193" i="1"/>
  <c r="AB193" i="1"/>
  <c r="AC193" i="1"/>
  <c r="S193" i="1"/>
  <c r="Z193" i="1"/>
  <c r="V185" i="1"/>
  <c r="AD185" i="1"/>
  <c r="W185" i="1"/>
  <c r="Y185" i="1"/>
  <c r="T185" i="1"/>
  <c r="AB185" i="1"/>
  <c r="AC185" i="1"/>
  <c r="S185" i="1"/>
  <c r="Z185" i="1"/>
  <c r="V177" i="1"/>
  <c r="AD177" i="1"/>
  <c r="W177" i="1"/>
  <c r="Y177" i="1"/>
  <c r="T177" i="1"/>
  <c r="AB177" i="1"/>
  <c r="AC177" i="1"/>
  <c r="S177" i="1"/>
  <c r="Z177" i="1"/>
  <c r="V169" i="1"/>
  <c r="AD169" i="1"/>
  <c r="W169" i="1"/>
  <c r="Y169" i="1"/>
  <c r="T169" i="1"/>
  <c r="AB169" i="1"/>
  <c r="AC169" i="1"/>
  <c r="S169" i="1"/>
  <c r="Z169" i="1"/>
  <c r="V161" i="1"/>
  <c r="AD161" i="1"/>
  <c r="W161" i="1"/>
  <c r="Y161" i="1"/>
  <c r="T161" i="1"/>
  <c r="AB161" i="1"/>
  <c r="AC161" i="1"/>
  <c r="S161" i="1"/>
  <c r="Z161" i="1"/>
  <c r="V153" i="1"/>
  <c r="AD153" i="1"/>
  <c r="W153" i="1"/>
  <c r="Y153" i="1"/>
  <c r="T153" i="1"/>
  <c r="AB153" i="1"/>
  <c r="AC153" i="1"/>
  <c r="S153" i="1"/>
  <c r="Z153" i="1"/>
  <c r="V145" i="1"/>
  <c r="AD145" i="1"/>
  <c r="W145" i="1"/>
  <c r="Y145" i="1"/>
  <c r="T145" i="1"/>
  <c r="AB145" i="1"/>
  <c r="AC145" i="1"/>
  <c r="S145" i="1"/>
  <c r="Z145" i="1"/>
  <c r="V137" i="1"/>
  <c r="AD137" i="1"/>
  <c r="W137" i="1"/>
  <c r="Y137" i="1"/>
  <c r="T137" i="1"/>
  <c r="AB137" i="1"/>
  <c r="AC137" i="1"/>
  <c r="S137" i="1"/>
  <c r="Z137" i="1"/>
  <c r="V129" i="1"/>
  <c r="AD129" i="1"/>
  <c r="W129" i="1"/>
  <c r="Y129" i="1"/>
  <c r="T129" i="1"/>
  <c r="AB129" i="1"/>
  <c r="AC129" i="1"/>
  <c r="S129" i="1"/>
  <c r="Z129" i="1"/>
  <c r="V121" i="1"/>
  <c r="AD121" i="1"/>
  <c r="W121" i="1"/>
  <c r="Y121" i="1"/>
  <c r="Z121" i="1"/>
  <c r="S121" i="1"/>
  <c r="T121" i="1"/>
  <c r="U121" i="1"/>
  <c r="AB121" i="1"/>
  <c r="AA121" i="1"/>
  <c r="AC121" i="1"/>
  <c r="V113" i="1"/>
  <c r="AD113" i="1"/>
  <c r="W113" i="1"/>
  <c r="Y113" i="1"/>
  <c r="Z113" i="1"/>
  <c r="S113" i="1"/>
  <c r="T113" i="1"/>
  <c r="U113" i="1"/>
  <c r="AB113" i="1"/>
  <c r="AA113" i="1"/>
  <c r="V105" i="1"/>
  <c r="AD105" i="1"/>
  <c r="W105" i="1"/>
  <c r="Y105" i="1"/>
  <c r="Z105" i="1"/>
  <c r="S105" i="1"/>
  <c r="T105" i="1"/>
  <c r="U105" i="1"/>
  <c r="AB105" i="1"/>
  <c r="X105" i="1"/>
  <c r="V97" i="1"/>
  <c r="AD97" i="1"/>
  <c r="W97" i="1"/>
  <c r="Y97" i="1"/>
  <c r="Z97" i="1"/>
  <c r="S97" i="1"/>
  <c r="T97" i="1"/>
  <c r="U97" i="1"/>
  <c r="AB97" i="1"/>
  <c r="X97" i="1"/>
  <c r="AA97" i="1"/>
  <c r="AC97" i="1"/>
  <c r="V89" i="1"/>
  <c r="AD89" i="1"/>
  <c r="W89" i="1"/>
  <c r="Y89" i="1"/>
  <c r="Z89" i="1"/>
  <c r="S89" i="1"/>
  <c r="T89" i="1"/>
  <c r="U89" i="1"/>
  <c r="AB89" i="1"/>
  <c r="AA89" i="1"/>
  <c r="AC89" i="1"/>
  <c r="T81" i="1"/>
  <c r="AB81" i="1"/>
  <c r="U81" i="1"/>
  <c r="AC81" i="1"/>
  <c r="V81" i="1"/>
  <c r="AD81" i="1"/>
  <c r="Y81" i="1"/>
  <c r="S81" i="1"/>
  <c r="W81" i="1"/>
  <c r="X81" i="1"/>
  <c r="Z81" i="1"/>
  <c r="AA81" i="1"/>
  <c r="S73" i="1"/>
  <c r="AA73" i="1"/>
  <c r="T73" i="1"/>
  <c r="AB73" i="1"/>
  <c r="U73" i="1"/>
  <c r="AC73" i="1"/>
  <c r="V73" i="1"/>
  <c r="AD73" i="1"/>
  <c r="Y73" i="1"/>
  <c r="W73" i="1"/>
  <c r="X73" i="1"/>
  <c r="Z73" i="1"/>
  <c r="S65" i="1"/>
  <c r="AA65" i="1"/>
  <c r="T65" i="1"/>
  <c r="AB65" i="1"/>
  <c r="U65" i="1"/>
  <c r="AC65" i="1"/>
  <c r="V65" i="1"/>
  <c r="AD65" i="1"/>
  <c r="Y65" i="1"/>
  <c r="W65" i="1"/>
  <c r="Z65" i="1"/>
  <c r="X65" i="1"/>
  <c r="U57" i="1"/>
  <c r="AC57" i="1"/>
  <c r="W57" i="1"/>
  <c r="Z57" i="1"/>
  <c r="Y57" i="1"/>
  <c r="AA57" i="1"/>
  <c r="AB57" i="1"/>
  <c r="AD57" i="1"/>
  <c r="S57" i="1"/>
  <c r="V57" i="1"/>
  <c r="X57" i="1"/>
  <c r="T57" i="1"/>
  <c r="U49" i="1"/>
  <c r="AC49" i="1"/>
  <c r="W49" i="1"/>
  <c r="Z49" i="1"/>
  <c r="S49" i="1"/>
  <c r="T49" i="1"/>
  <c r="V49" i="1"/>
  <c r="X49" i="1"/>
  <c r="Y49" i="1"/>
  <c r="AB49" i="1"/>
  <c r="AD49" i="1"/>
  <c r="AA49" i="1"/>
  <c r="AT49" i="1" s="1"/>
  <c r="U41" i="1"/>
  <c r="AC41" i="1"/>
  <c r="W41" i="1"/>
  <c r="Z41" i="1"/>
  <c r="Y41" i="1"/>
  <c r="AA41" i="1"/>
  <c r="AB41" i="1"/>
  <c r="AD41" i="1"/>
  <c r="S41" i="1"/>
  <c r="V41" i="1"/>
  <c r="X41" i="1"/>
  <c r="T41" i="1"/>
  <c r="U33" i="1"/>
  <c r="AC33" i="1"/>
  <c r="V33" i="1"/>
  <c r="AD33" i="1"/>
  <c r="W33" i="1"/>
  <c r="Z33" i="1"/>
  <c r="AB33" i="1"/>
  <c r="S33" i="1"/>
  <c r="T33" i="1"/>
  <c r="Y33" i="1"/>
  <c r="AA33" i="1"/>
  <c r="X33" i="1"/>
  <c r="U25" i="1"/>
  <c r="AC25" i="1"/>
  <c r="V25" i="1"/>
  <c r="AD25" i="1"/>
  <c r="W25" i="1"/>
  <c r="Z25" i="1"/>
  <c r="AB25" i="1"/>
  <c r="S25" i="1"/>
  <c r="T25" i="1"/>
  <c r="Y25" i="1"/>
  <c r="AA25" i="1"/>
  <c r="X25" i="1"/>
  <c r="U17" i="1"/>
  <c r="AC17" i="1"/>
  <c r="V17" i="1"/>
  <c r="AD17" i="1"/>
  <c r="W17" i="1"/>
  <c r="Z17" i="1"/>
  <c r="AB17" i="1"/>
  <c r="S17" i="1"/>
  <c r="T17" i="1"/>
  <c r="Y17" i="1"/>
  <c r="AA17" i="1"/>
  <c r="X17" i="1"/>
  <c r="U9" i="1"/>
  <c r="AC9" i="1"/>
  <c r="V9" i="1"/>
  <c r="AD9" i="1"/>
  <c r="W9" i="1"/>
  <c r="Z9" i="1"/>
  <c r="AB9" i="1"/>
  <c r="S9" i="1"/>
  <c r="T9" i="1"/>
  <c r="Y9" i="1"/>
  <c r="AA9" i="1"/>
  <c r="AT9" i="1" s="1"/>
  <c r="X9" i="1"/>
  <c r="X267" i="1"/>
  <c r="X259" i="1"/>
  <c r="X251" i="1"/>
  <c r="Z246" i="1"/>
  <c r="U243" i="1"/>
  <c r="V241" i="1"/>
  <c r="AC237" i="1"/>
  <c r="AD235" i="1"/>
  <c r="Z230" i="1"/>
  <c r="U227" i="1"/>
  <c r="V225" i="1"/>
  <c r="AC221" i="1"/>
  <c r="AD219" i="1"/>
  <c r="Z214" i="1"/>
  <c r="U209" i="1"/>
  <c r="X205" i="1"/>
  <c r="AA201" i="1"/>
  <c r="AC187" i="1"/>
  <c r="U177" i="1"/>
  <c r="X173" i="1"/>
  <c r="AA169" i="1"/>
  <c r="U145" i="1"/>
  <c r="X141" i="1"/>
  <c r="AA137" i="1"/>
  <c r="AC105" i="1"/>
  <c r="U232" i="1"/>
  <c r="AC232" i="1"/>
  <c r="V232" i="1"/>
  <c r="AD232" i="1"/>
  <c r="W232" i="1"/>
  <c r="X232" i="1"/>
  <c r="S232" i="1"/>
  <c r="AA232" i="1"/>
  <c r="U224" i="1"/>
  <c r="AC224" i="1"/>
  <c r="V224" i="1"/>
  <c r="AD224" i="1"/>
  <c r="W224" i="1"/>
  <c r="X224" i="1"/>
  <c r="S224" i="1"/>
  <c r="AA224" i="1"/>
  <c r="U216" i="1"/>
  <c r="AC216" i="1"/>
  <c r="V216" i="1"/>
  <c r="AD216" i="1"/>
  <c r="W216" i="1"/>
  <c r="X216" i="1"/>
  <c r="S216" i="1"/>
  <c r="AA216" i="1"/>
  <c r="Z208" i="1"/>
  <c r="S208" i="1"/>
  <c r="AA208" i="1"/>
  <c r="U208" i="1"/>
  <c r="AC208" i="1"/>
  <c r="X208" i="1"/>
  <c r="Y208" i="1"/>
  <c r="AB208" i="1"/>
  <c r="AD208" i="1"/>
  <c r="V208" i="1"/>
  <c r="Z200" i="1"/>
  <c r="S200" i="1"/>
  <c r="AA200" i="1"/>
  <c r="U200" i="1"/>
  <c r="AC200" i="1"/>
  <c r="X200" i="1"/>
  <c r="Y200" i="1"/>
  <c r="AB200" i="1"/>
  <c r="AD200" i="1"/>
  <c r="V200" i="1"/>
  <c r="Z192" i="1"/>
  <c r="S192" i="1"/>
  <c r="AA192" i="1"/>
  <c r="U192" i="1"/>
  <c r="AC192" i="1"/>
  <c r="X192" i="1"/>
  <c r="Y192" i="1"/>
  <c r="AB192" i="1"/>
  <c r="AD192" i="1"/>
  <c r="V192" i="1"/>
  <c r="Z184" i="1"/>
  <c r="S184" i="1"/>
  <c r="AA184" i="1"/>
  <c r="U184" i="1"/>
  <c r="AC184" i="1"/>
  <c r="X184" i="1"/>
  <c r="Y184" i="1"/>
  <c r="AB184" i="1"/>
  <c r="AD184" i="1"/>
  <c r="V184" i="1"/>
  <c r="Z176" i="1"/>
  <c r="S176" i="1"/>
  <c r="AA176" i="1"/>
  <c r="U176" i="1"/>
  <c r="AC176" i="1"/>
  <c r="X176" i="1"/>
  <c r="Y176" i="1"/>
  <c r="AB176" i="1"/>
  <c r="AD176" i="1"/>
  <c r="V176" i="1"/>
  <c r="Z168" i="1"/>
  <c r="S168" i="1"/>
  <c r="AA168" i="1"/>
  <c r="U168" i="1"/>
  <c r="AC168" i="1"/>
  <c r="X168" i="1"/>
  <c r="Y168" i="1"/>
  <c r="AB168" i="1"/>
  <c r="AD168" i="1"/>
  <c r="V168" i="1"/>
  <c r="Z160" i="1"/>
  <c r="S160" i="1"/>
  <c r="AA160" i="1"/>
  <c r="U160" i="1"/>
  <c r="AC160" i="1"/>
  <c r="X160" i="1"/>
  <c r="Y160" i="1"/>
  <c r="AB160" i="1"/>
  <c r="AD160" i="1"/>
  <c r="V160" i="1"/>
  <c r="Z152" i="1"/>
  <c r="S152" i="1"/>
  <c r="AA152" i="1"/>
  <c r="U152" i="1"/>
  <c r="AC152" i="1"/>
  <c r="X152" i="1"/>
  <c r="Y152" i="1"/>
  <c r="AB152" i="1"/>
  <c r="AD152" i="1"/>
  <c r="V152" i="1"/>
  <c r="Z144" i="1"/>
  <c r="S144" i="1"/>
  <c r="AA144" i="1"/>
  <c r="U144" i="1"/>
  <c r="AC144" i="1"/>
  <c r="X144" i="1"/>
  <c r="Y144" i="1"/>
  <c r="AB144" i="1"/>
  <c r="AD144" i="1"/>
  <c r="V144" i="1"/>
  <c r="Z136" i="1"/>
  <c r="S136" i="1"/>
  <c r="AA136" i="1"/>
  <c r="U136" i="1"/>
  <c r="AC136" i="1"/>
  <c r="X136" i="1"/>
  <c r="Y136" i="1"/>
  <c r="AB136" i="1"/>
  <c r="AD136" i="1"/>
  <c r="V136" i="1"/>
  <c r="S128" i="1"/>
  <c r="AA128" i="1"/>
  <c r="U128" i="1"/>
  <c r="AC128" i="1"/>
  <c r="X128" i="1"/>
  <c r="Y128" i="1"/>
  <c r="AB128" i="1"/>
  <c r="V128" i="1"/>
  <c r="W128" i="1"/>
  <c r="Z128" i="1"/>
  <c r="AD128" i="1"/>
  <c r="Z120" i="1"/>
  <c r="S120" i="1"/>
  <c r="AA120" i="1"/>
  <c r="U120" i="1"/>
  <c r="AC120" i="1"/>
  <c r="V120" i="1"/>
  <c r="AD120" i="1"/>
  <c r="AB120" i="1"/>
  <c r="X120" i="1"/>
  <c r="Y120" i="1"/>
  <c r="Z112" i="1"/>
  <c r="S112" i="1"/>
  <c r="AA112" i="1"/>
  <c r="U112" i="1"/>
  <c r="AC112" i="1"/>
  <c r="V112" i="1"/>
  <c r="AD112" i="1"/>
  <c r="AB112" i="1"/>
  <c r="X112" i="1"/>
  <c r="T112" i="1"/>
  <c r="W112" i="1"/>
  <c r="Z104" i="1"/>
  <c r="S104" i="1"/>
  <c r="AA104" i="1"/>
  <c r="U104" i="1"/>
  <c r="AC104" i="1"/>
  <c r="V104" i="1"/>
  <c r="AD104" i="1"/>
  <c r="AB104" i="1"/>
  <c r="X104" i="1"/>
  <c r="T104" i="1"/>
  <c r="W104" i="1"/>
  <c r="Y104" i="1"/>
  <c r="Z96" i="1"/>
  <c r="S96" i="1"/>
  <c r="AA96" i="1"/>
  <c r="U96" i="1"/>
  <c r="AC96" i="1"/>
  <c r="V96" i="1"/>
  <c r="AD96" i="1"/>
  <c r="AB96" i="1"/>
  <c r="X96" i="1"/>
  <c r="Y96" i="1"/>
  <c r="T96" i="1"/>
  <c r="Z88" i="1"/>
  <c r="S88" i="1"/>
  <c r="AA88" i="1"/>
  <c r="U88" i="1"/>
  <c r="AC88" i="1"/>
  <c r="V88" i="1"/>
  <c r="AD88" i="1"/>
  <c r="AB88" i="1"/>
  <c r="X88" i="1"/>
  <c r="Y88" i="1"/>
  <c r="X80" i="1"/>
  <c r="Y80" i="1"/>
  <c r="Z80" i="1"/>
  <c r="U80" i="1"/>
  <c r="AC80" i="1"/>
  <c r="AA80" i="1"/>
  <c r="AB80" i="1"/>
  <c r="S80" i="1"/>
  <c r="AD80" i="1"/>
  <c r="V80" i="1"/>
  <c r="T80" i="1"/>
  <c r="W80" i="1"/>
  <c r="W72" i="1"/>
  <c r="X72" i="1"/>
  <c r="Y72" i="1"/>
  <c r="Z72" i="1"/>
  <c r="U72" i="1"/>
  <c r="AC72" i="1"/>
  <c r="T72" i="1"/>
  <c r="V72" i="1"/>
  <c r="AB72" i="1"/>
  <c r="AD72" i="1"/>
  <c r="AA72" i="1"/>
  <c r="S72" i="1"/>
  <c r="W64" i="1"/>
  <c r="X64" i="1"/>
  <c r="Y64" i="1"/>
  <c r="Z64" i="1"/>
  <c r="U64" i="1"/>
  <c r="AC64" i="1"/>
  <c r="AD64" i="1"/>
  <c r="S64" i="1"/>
  <c r="T64" i="1"/>
  <c r="AA64" i="1"/>
  <c r="V64" i="1"/>
  <c r="AB64" i="1"/>
  <c r="Y56" i="1"/>
  <c r="S56" i="1"/>
  <c r="AA56" i="1"/>
  <c r="V56" i="1"/>
  <c r="AD56" i="1"/>
  <c r="X56" i="1"/>
  <c r="Z56" i="1"/>
  <c r="AB56" i="1"/>
  <c r="AC56" i="1"/>
  <c r="U56" i="1"/>
  <c r="W56" i="1"/>
  <c r="T56" i="1"/>
  <c r="Y48" i="1"/>
  <c r="S48" i="1"/>
  <c r="AA48" i="1"/>
  <c r="V48" i="1"/>
  <c r="AD48" i="1"/>
  <c r="T48" i="1"/>
  <c r="U48" i="1"/>
  <c r="W48" i="1"/>
  <c r="X48" i="1"/>
  <c r="AB48" i="1"/>
  <c r="AC48" i="1"/>
  <c r="Z48" i="1"/>
  <c r="Y40" i="1"/>
  <c r="S40" i="1"/>
  <c r="AA40" i="1"/>
  <c r="V40" i="1"/>
  <c r="AD40" i="1"/>
  <c r="X40" i="1"/>
  <c r="Z40" i="1"/>
  <c r="AB40" i="1"/>
  <c r="AC40" i="1"/>
  <c r="U40" i="1"/>
  <c r="W40" i="1"/>
  <c r="T40" i="1"/>
  <c r="Y32" i="1"/>
  <c r="Z32" i="1"/>
  <c r="S32" i="1"/>
  <c r="AA32" i="1"/>
  <c r="V32" i="1"/>
  <c r="AD32" i="1"/>
  <c r="X32" i="1"/>
  <c r="AB32" i="1"/>
  <c r="AC32" i="1"/>
  <c r="U32" i="1"/>
  <c r="W32" i="1"/>
  <c r="T32" i="1"/>
  <c r="Y24" i="1"/>
  <c r="Z24" i="1"/>
  <c r="S24" i="1"/>
  <c r="AA24" i="1"/>
  <c r="V24" i="1"/>
  <c r="AD24" i="1"/>
  <c r="X24" i="1"/>
  <c r="AB24" i="1"/>
  <c r="AC24" i="1"/>
  <c r="U24" i="1"/>
  <c r="W24" i="1"/>
  <c r="T24" i="1"/>
  <c r="Y16" i="1"/>
  <c r="Z16" i="1"/>
  <c r="S16" i="1"/>
  <c r="AA16" i="1"/>
  <c r="V16" i="1"/>
  <c r="AD16" i="1"/>
  <c r="X16" i="1"/>
  <c r="AB16" i="1"/>
  <c r="AC16" i="1"/>
  <c r="U16" i="1"/>
  <c r="W16" i="1"/>
  <c r="T16" i="1"/>
  <c r="Y8" i="1"/>
  <c r="Z8" i="1"/>
  <c r="S8" i="1"/>
  <c r="AA8" i="1"/>
  <c r="V8" i="1"/>
  <c r="AD8" i="1"/>
  <c r="X8" i="1"/>
  <c r="AB8" i="1"/>
  <c r="AC8" i="1"/>
  <c r="U8" i="1"/>
  <c r="W8" i="1"/>
  <c r="T8" i="1"/>
  <c r="V267" i="1"/>
  <c r="AD265" i="1"/>
  <c r="V259" i="1"/>
  <c r="AD257" i="1"/>
  <c r="AD253" i="1"/>
  <c r="V251" i="1"/>
  <c r="AD249" i="1"/>
  <c r="Y246" i="1"/>
  <c r="U241" i="1"/>
  <c r="X237" i="1"/>
  <c r="AC235" i="1"/>
  <c r="AD233" i="1"/>
  <c r="T232" i="1"/>
  <c r="Y230" i="1"/>
  <c r="U225" i="1"/>
  <c r="X221" i="1"/>
  <c r="AC219" i="1"/>
  <c r="AD217" i="1"/>
  <c r="T216" i="1"/>
  <c r="Y214" i="1"/>
  <c r="W208" i="1"/>
  <c r="X201" i="1"/>
  <c r="AA197" i="1"/>
  <c r="AB190" i="1"/>
  <c r="S187" i="1"/>
  <c r="W176" i="1"/>
  <c r="X169" i="1"/>
  <c r="AA165" i="1"/>
  <c r="AB158" i="1"/>
  <c r="W144" i="1"/>
  <c r="X137" i="1"/>
  <c r="AA133" i="1"/>
  <c r="AC113" i="1"/>
  <c r="AA105" i="1"/>
  <c r="U267" i="1"/>
  <c r="AC265" i="1"/>
  <c r="U259" i="1"/>
  <c r="AC257" i="1"/>
  <c r="AC253" i="1"/>
  <c r="U251" i="1"/>
  <c r="AC249" i="1"/>
  <c r="V237" i="1"/>
  <c r="X235" i="1"/>
  <c r="AC233" i="1"/>
  <c r="AB224" i="1"/>
  <c r="V221" i="1"/>
  <c r="X219" i="1"/>
  <c r="AC217" i="1"/>
  <c r="AC211" i="1"/>
  <c r="T208" i="1"/>
  <c r="U201" i="1"/>
  <c r="X197" i="1"/>
  <c r="AA193" i="1"/>
  <c r="AC179" i="1"/>
  <c r="T176" i="1"/>
  <c r="U169" i="1"/>
  <c r="X165" i="1"/>
  <c r="AA161" i="1"/>
  <c r="T144" i="1"/>
  <c r="U137" i="1"/>
  <c r="X133" i="1"/>
  <c r="AA129" i="1"/>
  <c r="X113" i="1"/>
  <c r="V262" i="1"/>
  <c r="AD262" i="1"/>
  <c r="W262" i="1"/>
  <c r="X262" i="1"/>
  <c r="S262" i="1"/>
  <c r="AA262" i="1"/>
  <c r="V254" i="1"/>
  <c r="AD254" i="1"/>
  <c r="W254" i="1"/>
  <c r="X254" i="1"/>
  <c r="S254" i="1"/>
  <c r="AA254" i="1"/>
  <c r="U246" i="1"/>
  <c r="AC246" i="1"/>
  <c r="V246" i="1"/>
  <c r="AD246" i="1"/>
  <c r="W246" i="1"/>
  <c r="X246" i="1"/>
  <c r="S246" i="1"/>
  <c r="AA246" i="1"/>
  <c r="U238" i="1"/>
  <c r="AC238" i="1"/>
  <c r="V238" i="1"/>
  <c r="AD238" i="1"/>
  <c r="W238" i="1"/>
  <c r="X238" i="1"/>
  <c r="S238" i="1"/>
  <c r="AA238" i="1"/>
  <c r="U230" i="1"/>
  <c r="AC230" i="1"/>
  <c r="V230" i="1"/>
  <c r="AD230" i="1"/>
  <c r="W230" i="1"/>
  <c r="X230" i="1"/>
  <c r="S230" i="1"/>
  <c r="AA230" i="1"/>
  <c r="U222" i="1"/>
  <c r="AC222" i="1"/>
  <c r="V222" i="1"/>
  <c r="AD222" i="1"/>
  <c r="W222" i="1"/>
  <c r="X222" i="1"/>
  <c r="S222" i="1"/>
  <c r="AA222" i="1"/>
  <c r="U214" i="1"/>
  <c r="AC214" i="1"/>
  <c r="V214" i="1"/>
  <c r="AD214" i="1"/>
  <c r="W214" i="1"/>
  <c r="X214" i="1"/>
  <c r="S214" i="1"/>
  <c r="AA214" i="1"/>
  <c r="Z206" i="1"/>
  <c r="S206" i="1"/>
  <c r="AA206" i="1"/>
  <c r="U206" i="1"/>
  <c r="AC206" i="1"/>
  <c r="X206" i="1"/>
  <c r="T206" i="1"/>
  <c r="V206" i="1"/>
  <c r="W206" i="1"/>
  <c r="AD206" i="1"/>
  <c r="Z198" i="1"/>
  <c r="S198" i="1"/>
  <c r="AA198" i="1"/>
  <c r="U198" i="1"/>
  <c r="AC198" i="1"/>
  <c r="X198" i="1"/>
  <c r="T198" i="1"/>
  <c r="V198" i="1"/>
  <c r="W198" i="1"/>
  <c r="AD198" i="1"/>
  <c r="Z190" i="1"/>
  <c r="S190" i="1"/>
  <c r="AA190" i="1"/>
  <c r="U190" i="1"/>
  <c r="AC190" i="1"/>
  <c r="X190" i="1"/>
  <c r="T190" i="1"/>
  <c r="V190" i="1"/>
  <c r="W190" i="1"/>
  <c r="AD190" i="1"/>
  <c r="Z182" i="1"/>
  <c r="S182" i="1"/>
  <c r="AA182" i="1"/>
  <c r="U182" i="1"/>
  <c r="AC182" i="1"/>
  <c r="X182" i="1"/>
  <c r="T182" i="1"/>
  <c r="V182" i="1"/>
  <c r="W182" i="1"/>
  <c r="AD182" i="1"/>
  <c r="Z174" i="1"/>
  <c r="S174" i="1"/>
  <c r="AA174" i="1"/>
  <c r="U174" i="1"/>
  <c r="AC174" i="1"/>
  <c r="X174" i="1"/>
  <c r="T174" i="1"/>
  <c r="V174" i="1"/>
  <c r="W174" i="1"/>
  <c r="AD174" i="1"/>
  <c r="Z166" i="1"/>
  <c r="S166" i="1"/>
  <c r="AA166" i="1"/>
  <c r="U166" i="1"/>
  <c r="AC166" i="1"/>
  <c r="X166" i="1"/>
  <c r="T166" i="1"/>
  <c r="V166" i="1"/>
  <c r="W166" i="1"/>
  <c r="AD166" i="1"/>
  <c r="Z158" i="1"/>
  <c r="S158" i="1"/>
  <c r="AA158" i="1"/>
  <c r="U158" i="1"/>
  <c r="AC158" i="1"/>
  <c r="X158" i="1"/>
  <c r="T158" i="1"/>
  <c r="V158" i="1"/>
  <c r="W158" i="1"/>
  <c r="AD158" i="1"/>
  <c r="Z150" i="1"/>
  <c r="S150" i="1"/>
  <c r="AA150" i="1"/>
  <c r="U150" i="1"/>
  <c r="AC150" i="1"/>
  <c r="X150" i="1"/>
  <c r="T150" i="1"/>
  <c r="V150" i="1"/>
  <c r="W150" i="1"/>
  <c r="AD150" i="1"/>
  <c r="Z142" i="1"/>
  <c r="S142" i="1"/>
  <c r="AA142" i="1"/>
  <c r="U142" i="1"/>
  <c r="AC142" i="1"/>
  <c r="X142" i="1"/>
  <c r="T142" i="1"/>
  <c r="V142" i="1"/>
  <c r="W142" i="1"/>
  <c r="AD142" i="1"/>
  <c r="Z134" i="1"/>
  <c r="S134" i="1"/>
  <c r="AA134" i="1"/>
  <c r="U134" i="1"/>
  <c r="AC134" i="1"/>
  <c r="X134" i="1"/>
  <c r="T134" i="1"/>
  <c r="V134" i="1"/>
  <c r="W134" i="1"/>
  <c r="AD134" i="1"/>
  <c r="Z126" i="1"/>
  <c r="S126" i="1"/>
  <c r="AA126" i="1"/>
  <c r="U126" i="1"/>
  <c r="AC126" i="1"/>
  <c r="V126" i="1"/>
  <c r="AD126" i="1"/>
  <c r="T126" i="1"/>
  <c r="W126" i="1"/>
  <c r="X126" i="1"/>
  <c r="Y126" i="1"/>
  <c r="AB126" i="1"/>
  <c r="Z118" i="1"/>
  <c r="S118" i="1"/>
  <c r="AA118" i="1"/>
  <c r="U118" i="1"/>
  <c r="AC118" i="1"/>
  <c r="V118" i="1"/>
  <c r="AD118" i="1"/>
  <c r="T118" i="1"/>
  <c r="W118" i="1"/>
  <c r="X118" i="1"/>
  <c r="Y118" i="1"/>
  <c r="AB118" i="1"/>
  <c r="Z110" i="1"/>
  <c r="S110" i="1"/>
  <c r="AA110" i="1"/>
  <c r="U110" i="1"/>
  <c r="AC110" i="1"/>
  <c r="V110" i="1"/>
  <c r="AD110" i="1"/>
  <c r="T110" i="1"/>
  <c r="W110" i="1"/>
  <c r="X110" i="1"/>
  <c r="Y110" i="1"/>
  <c r="Z102" i="1"/>
  <c r="S102" i="1"/>
  <c r="AA102" i="1"/>
  <c r="U102" i="1"/>
  <c r="AC102" i="1"/>
  <c r="V102" i="1"/>
  <c r="AD102" i="1"/>
  <c r="T102" i="1"/>
  <c r="W102" i="1"/>
  <c r="X102" i="1"/>
  <c r="Y102" i="1"/>
  <c r="Z94" i="1"/>
  <c r="S94" i="1"/>
  <c r="AA94" i="1"/>
  <c r="U94" i="1"/>
  <c r="AC94" i="1"/>
  <c r="V94" i="1"/>
  <c r="AD94" i="1"/>
  <c r="T94" i="1"/>
  <c r="W94" i="1"/>
  <c r="X94" i="1"/>
  <c r="Y94" i="1"/>
  <c r="AB94" i="1"/>
  <c r="U86" i="1"/>
  <c r="Z86" i="1"/>
  <c r="AA86" i="1"/>
  <c r="T86" i="1"/>
  <c r="AC86" i="1"/>
  <c r="V86" i="1"/>
  <c r="AD86" i="1"/>
  <c r="S86" i="1"/>
  <c r="W86" i="1"/>
  <c r="X86" i="1"/>
  <c r="Y86" i="1"/>
  <c r="AB86" i="1"/>
  <c r="X78" i="1"/>
  <c r="Y78" i="1"/>
  <c r="Z78" i="1"/>
  <c r="U78" i="1"/>
  <c r="AC78" i="1"/>
  <c r="S78" i="1"/>
  <c r="T78" i="1"/>
  <c r="W78" i="1"/>
  <c r="AA78" i="1"/>
  <c r="V78" i="1"/>
  <c r="AB78" i="1"/>
  <c r="AD78" i="1"/>
  <c r="W70" i="1"/>
  <c r="X70" i="1"/>
  <c r="Y70" i="1"/>
  <c r="Z70" i="1"/>
  <c r="U70" i="1"/>
  <c r="AC70" i="1"/>
  <c r="V70" i="1"/>
  <c r="AA70" i="1"/>
  <c r="AT70" i="1" s="1"/>
  <c r="AD70" i="1"/>
  <c r="S70" i="1"/>
  <c r="T70" i="1"/>
  <c r="W62" i="1"/>
  <c r="X62" i="1"/>
  <c r="Y62" i="1"/>
  <c r="Z62" i="1"/>
  <c r="S62" i="1"/>
  <c r="AA62" i="1"/>
  <c r="U62" i="1"/>
  <c r="AC62" i="1"/>
  <c r="AD62" i="1"/>
  <c r="T62" i="1"/>
  <c r="V62" i="1"/>
  <c r="AB62" i="1"/>
  <c r="Y54" i="1"/>
  <c r="S54" i="1"/>
  <c r="AA54" i="1"/>
  <c r="V54" i="1"/>
  <c r="AD54" i="1"/>
  <c r="W54" i="1"/>
  <c r="X54" i="1"/>
  <c r="Z54" i="1"/>
  <c r="AB54" i="1"/>
  <c r="AC54" i="1"/>
  <c r="T54" i="1"/>
  <c r="U54" i="1"/>
  <c r="Y46" i="1"/>
  <c r="S46" i="1"/>
  <c r="AA46" i="1"/>
  <c r="V46" i="1"/>
  <c r="AD46" i="1"/>
  <c r="AC46" i="1"/>
  <c r="T46" i="1"/>
  <c r="U46" i="1"/>
  <c r="W46" i="1"/>
  <c r="Z46" i="1"/>
  <c r="AB46" i="1"/>
  <c r="X46" i="1"/>
  <c r="Y38" i="1"/>
  <c r="S38" i="1"/>
  <c r="AA38" i="1"/>
  <c r="V38" i="1"/>
  <c r="AD38" i="1"/>
  <c r="W38" i="1"/>
  <c r="X38" i="1"/>
  <c r="Z38" i="1"/>
  <c r="AB38" i="1"/>
  <c r="AC38" i="1"/>
  <c r="T38" i="1"/>
  <c r="U38" i="1"/>
  <c r="Y30" i="1"/>
  <c r="Z30" i="1"/>
  <c r="S30" i="1"/>
  <c r="AA30" i="1"/>
  <c r="V30" i="1"/>
  <c r="AD30" i="1"/>
  <c r="T30" i="1"/>
  <c r="U30" i="1"/>
  <c r="W30" i="1"/>
  <c r="X30" i="1"/>
  <c r="AC30" i="1"/>
  <c r="AB30" i="1"/>
  <c r="Y22" i="1"/>
  <c r="Z22" i="1"/>
  <c r="S22" i="1"/>
  <c r="AA22" i="1"/>
  <c r="AT22" i="1" s="1"/>
  <c r="V22" i="1"/>
  <c r="AD22" i="1"/>
  <c r="T22" i="1"/>
  <c r="U22" i="1"/>
  <c r="W22" i="1"/>
  <c r="X22" i="1"/>
  <c r="AC22" i="1"/>
  <c r="AB22" i="1"/>
  <c r="Y14" i="1"/>
  <c r="Z14" i="1"/>
  <c r="S14" i="1"/>
  <c r="AA14" i="1"/>
  <c r="V14" i="1"/>
  <c r="AD14" i="1"/>
  <c r="T14" i="1"/>
  <c r="U14" i="1"/>
  <c r="W14" i="1"/>
  <c r="X14" i="1"/>
  <c r="AC14" i="1"/>
  <c r="AB14" i="1"/>
  <c r="Y6" i="1"/>
  <c r="Z6" i="1"/>
  <c r="S6" i="1"/>
  <c r="AA6" i="1"/>
  <c r="V6" i="1"/>
  <c r="AD6" i="1"/>
  <c r="T6" i="1"/>
  <c r="U6" i="1"/>
  <c r="W6" i="1"/>
  <c r="X6" i="1"/>
  <c r="AC6" i="1"/>
  <c r="AB6" i="1"/>
  <c r="Y265" i="1"/>
  <c r="AC262" i="1"/>
  <c r="Y257" i="1"/>
  <c r="AC254" i="1"/>
  <c r="X249" i="1"/>
  <c r="AB238" i="1"/>
  <c r="V235" i="1"/>
  <c r="X233" i="1"/>
  <c r="Z224" i="1"/>
  <c r="AB222" i="1"/>
  <c r="V219" i="1"/>
  <c r="X217" i="1"/>
  <c r="S211" i="1"/>
  <c r="W200" i="1"/>
  <c r="X193" i="1"/>
  <c r="AB182" i="1"/>
  <c r="S179" i="1"/>
  <c r="W168" i="1"/>
  <c r="X161" i="1"/>
  <c r="AB150" i="1"/>
  <c r="W136" i="1"/>
  <c r="X129" i="1"/>
  <c r="X121" i="1"/>
  <c r="Y112" i="1"/>
  <c r="AB102" i="1"/>
  <c r="Z253" i="1"/>
  <c r="S253" i="1"/>
  <c r="AA253" i="1"/>
  <c r="T253" i="1"/>
  <c r="AB253" i="1"/>
  <c r="W253" i="1"/>
  <c r="Y245" i="1"/>
  <c r="Z245" i="1"/>
  <c r="S245" i="1"/>
  <c r="AA245" i="1"/>
  <c r="T245" i="1"/>
  <c r="AB245" i="1"/>
  <c r="W245" i="1"/>
  <c r="Y237" i="1"/>
  <c r="Z237" i="1"/>
  <c r="S237" i="1"/>
  <c r="AA237" i="1"/>
  <c r="T237" i="1"/>
  <c r="AB237" i="1"/>
  <c r="W237" i="1"/>
  <c r="Y229" i="1"/>
  <c r="Z229" i="1"/>
  <c r="S229" i="1"/>
  <c r="AA229" i="1"/>
  <c r="T229" i="1"/>
  <c r="AB229" i="1"/>
  <c r="W229" i="1"/>
  <c r="Y221" i="1"/>
  <c r="Z221" i="1"/>
  <c r="S221" i="1"/>
  <c r="AA221" i="1"/>
  <c r="T221" i="1"/>
  <c r="AB221" i="1"/>
  <c r="W221" i="1"/>
  <c r="T213" i="1"/>
  <c r="Y213" i="1"/>
  <c r="Z213" i="1"/>
  <c r="AA213" i="1"/>
  <c r="S213" i="1"/>
  <c r="AB213" i="1"/>
  <c r="W213" i="1"/>
  <c r="V205" i="1"/>
  <c r="AD205" i="1"/>
  <c r="W205" i="1"/>
  <c r="Y205" i="1"/>
  <c r="T205" i="1"/>
  <c r="AB205" i="1"/>
  <c r="AC205" i="1"/>
  <c r="S205" i="1"/>
  <c r="Z205" i="1"/>
  <c r="V197" i="1"/>
  <c r="AD197" i="1"/>
  <c r="W197" i="1"/>
  <c r="Y197" i="1"/>
  <c r="T197" i="1"/>
  <c r="AB197" i="1"/>
  <c r="AC197" i="1"/>
  <c r="S197" i="1"/>
  <c r="Z197" i="1"/>
  <c r="V189" i="1"/>
  <c r="AD189" i="1"/>
  <c r="W189" i="1"/>
  <c r="Y189" i="1"/>
  <c r="T189" i="1"/>
  <c r="AB189" i="1"/>
  <c r="AC189" i="1"/>
  <c r="S189" i="1"/>
  <c r="Z189" i="1"/>
  <c r="V181" i="1"/>
  <c r="AD181" i="1"/>
  <c r="W181" i="1"/>
  <c r="Y181" i="1"/>
  <c r="T181" i="1"/>
  <c r="AB181" i="1"/>
  <c r="AC181" i="1"/>
  <c r="S181" i="1"/>
  <c r="Z181" i="1"/>
  <c r="V173" i="1"/>
  <c r="AD173" i="1"/>
  <c r="W173" i="1"/>
  <c r="Y173" i="1"/>
  <c r="T173" i="1"/>
  <c r="AB173" i="1"/>
  <c r="AC173" i="1"/>
  <c r="S173" i="1"/>
  <c r="Z173" i="1"/>
  <c r="V165" i="1"/>
  <c r="AD165" i="1"/>
  <c r="W165" i="1"/>
  <c r="Y165" i="1"/>
  <c r="T165" i="1"/>
  <c r="AB165" i="1"/>
  <c r="AC165" i="1"/>
  <c r="S165" i="1"/>
  <c r="Z165" i="1"/>
  <c r="V157" i="1"/>
  <c r="AD157" i="1"/>
  <c r="W157" i="1"/>
  <c r="Y157" i="1"/>
  <c r="T157" i="1"/>
  <c r="AB157" i="1"/>
  <c r="AC157" i="1"/>
  <c r="S157" i="1"/>
  <c r="Z157" i="1"/>
  <c r="V149" i="1"/>
  <c r="AD149" i="1"/>
  <c r="W149" i="1"/>
  <c r="Y149" i="1"/>
  <c r="T149" i="1"/>
  <c r="AB149" i="1"/>
  <c r="AC149" i="1"/>
  <c r="S149" i="1"/>
  <c r="Z149" i="1"/>
  <c r="V141" i="1"/>
  <c r="AD141" i="1"/>
  <c r="W141" i="1"/>
  <c r="Y141" i="1"/>
  <c r="T141" i="1"/>
  <c r="AB141" i="1"/>
  <c r="AC141" i="1"/>
  <c r="S141" i="1"/>
  <c r="Z141" i="1"/>
  <c r="V133" i="1"/>
  <c r="AD133" i="1"/>
  <c r="W133" i="1"/>
  <c r="Y133" i="1"/>
  <c r="T133" i="1"/>
  <c r="AB133" i="1"/>
  <c r="AC133" i="1"/>
  <c r="S133" i="1"/>
  <c r="Z133" i="1"/>
  <c r="V125" i="1"/>
  <c r="AD125" i="1"/>
  <c r="W125" i="1"/>
  <c r="Y125" i="1"/>
  <c r="Z125" i="1"/>
  <c r="S125" i="1"/>
  <c r="T125" i="1"/>
  <c r="U125" i="1"/>
  <c r="AB125" i="1"/>
  <c r="X125" i="1"/>
  <c r="AA125" i="1"/>
  <c r="AC125" i="1"/>
  <c r="V117" i="1"/>
  <c r="AD117" i="1"/>
  <c r="W117" i="1"/>
  <c r="Y117" i="1"/>
  <c r="Z117" i="1"/>
  <c r="S117" i="1"/>
  <c r="T117" i="1"/>
  <c r="U117" i="1"/>
  <c r="AB117" i="1"/>
  <c r="AC117" i="1"/>
  <c r="X117" i="1"/>
  <c r="V109" i="1"/>
  <c r="AD109" i="1"/>
  <c r="W109" i="1"/>
  <c r="Y109" i="1"/>
  <c r="Z109" i="1"/>
  <c r="S109" i="1"/>
  <c r="T109" i="1"/>
  <c r="U109" i="1"/>
  <c r="AB109" i="1"/>
  <c r="AC109" i="1"/>
  <c r="V101" i="1"/>
  <c r="AD101" i="1"/>
  <c r="W101" i="1"/>
  <c r="Y101" i="1"/>
  <c r="Z101" i="1"/>
  <c r="S101" i="1"/>
  <c r="T101" i="1"/>
  <c r="U101" i="1"/>
  <c r="AB101" i="1"/>
  <c r="X101" i="1"/>
  <c r="AA101" i="1"/>
  <c r="V93" i="1"/>
  <c r="AD93" i="1"/>
  <c r="W93" i="1"/>
  <c r="Y93" i="1"/>
  <c r="Z93" i="1"/>
  <c r="S93" i="1"/>
  <c r="T93" i="1"/>
  <c r="U93" i="1"/>
  <c r="AB93" i="1"/>
  <c r="X93" i="1"/>
  <c r="AA93" i="1"/>
  <c r="AC93" i="1"/>
  <c r="T85" i="1"/>
  <c r="AB85" i="1"/>
  <c r="V85" i="1"/>
  <c r="AD85" i="1"/>
  <c r="Y85" i="1"/>
  <c r="AA85" i="1"/>
  <c r="AC85" i="1"/>
  <c r="S85" i="1"/>
  <c r="U85" i="1"/>
  <c r="X85" i="1"/>
  <c r="Z85" i="1"/>
  <c r="T77" i="1"/>
  <c r="AB77" i="1"/>
  <c r="U77" i="1"/>
  <c r="AC77" i="1"/>
  <c r="V77" i="1"/>
  <c r="AD77" i="1"/>
  <c r="Y77" i="1"/>
  <c r="S77" i="1"/>
  <c r="W77" i="1"/>
  <c r="Z77" i="1"/>
  <c r="X77" i="1"/>
  <c r="S69" i="1"/>
  <c r="AA69" i="1"/>
  <c r="T69" i="1"/>
  <c r="AB69" i="1"/>
  <c r="U69" i="1"/>
  <c r="AC69" i="1"/>
  <c r="V69" i="1"/>
  <c r="AD69" i="1"/>
  <c r="Y69" i="1"/>
  <c r="W69" i="1"/>
  <c r="X69" i="1"/>
  <c r="Z69" i="1"/>
  <c r="S61" i="1"/>
  <c r="AA61" i="1"/>
  <c r="T61" i="1"/>
  <c r="AB61" i="1"/>
  <c r="U61" i="1"/>
  <c r="AC61" i="1"/>
  <c r="V61" i="1"/>
  <c r="AD61" i="1"/>
  <c r="W61" i="1"/>
  <c r="Y61" i="1"/>
  <c r="X61" i="1"/>
  <c r="Z61" i="1"/>
  <c r="U53" i="1"/>
  <c r="AC53" i="1"/>
  <c r="W53" i="1"/>
  <c r="Z53" i="1"/>
  <c r="V53" i="1"/>
  <c r="X53" i="1"/>
  <c r="Y53" i="1"/>
  <c r="AA53" i="1"/>
  <c r="AB53" i="1"/>
  <c r="S53" i="1"/>
  <c r="T53" i="1"/>
  <c r="AD53" i="1"/>
  <c r="U45" i="1"/>
  <c r="AC45" i="1"/>
  <c r="W45" i="1"/>
  <c r="Z45" i="1"/>
  <c r="AB45" i="1"/>
  <c r="AD45" i="1"/>
  <c r="S45" i="1"/>
  <c r="T45" i="1"/>
  <c r="V45" i="1"/>
  <c r="Y45" i="1"/>
  <c r="AA45" i="1"/>
  <c r="X45" i="1"/>
  <c r="U37" i="1"/>
  <c r="AC37" i="1"/>
  <c r="W37" i="1"/>
  <c r="Z37" i="1"/>
  <c r="V37" i="1"/>
  <c r="X37" i="1"/>
  <c r="Y37" i="1"/>
  <c r="AA37" i="1"/>
  <c r="AB37" i="1"/>
  <c r="S37" i="1"/>
  <c r="T37" i="1"/>
  <c r="AD37" i="1"/>
  <c r="U29" i="1"/>
  <c r="AC29" i="1"/>
  <c r="V29" i="1"/>
  <c r="AD29" i="1"/>
  <c r="W29" i="1"/>
  <c r="Z29" i="1"/>
  <c r="AB29" i="1"/>
  <c r="S29" i="1"/>
  <c r="T29" i="1"/>
  <c r="Y29" i="1"/>
  <c r="AA29" i="1"/>
  <c r="X29" i="1"/>
  <c r="U21" i="1"/>
  <c r="AC21" i="1"/>
  <c r="V21" i="1"/>
  <c r="AD21" i="1"/>
  <c r="W21" i="1"/>
  <c r="Z21" i="1"/>
  <c r="AB21" i="1"/>
  <c r="S21" i="1"/>
  <c r="T21" i="1"/>
  <c r="Y21" i="1"/>
  <c r="AA21" i="1"/>
  <c r="AT21" i="1" s="1"/>
  <c r="X21" i="1"/>
  <c r="U13" i="1"/>
  <c r="AC13" i="1"/>
  <c r="V13" i="1"/>
  <c r="AD13" i="1"/>
  <c r="W13" i="1"/>
  <c r="Z13" i="1"/>
  <c r="AB13" i="1"/>
  <c r="S13" i="1"/>
  <c r="T13" i="1"/>
  <c r="Y13" i="1"/>
  <c r="AA13" i="1"/>
  <c r="X13" i="1"/>
  <c r="U5" i="1"/>
  <c r="AC5" i="1"/>
  <c r="V5" i="1"/>
  <c r="AD5" i="1"/>
  <c r="W5" i="1"/>
  <c r="Z5" i="1"/>
  <c r="AB5" i="1"/>
  <c r="S5" i="1"/>
  <c r="T5" i="1"/>
  <c r="Y5" i="1"/>
  <c r="AA5" i="1"/>
  <c r="X5" i="1"/>
  <c r="X265" i="1"/>
  <c r="AB262" i="1"/>
  <c r="X257" i="1"/>
  <c r="AB254" i="1"/>
  <c r="X253" i="1"/>
  <c r="V249" i="1"/>
  <c r="AC245" i="1"/>
  <c r="AD243" i="1"/>
  <c r="Z238" i="1"/>
  <c r="U235" i="1"/>
  <c r="V233" i="1"/>
  <c r="AC229" i="1"/>
  <c r="AD227" i="1"/>
  <c r="Y224" i="1"/>
  <c r="Z222" i="1"/>
  <c r="U219" i="1"/>
  <c r="V217" i="1"/>
  <c r="AC213" i="1"/>
  <c r="AC203" i="1"/>
  <c r="T200" i="1"/>
  <c r="U193" i="1"/>
  <c r="X189" i="1"/>
  <c r="AA185" i="1"/>
  <c r="AT185" i="1" s="1"/>
  <c r="Y182" i="1"/>
  <c r="AC171" i="1"/>
  <c r="T168" i="1"/>
  <c r="U161" i="1"/>
  <c r="X157" i="1"/>
  <c r="AA153" i="1"/>
  <c r="Y150" i="1"/>
  <c r="T136" i="1"/>
  <c r="U129" i="1"/>
  <c r="W120" i="1"/>
  <c r="AB110" i="1"/>
  <c r="AC101" i="1"/>
  <c r="AA77" i="1"/>
  <c r="V207" i="1"/>
  <c r="AD207" i="1"/>
  <c r="W207" i="1"/>
  <c r="Y207" i="1"/>
  <c r="T207" i="1"/>
  <c r="AB207" i="1"/>
  <c r="V199" i="1"/>
  <c r="AD199" i="1"/>
  <c r="W199" i="1"/>
  <c r="Y199" i="1"/>
  <c r="T199" i="1"/>
  <c r="AB199" i="1"/>
  <c r="V191" i="1"/>
  <c r="AD191" i="1"/>
  <c r="W191" i="1"/>
  <c r="Y191" i="1"/>
  <c r="T191" i="1"/>
  <c r="AB191" i="1"/>
  <c r="V183" i="1"/>
  <c r="AD183" i="1"/>
  <c r="W183" i="1"/>
  <c r="Y183" i="1"/>
  <c r="T183" i="1"/>
  <c r="AB183" i="1"/>
  <c r="V175" i="1"/>
  <c r="AD175" i="1"/>
  <c r="W175" i="1"/>
  <c r="Y175" i="1"/>
  <c r="T175" i="1"/>
  <c r="AB175" i="1"/>
  <c r="V167" i="1"/>
  <c r="AD167" i="1"/>
  <c r="W167" i="1"/>
  <c r="Y167" i="1"/>
  <c r="T167" i="1"/>
  <c r="AB167" i="1"/>
  <c r="V159" i="1"/>
  <c r="AD159" i="1"/>
  <c r="W159" i="1"/>
  <c r="Y159" i="1"/>
  <c r="T159" i="1"/>
  <c r="AB159" i="1"/>
  <c r="V151" i="1"/>
  <c r="AD151" i="1"/>
  <c r="W151" i="1"/>
  <c r="Y151" i="1"/>
  <c r="T151" i="1"/>
  <c r="AB151" i="1"/>
  <c r="V143" i="1"/>
  <c r="AD143" i="1"/>
  <c r="W143" i="1"/>
  <c r="Y143" i="1"/>
  <c r="T143" i="1"/>
  <c r="AB143" i="1"/>
  <c r="V135" i="1"/>
  <c r="AD135" i="1"/>
  <c r="W135" i="1"/>
  <c r="Y135" i="1"/>
  <c r="T135" i="1"/>
  <c r="AB135" i="1"/>
  <c r="V127" i="1"/>
  <c r="W127" i="1"/>
  <c r="Y127" i="1"/>
  <c r="Z127" i="1"/>
  <c r="X127" i="1"/>
  <c r="AA127" i="1"/>
  <c r="AB127" i="1"/>
  <c r="AC127" i="1"/>
  <c r="T127" i="1"/>
  <c r="V119" i="1"/>
  <c r="AD119" i="1"/>
  <c r="W119" i="1"/>
  <c r="Y119" i="1"/>
  <c r="Z119" i="1"/>
  <c r="X119" i="1"/>
  <c r="AA119" i="1"/>
  <c r="AB119" i="1"/>
  <c r="AC119" i="1"/>
  <c r="T119" i="1"/>
  <c r="V111" i="1"/>
  <c r="AD111" i="1"/>
  <c r="W111" i="1"/>
  <c r="Y111" i="1"/>
  <c r="Z111" i="1"/>
  <c r="X111" i="1"/>
  <c r="AA111" i="1"/>
  <c r="AB111" i="1"/>
  <c r="AC111" i="1"/>
  <c r="T111" i="1"/>
  <c r="V103" i="1"/>
  <c r="AD103" i="1"/>
  <c r="W103" i="1"/>
  <c r="Y103" i="1"/>
  <c r="Z103" i="1"/>
  <c r="X103" i="1"/>
  <c r="AA103" i="1"/>
  <c r="AB103" i="1"/>
  <c r="AC103" i="1"/>
  <c r="T103" i="1"/>
  <c r="V95" i="1"/>
  <c r="AD95" i="1"/>
  <c r="W95" i="1"/>
  <c r="Y95" i="1"/>
  <c r="Z95" i="1"/>
  <c r="X95" i="1"/>
  <c r="AA95" i="1"/>
  <c r="AB95" i="1"/>
  <c r="AC95" i="1"/>
  <c r="T95" i="1"/>
  <c r="V87" i="1"/>
  <c r="AD87" i="1"/>
  <c r="W87" i="1"/>
  <c r="Y87" i="1"/>
  <c r="Z87" i="1"/>
  <c r="X87" i="1"/>
  <c r="AA87" i="1"/>
  <c r="AB87" i="1"/>
  <c r="AC87" i="1"/>
  <c r="T87" i="1"/>
  <c r="T79" i="1"/>
  <c r="AB79" i="1"/>
  <c r="U79" i="1"/>
  <c r="AC79" i="1"/>
  <c r="V79" i="1"/>
  <c r="AD79" i="1"/>
  <c r="Y79" i="1"/>
  <c r="W79" i="1"/>
  <c r="X79" i="1"/>
  <c r="AA79" i="1"/>
  <c r="S79" i="1"/>
  <c r="S71" i="1"/>
  <c r="AA71" i="1"/>
  <c r="T71" i="1"/>
  <c r="AB71" i="1"/>
  <c r="U71" i="1"/>
  <c r="AC71" i="1"/>
  <c r="V71" i="1"/>
  <c r="AD71" i="1"/>
  <c r="Y71" i="1"/>
  <c r="W71" i="1"/>
  <c r="Z71" i="1"/>
  <c r="S63" i="1"/>
  <c r="AA63" i="1"/>
  <c r="T63" i="1"/>
  <c r="AB63" i="1"/>
  <c r="U63" i="1"/>
  <c r="AC63" i="1"/>
  <c r="V63" i="1"/>
  <c r="AD63" i="1"/>
  <c r="W63" i="1"/>
  <c r="Y63" i="1"/>
  <c r="X63" i="1"/>
  <c r="U55" i="1"/>
  <c r="AC55" i="1"/>
  <c r="W55" i="1"/>
  <c r="Z55" i="1"/>
  <c r="X55" i="1"/>
  <c r="Y55" i="1"/>
  <c r="AA55" i="1"/>
  <c r="AB55" i="1"/>
  <c r="AD55" i="1"/>
  <c r="T55" i="1"/>
  <c r="V55" i="1"/>
  <c r="S55" i="1"/>
  <c r="U47" i="1"/>
  <c r="AC47" i="1"/>
  <c r="W47" i="1"/>
  <c r="Z47" i="1"/>
  <c r="AD47" i="1"/>
  <c r="S47" i="1"/>
  <c r="T47" i="1"/>
  <c r="V47" i="1"/>
  <c r="X47" i="1"/>
  <c r="AA47" i="1"/>
  <c r="AB47" i="1"/>
  <c r="Y47" i="1"/>
  <c r="U39" i="1"/>
  <c r="AC39" i="1"/>
  <c r="W39" i="1"/>
  <c r="Z39" i="1"/>
  <c r="X39" i="1"/>
  <c r="Y39" i="1"/>
  <c r="AA39" i="1"/>
  <c r="AB39" i="1"/>
  <c r="AD39" i="1"/>
  <c r="T39" i="1"/>
  <c r="V39" i="1"/>
  <c r="U31" i="1"/>
  <c r="AC31" i="1"/>
  <c r="V31" i="1"/>
  <c r="AD31" i="1"/>
  <c r="W31" i="1"/>
  <c r="Z31" i="1"/>
  <c r="T31" i="1"/>
  <c r="X31" i="1"/>
  <c r="Y31" i="1"/>
  <c r="AA31" i="1"/>
  <c r="AB31" i="1"/>
  <c r="S31" i="1"/>
  <c r="U23" i="1"/>
  <c r="AC23" i="1"/>
  <c r="V23" i="1"/>
  <c r="AD23" i="1"/>
  <c r="W23" i="1"/>
  <c r="Z23" i="1"/>
  <c r="T23" i="1"/>
  <c r="X23" i="1"/>
  <c r="Y23" i="1"/>
  <c r="AA23" i="1"/>
  <c r="AB23" i="1"/>
  <c r="S23" i="1"/>
  <c r="U15" i="1"/>
  <c r="AC15" i="1"/>
  <c r="V15" i="1"/>
  <c r="AD15" i="1"/>
  <c r="W15" i="1"/>
  <c r="Z15" i="1"/>
  <c r="T15" i="1"/>
  <c r="X15" i="1"/>
  <c r="Y15" i="1"/>
  <c r="AA15" i="1"/>
  <c r="AB15" i="1"/>
  <c r="S15" i="1"/>
  <c r="U7" i="1"/>
  <c r="AC7" i="1"/>
  <c r="V7" i="1"/>
  <c r="AD7" i="1"/>
  <c r="W7" i="1"/>
  <c r="Z7" i="1"/>
  <c r="T7" i="1"/>
  <c r="X7" i="1"/>
  <c r="Y7" i="1"/>
  <c r="AA7" i="1"/>
  <c r="AB7" i="1"/>
  <c r="S7" i="1"/>
  <c r="V2" i="1"/>
  <c r="AD2" i="1"/>
  <c r="AA266" i="1"/>
  <c r="AT266" i="1" s="1"/>
  <c r="S266" i="1"/>
  <c r="W263" i="1"/>
  <c r="AA260" i="1"/>
  <c r="AT260" i="1" s="1"/>
  <c r="S260" i="1"/>
  <c r="AA258" i="1"/>
  <c r="S258" i="1"/>
  <c r="W255" i="1"/>
  <c r="AA252" i="1"/>
  <c r="AT252" i="1" s="1"/>
  <c r="S252" i="1"/>
  <c r="AA250" i="1"/>
  <c r="S250" i="1"/>
  <c r="W247" i="1"/>
  <c r="AA244" i="1"/>
  <c r="S244" i="1"/>
  <c r="AA242" i="1"/>
  <c r="S242" i="1"/>
  <c r="W239" i="1"/>
  <c r="AA236" i="1"/>
  <c r="S236" i="1"/>
  <c r="AA234" i="1"/>
  <c r="S234" i="1"/>
  <c r="W231" i="1"/>
  <c r="AA228" i="1"/>
  <c r="S228" i="1"/>
  <c r="AA226" i="1"/>
  <c r="S226" i="1"/>
  <c r="W223" i="1"/>
  <c r="AA220" i="1"/>
  <c r="S220" i="1"/>
  <c r="AA218" i="1"/>
  <c r="S218" i="1"/>
  <c r="W215" i="1"/>
  <c r="AD210" i="1"/>
  <c r="AD202" i="1"/>
  <c r="AD194" i="1"/>
  <c r="AD186" i="1"/>
  <c r="AD178" i="1"/>
  <c r="AD170" i="1"/>
  <c r="AD162" i="1"/>
  <c r="AD154" i="1"/>
  <c r="AD146" i="1"/>
  <c r="AD138" i="1"/>
  <c r="AD130" i="1"/>
  <c r="AD127" i="1"/>
  <c r="S103" i="1"/>
  <c r="Z212" i="1"/>
  <c r="S212" i="1"/>
  <c r="AA212" i="1"/>
  <c r="U212" i="1"/>
  <c r="AC212" i="1"/>
  <c r="X212" i="1"/>
  <c r="Z204" i="1"/>
  <c r="S204" i="1"/>
  <c r="AA204" i="1"/>
  <c r="U204" i="1"/>
  <c r="AC204" i="1"/>
  <c r="X204" i="1"/>
  <c r="Z196" i="1"/>
  <c r="S196" i="1"/>
  <c r="AA196" i="1"/>
  <c r="U196" i="1"/>
  <c r="AC196" i="1"/>
  <c r="X196" i="1"/>
  <c r="Z188" i="1"/>
  <c r="S188" i="1"/>
  <c r="AA188" i="1"/>
  <c r="U188" i="1"/>
  <c r="AC188" i="1"/>
  <c r="X188" i="1"/>
  <c r="Z180" i="1"/>
  <c r="S180" i="1"/>
  <c r="AA180" i="1"/>
  <c r="U180" i="1"/>
  <c r="AC180" i="1"/>
  <c r="X180" i="1"/>
  <c r="Z172" i="1"/>
  <c r="S172" i="1"/>
  <c r="AA172" i="1"/>
  <c r="U172" i="1"/>
  <c r="AC172" i="1"/>
  <c r="X172" i="1"/>
  <c r="Z164" i="1"/>
  <c r="S164" i="1"/>
  <c r="AA164" i="1"/>
  <c r="U164" i="1"/>
  <c r="AC164" i="1"/>
  <c r="X164" i="1"/>
  <c r="Z156" i="1"/>
  <c r="S156" i="1"/>
  <c r="AA156" i="1"/>
  <c r="U156" i="1"/>
  <c r="AC156" i="1"/>
  <c r="X156" i="1"/>
  <c r="Z148" i="1"/>
  <c r="S148" i="1"/>
  <c r="AA148" i="1"/>
  <c r="U148" i="1"/>
  <c r="AC148" i="1"/>
  <c r="X148" i="1"/>
  <c r="Z140" i="1"/>
  <c r="S140" i="1"/>
  <c r="AA140" i="1"/>
  <c r="U140" i="1"/>
  <c r="AC140" i="1"/>
  <c r="X140" i="1"/>
  <c r="Z132" i="1"/>
  <c r="S132" i="1"/>
  <c r="AA132" i="1"/>
  <c r="U132" i="1"/>
  <c r="AC132" i="1"/>
  <c r="X132" i="1"/>
  <c r="Z124" i="1"/>
  <c r="S124" i="1"/>
  <c r="AA124" i="1"/>
  <c r="U124" i="1"/>
  <c r="AC124" i="1"/>
  <c r="V124" i="1"/>
  <c r="AD124" i="1"/>
  <c r="AB124" i="1"/>
  <c r="X124" i="1"/>
  <c r="Z116" i="1"/>
  <c r="S116" i="1"/>
  <c r="AA116" i="1"/>
  <c r="U116" i="1"/>
  <c r="AC116" i="1"/>
  <c r="V116" i="1"/>
  <c r="AD116" i="1"/>
  <c r="AB116" i="1"/>
  <c r="X116" i="1"/>
  <c r="Z108" i="1"/>
  <c r="S108" i="1"/>
  <c r="AA108" i="1"/>
  <c r="U108" i="1"/>
  <c r="AC108" i="1"/>
  <c r="V108" i="1"/>
  <c r="AD108" i="1"/>
  <c r="AB108" i="1"/>
  <c r="X108" i="1"/>
  <c r="Z100" i="1"/>
  <c r="S100" i="1"/>
  <c r="AA100" i="1"/>
  <c r="U100" i="1"/>
  <c r="AC100" i="1"/>
  <c r="V100" i="1"/>
  <c r="AD100" i="1"/>
  <c r="AB100" i="1"/>
  <c r="X100" i="1"/>
  <c r="Z92" i="1"/>
  <c r="S92" i="1"/>
  <c r="AA92" i="1"/>
  <c r="U92" i="1"/>
  <c r="AC92" i="1"/>
  <c r="V92" i="1"/>
  <c r="AD92" i="1"/>
  <c r="AB92" i="1"/>
  <c r="X92" i="1"/>
  <c r="X84" i="1"/>
  <c r="Y84" i="1"/>
  <c r="Z84" i="1"/>
  <c r="U84" i="1"/>
  <c r="AC84" i="1"/>
  <c r="AA84" i="1"/>
  <c r="AB84" i="1"/>
  <c r="S84" i="1"/>
  <c r="T84" i="1"/>
  <c r="V84" i="1"/>
  <c r="W84" i="1"/>
  <c r="X76" i="1"/>
  <c r="Y76" i="1"/>
  <c r="Z76" i="1"/>
  <c r="U76" i="1"/>
  <c r="AC76" i="1"/>
  <c r="AA76" i="1"/>
  <c r="AB76" i="1"/>
  <c r="S76" i="1"/>
  <c r="T76" i="1"/>
  <c r="V76" i="1"/>
  <c r="W76" i="1"/>
  <c r="W68" i="1"/>
  <c r="X68" i="1"/>
  <c r="Y68" i="1"/>
  <c r="Z68" i="1"/>
  <c r="U68" i="1"/>
  <c r="AC68" i="1"/>
  <c r="AA68" i="1"/>
  <c r="AB68" i="1"/>
  <c r="AD68" i="1"/>
  <c r="T68" i="1"/>
  <c r="W60" i="1"/>
  <c r="X60" i="1"/>
  <c r="Y60" i="1"/>
  <c r="Z60" i="1"/>
  <c r="S60" i="1"/>
  <c r="AA60" i="1"/>
  <c r="U60" i="1"/>
  <c r="AC60" i="1"/>
  <c r="V60" i="1"/>
  <c r="AB60" i="1"/>
  <c r="AD60" i="1"/>
  <c r="Y52" i="1"/>
  <c r="S52" i="1"/>
  <c r="AA52" i="1"/>
  <c r="AT52" i="1" s="1"/>
  <c r="V52" i="1"/>
  <c r="AD52" i="1"/>
  <c r="U52" i="1"/>
  <c r="W52" i="1"/>
  <c r="X52" i="1"/>
  <c r="Z52" i="1"/>
  <c r="AB52" i="1"/>
  <c r="T52" i="1"/>
  <c r="AC52" i="1"/>
  <c r="Y44" i="1"/>
  <c r="S44" i="1"/>
  <c r="AA44" i="1"/>
  <c r="V44" i="1"/>
  <c r="AD44" i="1"/>
  <c r="AB44" i="1"/>
  <c r="AC44" i="1"/>
  <c r="T44" i="1"/>
  <c r="U44" i="1"/>
  <c r="X44" i="1"/>
  <c r="Z44" i="1"/>
  <c r="Y36" i="1"/>
  <c r="S36" i="1"/>
  <c r="AA36" i="1"/>
  <c r="V36" i="1"/>
  <c r="AD36" i="1"/>
  <c r="U36" i="1"/>
  <c r="W36" i="1"/>
  <c r="X36" i="1"/>
  <c r="Z36" i="1"/>
  <c r="AB36" i="1"/>
  <c r="T36" i="1"/>
  <c r="AC36" i="1"/>
  <c r="Y28" i="1"/>
  <c r="Z28" i="1"/>
  <c r="S28" i="1"/>
  <c r="AA28" i="1"/>
  <c r="V28" i="1"/>
  <c r="AD28" i="1"/>
  <c r="X28" i="1"/>
  <c r="AB28" i="1"/>
  <c r="AC28" i="1"/>
  <c r="U28" i="1"/>
  <c r="W28" i="1"/>
  <c r="T28" i="1"/>
  <c r="Y20" i="1"/>
  <c r="Z20" i="1"/>
  <c r="S20" i="1"/>
  <c r="AA20" i="1"/>
  <c r="V20" i="1"/>
  <c r="AD20" i="1"/>
  <c r="X20" i="1"/>
  <c r="AB20" i="1"/>
  <c r="AC20" i="1"/>
  <c r="U20" i="1"/>
  <c r="W20" i="1"/>
  <c r="T20" i="1"/>
  <c r="Y12" i="1"/>
  <c r="Z12" i="1"/>
  <c r="S12" i="1"/>
  <c r="AA12" i="1"/>
  <c r="V12" i="1"/>
  <c r="AD12" i="1"/>
  <c r="X12" i="1"/>
  <c r="AB12" i="1"/>
  <c r="AC12" i="1"/>
  <c r="U12" i="1"/>
  <c r="W12" i="1"/>
  <c r="T12" i="1"/>
  <c r="Y4" i="1"/>
  <c r="Z4" i="1"/>
  <c r="S4" i="1"/>
  <c r="AA4" i="1"/>
  <c r="V4" i="1"/>
  <c r="AD4" i="1"/>
  <c r="X4" i="1"/>
  <c r="AB4" i="1"/>
  <c r="AC4" i="1"/>
  <c r="U4" i="1"/>
  <c r="W4" i="1"/>
  <c r="Y2" i="1"/>
  <c r="X266" i="1"/>
  <c r="AB263" i="1"/>
  <c r="T263" i="1"/>
  <c r="X260" i="1"/>
  <c r="X258" i="1"/>
  <c r="AB255" i="1"/>
  <c r="T255" i="1"/>
  <c r="X252" i="1"/>
  <c r="X250" i="1"/>
  <c r="AB247" i="1"/>
  <c r="T247" i="1"/>
  <c r="X244" i="1"/>
  <c r="X242" i="1"/>
  <c r="AB239" i="1"/>
  <c r="T239" i="1"/>
  <c r="X236" i="1"/>
  <c r="X234" i="1"/>
  <c r="AB231" i="1"/>
  <c r="T231" i="1"/>
  <c r="X228" i="1"/>
  <c r="X226" i="1"/>
  <c r="AB223" i="1"/>
  <c r="T223" i="1"/>
  <c r="X220" i="1"/>
  <c r="X218" i="1"/>
  <c r="AB215" i="1"/>
  <c r="T215" i="1"/>
  <c r="W210" i="1"/>
  <c r="AA207" i="1"/>
  <c r="W202" i="1"/>
  <c r="AA199" i="1"/>
  <c r="W194" i="1"/>
  <c r="AA191" i="1"/>
  <c r="W186" i="1"/>
  <c r="AA183" i="1"/>
  <c r="W178" i="1"/>
  <c r="AA175" i="1"/>
  <c r="AT175" i="1" s="1"/>
  <c r="W170" i="1"/>
  <c r="AA167" i="1"/>
  <c r="W162" i="1"/>
  <c r="AA159" i="1"/>
  <c r="W154" i="1"/>
  <c r="AA151" i="1"/>
  <c r="AT151" i="1" s="1"/>
  <c r="W146" i="1"/>
  <c r="AA143" i="1"/>
  <c r="W138" i="1"/>
  <c r="AA135" i="1"/>
  <c r="W130" i="1"/>
  <c r="U119" i="1"/>
  <c r="T116" i="1"/>
  <c r="Y108" i="1"/>
  <c r="U87" i="1"/>
  <c r="AB74" i="1"/>
  <c r="S39" i="1"/>
  <c r="V163" i="1"/>
  <c r="AD163" i="1"/>
  <c r="W163" i="1"/>
  <c r="Y163" i="1"/>
  <c r="T163" i="1"/>
  <c r="AB163" i="1"/>
  <c r="AT163" i="1" s="1"/>
  <c r="V155" i="1"/>
  <c r="AD155" i="1"/>
  <c r="W155" i="1"/>
  <c r="Y155" i="1"/>
  <c r="T155" i="1"/>
  <c r="AB155" i="1"/>
  <c r="AT155" i="1" s="1"/>
  <c r="V147" i="1"/>
  <c r="AD147" i="1"/>
  <c r="W147" i="1"/>
  <c r="Y147" i="1"/>
  <c r="T147" i="1"/>
  <c r="AB147" i="1"/>
  <c r="AT147" i="1" s="1"/>
  <c r="V139" i="1"/>
  <c r="AD139" i="1"/>
  <c r="W139" i="1"/>
  <c r="Y139" i="1"/>
  <c r="T139" i="1"/>
  <c r="AB139" i="1"/>
  <c r="AT139" i="1" s="1"/>
  <c r="V131" i="1"/>
  <c r="AD131" i="1"/>
  <c r="W131" i="1"/>
  <c r="Y131" i="1"/>
  <c r="T131" i="1"/>
  <c r="AB131" i="1"/>
  <c r="AT131" i="1" s="1"/>
  <c r="V123" i="1"/>
  <c r="AD123" i="1"/>
  <c r="W123" i="1"/>
  <c r="Y123" i="1"/>
  <c r="Z123" i="1"/>
  <c r="X123" i="1"/>
  <c r="AA123" i="1"/>
  <c r="AB123" i="1"/>
  <c r="AC123" i="1"/>
  <c r="T123" i="1"/>
  <c r="V115" i="1"/>
  <c r="AD115" i="1"/>
  <c r="W115" i="1"/>
  <c r="Y115" i="1"/>
  <c r="Z115" i="1"/>
  <c r="X115" i="1"/>
  <c r="AA115" i="1"/>
  <c r="AB115" i="1"/>
  <c r="AC115" i="1"/>
  <c r="T115" i="1"/>
  <c r="V107" i="1"/>
  <c r="AD107" i="1"/>
  <c r="W107" i="1"/>
  <c r="Y107" i="1"/>
  <c r="Z107" i="1"/>
  <c r="X107" i="1"/>
  <c r="AA107" i="1"/>
  <c r="AB107" i="1"/>
  <c r="AC107" i="1"/>
  <c r="T107" i="1"/>
  <c r="V99" i="1"/>
  <c r="AD99" i="1"/>
  <c r="W99" i="1"/>
  <c r="Y99" i="1"/>
  <c r="Z99" i="1"/>
  <c r="X99" i="1"/>
  <c r="AA99" i="1"/>
  <c r="AB99" i="1"/>
  <c r="AC99" i="1"/>
  <c r="T99" i="1"/>
  <c r="V91" i="1"/>
  <c r="AD91" i="1"/>
  <c r="W91" i="1"/>
  <c r="Y91" i="1"/>
  <c r="Z91" i="1"/>
  <c r="X91" i="1"/>
  <c r="AA91" i="1"/>
  <c r="AB91" i="1"/>
  <c r="AC91" i="1"/>
  <c r="T91" i="1"/>
  <c r="T83" i="1"/>
  <c r="AB83" i="1"/>
  <c r="U83" i="1"/>
  <c r="AC83" i="1"/>
  <c r="V83" i="1"/>
  <c r="AD83" i="1"/>
  <c r="Y83" i="1"/>
  <c r="W83" i="1"/>
  <c r="X83" i="1"/>
  <c r="AA83" i="1"/>
  <c r="Z83" i="1"/>
  <c r="T75" i="1"/>
  <c r="AB75" i="1"/>
  <c r="U75" i="1"/>
  <c r="AC75" i="1"/>
  <c r="V75" i="1"/>
  <c r="AD75" i="1"/>
  <c r="Y75" i="1"/>
  <c r="W75" i="1"/>
  <c r="X75" i="1"/>
  <c r="AA75" i="1"/>
  <c r="AT75" i="1" s="1"/>
  <c r="Z75" i="1"/>
  <c r="S67" i="1"/>
  <c r="AA67" i="1"/>
  <c r="T67" i="1"/>
  <c r="AB67" i="1"/>
  <c r="U67" i="1"/>
  <c r="AC67" i="1"/>
  <c r="V67" i="1"/>
  <c r="AD67" i="1"/>
  <c r="Y67" i="1"/>
  <c r="X67" i="1"/>
  <c r="Z67" i="1"/>
  <c r="U59" i="1"/>
  <c r="W59" i="1"/>
  <c r="Z59" i="1"/>
  <c r="AA59" i="1"/>
  <c r="AB59" i="1"/>
  <c r="AC59" i="1"/>
  <c r="S59" i="1"/>
  <c r="AD59" i="1"/>
  <c r="T59" i="1"/>
  <c r="X59" i="1"/>
  <c r="Y59" i="1"/>
  <c r="U51" i="1"/>
  <c r="AC51" i="1"/>
  <c r="W51" i="1"/>
  <c r="Z51" i="1"/>
  <c r="T51" i="1"/>
  <c r="V51" i="1"/>
  <c r="X51" i="1"/>
  <c r="Y51" i="1"/>
  <c r="AA51" i="1"/>
  <c r="AD51" i="1"/>
  <c r="S51" i="1"/>
  <c r="AB51" i="1"/>
  <c r="U43" i="1"/>
  <c r="AC43" i="1"/>
  <c r="W43" i="1"/>
  <c r="Z43" i="1"/>
  <c r="AA43" i="1"/>
  <c r="AB43" i="1"/>
  <c r="AD43" i="1"/>
  <c r="S43" i="1"/>
  <c r="T43" i="1"/>
  <c r="X43" i="1"/>
  <c r="Y43" i="1"/>
  <c r="V43" i="1"/>
  <c r="U35" i="1"/>
  <c r="AC35" i="1"/>
  <c r="W35" i="1"/>
  <c r="Z35" i="1"/>
  <c r="T35" i="1"/>
  <c r="V35" i="1"/>
  <c r="X35" i="1"/>
  <c r="Y35" i="1"/>
  <c r="AA35" i="1"/>
  <c r="AD35" i="1"/>
  <c r="S35" i="1"/>
  <c r="AB35" i="1"/>
  <c r="U27" i="1"/>
  <c r="AC27" i="1"/>
  <c r="V27" i="1"/>
  <c r="AD27" i="1"/>
  <c r="W27" i="1"/>
  <c r="Z27" i="1"/>
  <c r="T27" i="1"/>
  <c r="X27" i="1"/>
  <c r="Y27" i="1"/>
  <c r="AA27" i="1"/>
  <c r="AB27" i="1"/>
  <c r="S27" i="1"/>
  <c r="U19" i="1"/>
  <c r="AC19" i="1"/>
  <c r="V19" i="1"/>
  <c r="AD19" i="1"/>
  <c r="W19" i="1"/>
  <c r="Z19" i="1"/>
  <c r="T19" i="1"/>
  <c r="X19" i="1"/>
  <c r="Y19" i="1"/>
  <c r="AA19" i="1"/>
  <c r="AB19" i="1"/>
  <c r="S19" i="1"/>
  <c r="U11" i="1"/>
  <c r="AC11" i="1"/>
  <c r="V11" i="1"/>
  <c r="AD11" i="1"/>
  <c r="W11" i="1"/>
  <c r="Z11" i="1"/>
  <c r="T11" i="1"/>
  <c r="X11" i="1"/>
  <c r="Y11" i="1"/>
  <c r="AA11" i="1"/>
  <c r="AB11" i="1"/>
  <c r="S11" i="1"/>
  <c r="U3" i="1"/>
  <c r="AC3" i="1"/>
  <c r="V3" i="1"/>
  <c r="AD3" i="1"/>
  <c r="W3" i="1"/>
  <c r="Z3" i="1"/>
  <c r="T3" i="1"/>
  <c r="X3" i="1"/>
  <c r="Y3" i="1"/>
  <c r="AA3" i="1"/>
  <c r="AB3" i="1"/>
  <c r="S3" i="1"/>
  <c r="Z2" i="1"/>
  <c r="W266" i="1"/>
  <c r="AA263" i="1"/>
  <c r="S263" i="1"/>
  <c r="W260" i="1"/>
  <c r="W258" i="1"/>
  <c r="AA255" i="1"/>
  <c r="AT255" i="1" s="1"/>
  <c r="S255" i="1"/>
  <c r="W252" i="1"/>
  <c r="W250" i="1"/>
  <c r="AA247" i="1"/>
  <c r="S247" i="1"/>
  <c r="W244" i="1"/>
  <c r="W242" i="1"/>
  <c r="AA239" i="1"/>
  <c r="S239" i="1"/>
  <c r="W236" i="1"/>
  <c r="W234" i="1"/>
  <c r="AA231" i="1"/>
  <c r="S231" i="1"/>
  <c r="W228" i="1"/>
  <c r="W226" i="1"/>
  <c r="AA223" i="1"/>
  <c r="AT223" i="1" s="1"/>
  <c r="S223" i="1"/>
  <c r="W220" i="1"/>
  <c r="W218" i="1"/>
  <c r="AA215" i="1"/>
  <c r="S215" i="1"/>
  <c r="AD212" i="1"/>
  <c r="Z207" i="1"/>
  <c r="AD204" i="1"/>
  <c r="Z199" i="1"/>
  <c r="AD196" i="1"/>
  <c r="Z191" i="1"/>
  <c r="AD188" i="1"/>
  <c r="Z183" i="1"/>
  <c r="AD180" i="1"/>
  <c r="Z175" i="1"/>
  <c r="AD172" i="1"/>
  <c r="Z167" i="1"/>
  <c r="AD164" i="1"/>
  <c r="Z163" i="1"/>
  <c r="Z159" i="1"/>
  <c r="AD156" i="1"/>
  <c r="Z155" i="1"/>
  <c r="Z151" i="1"/>
  <c r="AD148" i="1"/>
  <c r="Z147" i="1"/>
  <c r="Z143" i="1"/>
  <c r="AD140" i="1"/>
  <c r="Z139" i="1"/>
  <c r="Z135" i="1"/>
  <c r="AD132" i="1"/>
  <c r="Z131" i="1"/>
  <c r="S119" i="1"/>
  <c r="U115" i="1"/>
  <c r="W108" i="1"/>
  <c r="S87" i="1"/>
  <c r="Z210" i="1"/>
  <c r="S210" i="1"/>
  <c r="AA210" i="1"/>
  <c r="U210" i="1"/>
  <c r="AC210" i="1"/>
  <c r="X210" i="1"/>
  <c r="Z202" i="1"/>
  <c r="S202" i="1"/>
  <c r="AA202" i="1"/>
  <c r="U202" i="1"/>
  <c r="AC202" i="1"/>
  <c r="X202" i="1"/>
  <c r="Z194" i="1"/>
  <c r="S194" i="1"/>
  <c r="AA194" i="1"/>
  <c r="U194" i="1"/>
  <c r="AC194" i="1"/>
  <c r="X194" i="1"/>
  <c r="Z186" i="1"/>
  <c r="S186" i="1"/>
  <c r="AA186" i="1"/>
  <c r="U186" i="1"/>
  <c r="AC186" i="1"/>
  <c r="X186" i="1"/>
  <c r="Z178" i="1"/>
  <c r="S178" i="1"/>
  <c r="AA178" i="1"/>
  <c r="U178" i="1"/>
  <c r="AC178" i="1"/>
  <c r="X178" i="1"/>
  <c r="Z170" i="1"/>
  <c r="S170" i="1"/>
  <c r="AA170" i="1"/>
  <c r="U170" i="1"/>
  <c r="AC170" i="1"/>
  <c r="X170" i="1"/>
  <c r="Z162" i="1"/>
  <c r="S162" i="1"/>
  <c r="AA162" i="1"/>
  <c r="U162" i="1"/>
  <c r="AC162" i="1"/>
  <c r="X162" i="1"/>
  <c r="Z154" i="1"/>
  <c r="S154" i="1"/>
  <c r="AA154" i="1"/>
  <c r="U154" i="1"/>
  <c r="AC154" i="1"/>
  <c r="X154" i="1"/>
  <c r="Z146" i="1"/>
  <c r="S146" i="1"/>
  <c r="AA146" i="1"/>
  <c r="U146" i="1"/>
  <c r="AC146" i="1"/>
  <c r="X146" i="1"/>
  <c r="Z138" i="1"/>
  <c r="S138" i="1"/>
  <c r="AA138" i="1"/>
  <c r="U138" i="1"/>
  <c r="AC138" i="1"/>
  <c r="X138" i="1"/>
  <c r="Z130" i="1"/>
  <c r="S130" i="1"/>
  <c r="AA130" i="1"/>
  <c r="U130" i="1"/>
  <c r="AC130" i="1"/>
  <c r="X130" i="1"/>
  <c r="Z122" i="1"/>
  <c r="S122" i="1"/>
  <c r="AA122" i="1"/>
  <c r="U122" i="1"/>
  <c r="AC122" i="1"/>
  <c r="V122" i="1"/>
  <c r="AD122" i="1"/>
  <c r="T122" i="1"/>
  <c r="W122" i="1"/>
  <c r="X122" i="1"/>
  <c r="Y122" i="1"/>
  <c r="Z114" i="1"/>
  <c r="S114" i="1"/>
  <c r="AA114" i="1"/>
  <c r="U114" i="1"/>
  <c r="AC114" i="1"/>
  <c r="V114" i="1"/>
  <c r="AD114" i="1"/>
  <c r="T114" i="1"/>
  <c r="W114" i="1"/>
  <c r="X114" i="1"/>
  <c r="Y114" i="1"/>
  <c r="Z106" i="1"/>
  <c r="S106" i="1"/>
  <c r="AA106" i="1"/>
  <c r="U106" i="1"/>
  <c r="AC106" i="1"/>
  <c r="V106" i="1"/>
  <c r="AD106" i="1"/>
  <c r="T106" i="1"/>
  <c r="W106" i="1"/>
  <c r="X106" i="1"/>
  <c r="Y106" i="1"/>
  <c r="Z98" i="1"/>
  <c r="S98" i="1"/>
  <c r="AA98" i="1"/>
  <c r="U98" i="1"/>
  <c r="AC98" i="1"/>
  <c r="V98" i="1"/>
  <c r="AD98" i="1"/>
  <c r="T98" i="1"/>
  <c r="W98" i="1"/>
  <c r="X98" i="1"/>
  <c r="Y98" i="1"/>
  <c r="Z90" i="1"/>
  <c r="S90" i="1"/>
  <c r="AA90" i="1"/>
  <c r="U90" i="1"/>
  <c r="AC90" i="1"/>
  <c r="V90" i="1"/>
  <c r="AD90" i="1"/>
  <c r="T90" i="1"/>
  <c r="W90" i="1"/>
  <c r="X90" i="1"/>
  <c r="Y90" i="1"/>
  <c r="X82" i="1"/>
  <c r="Y82" i="1"/>
  <c r="Z82" i="1"/>
  <c r="U82" i="1"/>
  <c r="AC82" i="1"/>
  <c r="S82" i="1"/>
  <c r="T82" i="1"/>
  <c r="W82" i="1"/>
  <c r="AA82" i="1"/>
  <c r="AD82" i="1"/>
  <c r="X74" i="1"/>
  <c r="Y74" i="1"/>
  <c r="Z74" i="1"/>
  <c r="U74" i="1"/>
  <c r="AC74" i="1"/>
  <c r="S74" i="1"/>
  <c r="T74" i="1"/>
  <c r="W74" i="1"/>
  <c r="AA74" i="1"/>
  <c r="AD74" i="1"/>
  <c r="W66" i="1"/>
  <c r="X66" i="1"/>
  <c r="Y66" i="1"/>
  <c r="Z66" i="1"/>
  <c r="U66" i="1"/>
  <c r="AC66" i="1"/>
  <c r="AB66" i="1"/>
  <c r="AD66" i="1"/>
  <c r="S66" i="1"/>
  <c r="T66" i="1"/>
  <c r="V66" i="1"/>
  <c r="AA66" i="1"/>
  <c r="Y58" i="1"/>
  <c r="S58" i="1"/>
  <c r="AA58" i="1"/>
  <c r="V58" i="1"/>
  <c r="AD58" i="1"/>
  <c r="Z58" i="1"/>
  <c r="AB58" i="1"/>
  <c r="AC58" i="1"/>
  <c r="T58" i="1"/>
  <c r="W58" i="1"/>
  <c r="X58" i="1"/>
  <c r="U58" i="1"/>
  <c r="Y50" i="1"/>
  <c r="S50" i="1"/>
  <c r="AA50" i="1"/>
  <c r="V50" i="1"/>
  <c r="AD50" i="1"/>
  <c r="T50" i="1"/>
  <c r="U50" i="1"/>
  <c r="W50" i="1"/>
  <c r="X50" i="1"/>
  <c r="Z50" i="1"/>
  <c r="AC50" i="1"/>
  <c r="AB50" i="1"/>
  <c r="Y42" i="1"/>
  <c r="S42" i="1"/>
  <c r="AA42" i="1"/>
  <c r="V42" i="1"/>
  <c r="AD42" i="1"/>
  <c r="Z42" i="1"/>
  <c r="AB42" i="1"/>
  <c r="AC42" i="1"/>
  <c r="T42" i="1"/>
  <c r="W42" i="1"/>
  <c r="X42" i="1"/>
  <c r="Y34" i="1"/>
  <c r="Z34" i="1"/>
  <c r="S34" i="1"/>
  <c r="AA34" i="1"/>
  <c r="V34" i="1"/>
  <c r="AD34" i="1"/>
  <c r="T34" i="1"/>
  <c r="U34" i="1"/>
  <c r="W34" i="1"/>
  <c r="X34" i="1"/>
  <c r="AC34" i="1"/>
  <c r="AB34" i="1"/>
  <c r="Y26" i="1"/>
  <c r="Z26" i="1"/>
  <c r="S26" i="1"/>
  <c r="AA26" i="1"/>
  <c r="V26" i="1"/>
  <c r="AD26" i="1"/>
  <c r="T26" i="1"/>
  <c r="U26" i="1"/>
  <c r="W26" i="1"/>
  <c r="X26" i="1"/>
  <c r="AC26" i="1"/>
  <c r="AB26" i="1"/>
  <c r="Y18" i="1"/>
  <c r="Z18" i="1"/>
  <c r="S18" i="1"/>
  <c r="AA18" i="1"/>
  <c r="V18" i="1"/>
  <c r="AD18" i="1"/>
  <c r="T18" i="1"/>
  <c r="U18" i="1"/>
  <c r="W18" i="1"/>
  <c r="X18" i="1"/>
  <c r="AC18" i="1"/>
  <c r="Y10" i="1"/>
  <c r="Z10" i="1"/>
  <c r="S10" i="1"/>
  <c r="AA10" i="1"/>
  <c r="V10" i="1"/>
  <c r="AD10" i="1"/>
  <c r="T10" i="1"/>
  <c r="U10" i="1"/>
  <c r="W10" i="1"/>
  <c r="X10" i="1"/>
  <c r="AC10" i="1"/>
  <c r="AB10" i="1"/>
  <c r="S2" i="1"/>
  <c r="AD266" i="1"/>
  <c r="AD260" i="1"/>
  <c r="AD258" i="1"/>
  <c r="AD252" i="1"/>
  <c r="AD250" i="1"/>
  <c r="Z247" i="1"/>
  <c r="AD244" i="1"/>
  <c r="V244" i="1"/>
  <c r="AD242" i="1"/>
  <c r="V242" i="1"/>
  <c r="Z239" i="1"/>
  <c r="AD236" i="1"/>
  <c r="V236" i="1"/>
  <c r="AD234" i="1"/>
  <c r="V234" i="1"/>
  <c r="Z231" i="1"/>
  <c r="AD228" i="1"/>
  <c r="V228" i="1"/>
  <c r="AD226" i="1"/>
  <c r="V226" i="1"/>
  <c r="Z223" i="1"/>
  <c r="AD220" i="1"/>
  <c r="V220" i="1"/>
  <c r="AD218" i="1"/>
  <c r="V218" i="1"/>
  <c r="Z215" i="1"/>
  <c r="AB212" i="1"/>
  <c r="T210" i="1"/>
  <c r="X207" i="1"/>
  <c r="AB204" i="1"/>
  <c r="T202" i="1"/>
  <c r="X199" i="1"/>
  <c r="AB196" i="1"/>
  <c r="T194" i="1"/>
  <c r="X191" i="1"/>
  <c r="AB188" i="1"/>
  <c r="T186" i="1"/>
  <c r="X183" i="1"/>
  <c r="AB180" i="1"/>
  <c r="T178" i="1"/>
  <c r="X175" i="1"/>
  <c r="AB172" i="1"/>
  <c r="T170" i="1"/>
  <c r="X167" i="1"/>
  <c r="AB164" i="1"/>
  <c r="X163" i="1"/>
  <c r="T162" i="1"/>
  <c r="X159" i="1"/>
  <c r="AB156" i="1"/>
  <c r="X155" i="1"/>
  <c r="T154" i="1"/>
  <c r="X151" i="1"/>
  <c r="AB148" i="1"/>
  <c r="X147" i="1"/>
  <c r="T146" i="1"/>
  <c r="X143" i="1"/>
  <c r="AB140" i="1"/>
  <c r="X139" i="1"/>
  <c r="T138" i="1"/>
  <c r="X135" i="1"/>
  <c r="AB132" i="1"/>
  <c r="X131" i="1"/>
  <c r="T130" i="1"/>
  <c r="S115" i="1"/>
  <c r="U111" i="1"/>
  <c r="T108" i="1"/>
  <c r="Y100" i="1"/>
  <c r="Z63" i="1"/>
  <c r="AC244" i="1"/>
  <c r="AC242" i="1"/>
  <c r="AC236" i="1"/>
  <c r="AC234" i="1"/>
  <c r="AC228" i="1"/>
  <c r="AC226" i="1"/>
  <c r="AC220" i="1"/>
  <c r="AC218" i="1"/>
  <c r="Y212" i="1"/>
  <c r="U207" i="1"/>
  <c r="Y204" i="1"/>
  <c r="U199" i="1"/>
  <c r="Y196" i="1"/>
  <c r="U191" i="1"/>
  <c r="Y188" i="1"/>
  <c r="U183" i="1"/>
  <c r="Y180" i="1"/>
  <c r="U175" i="1"/>
  <c r="Y172" i="1"/>
  <c r="U167" i="1"/>
  <c r="Y164" i="1"/>
  <c r="U163" i="1"/>
  <c r="U159" i="1"/>
  <c r="Y156" i="1"/>
  <c r="U155" i="1"/>
  <c r="U151" i="1"/>
  <c r="Y148" i="1"/>
  <c r="U147" i="1"/>
  <c r="U143" i="1"/>
  <c r="Y140" i="1"/>
  <c r="U139" i="1"/>
  <c r="U135" i="1"/>
  <c r="Y132" i="1"/>
  <c r="U131" i="1"/>
  <c r="AB114" i="1"/>
  <c r="S111" i="1"/>
  <c r="U107" i="1"/>
  <c r="W100" i="1"/>
  <c r="Z79" i="1"/>
  <c r="X71" i="1"/>
  <c r="T60" i="1"/>
  <c r="AB18" i="1"/>
  <c r="AT84" i="1" l="1"/>
  <c r="AT103" i="1"/>
  <c r="AT237" i="1"/>
  <c r="AT42" i="1"/>
  <c r="AT28" i="1"/>
  <c r="AT172" i="1"/>
  <c r="AT119" i="1"/>
  <c r="AT62" i="1"/>
  <c r="AT190" i="1"/>
  <c r="AT161" i="1"/>
  <c r="AT104" i="1"/>
  <c r="AT192" i="1"/>
  <c r="AT137" i="1"/>
  <c r="AT146" i="1"/>
  <c r="AT210" i="1"/>
  <c r="AT215" i="1"/>
  <c r="AT247" i="1"/>
  <c r="AT191" i="1"/>
  <c r="AT209" i="1"/>
  <c r="AT250" i="1"/>
  <c r="AT230" i="1"/>
  <c r="AT246" i="1"/>
  <c r="AT216" i="1"/>
  <c r="AT232" i="1"/>
  <c r="AT105" i="1"/>
  <c r="AT154" i="1"/>
  <c r="AT213" i="1"/>
  <c r="AT214" i="1"/>
  <c r="AT60" i="1"/>
  <c r="AT77" i="1"/>
  <c r="AT53" i="1"/>
  <c r="AT189" i="1"/>
  <c r="AT129" i="1"/>
  <c r="AT80" i="1"/>
  <c r="AT97" i="1"/>
  <c r="AT121" i="1"/>
  <c r="AT227" i="1"/>
  <c r="AT167" i="1"/>
  <c r="AT177" i="1"/>
  <c r="AT3" i="1"/>
  <c r="AT35" i="1"/>
  <c r="AT116" i="1"/>
  <c r="AT7" i="1"/>
  <c r="AT40" i="1"/>
  <c r="AT225" i="1"/>
  <c r="AT2" i="1"/>
  <c r="AT117" i="1"/>
  <c r="AT143" i="1"/>
  <c r="AT228" i="1"/>
  <c r="AT31" i="1"/>
  <c r="AT157" i="1"/>
  <c r="AT106" i="1"/>
  <c r="AT178" i="1"/>
  <c r="AT59" i="1"/>
  <c r="AT123" i="1"/>
  <c r="AT258" i="1"/>
  <c r="AT88" i="1"/>
  <c r="AT207" i="1"/>
  <c r="AT145" i="1"/>
  <c r="AT18" i="1"/>
  <c r="AT11" i="1"/>
  <c r="AT4" i="1"/>
  <c r="AT124" i="1"/>
  <c r="AT174" i="1"/>
  <c r="AT176" i="1"/>
  <c r="AT217" i="1"/>
  <c r="AT218" i="1"/>
  <c r="AT126" i="1"/>
  <c r="AT64" i="1"/>
  <c r="AT179" i="1"/>
  <c r="AT109" i="1"/>
  <c r="AT5" i="1"/>
  <c r="AT25" i="1"/>
  <c r="AT241" i="1"/>
  <c r="AT82" i="1"/>
  <c r="AT220" i="1"/>
  <c r="AT30" i="1"/>
  <c r="AT8" i="1"/>
  <c r="AT90" i="1"/>
  <c r="AT170" i="1"/>
  <c r="AT153" i="1"/>
  <c r="AT93" i="1"/>
  <c r="AT169" i="1"/>
  <c r="AT235" i="1"/>
  <c r="AT10" i="1"/>
  <c r="AT43" i="1"/>
  <c r="AT91" i="1"/>
  <c r="AT183" i="1"/>
  <c r="AT76" i="1"/>
  <c r="AT100" i="1"/>
  <c r="AT244" i="1"/>
  <c r="AT128" i="1"/>
  <c r="AT89" i="1"/>
  <c r="AT113" i="1"/>
  <c r="AT251" i="1"/>
  <c r="AT132" i="1"/>
  <c r="AT196" i="1"/>
  <c r="AT95" i="1"/>
  <c r="AT94" i="1"/>
  <c r="AT166" i="1"/>
  <c r="AT168" i="1"/>
  <c r="AT73" i="1"/>
  <c r="AT149" i="1"/>
  <c r="AT245" i="1"/>
  <c r="AT197" i="1"/>
  <c r="AT27" i="1"/>
  <c r="AT83" i="1"/>
  <c r="AT20" i="1"/>
  <c r="AT156" i="1"/>
  <c r="AT37" i="1"/>
  <c r="AT78" i="1"/>
  <c r="AT118" i="1"/>
  <c r="AT142" i="1"/>
  <c r="AT206" i="1"/>
  <c r="AT96" i="1"/>
  <c r="AT144" i="1"/>
  <c r="AT208" i="1"/>
  <c r="AT81" i="1"/>
  <c r="AT34" i="1"/>
  <c r="AT130" i="1"/>
  <c r="AT194" i="1"/>
  <c r="AT107" i="1"/>
  <c r="AT135" i="1"/>
  <c r="AT199" i="1"/>
  <c r="AT68" i="1"/>
  <c r="AT226" i="1"/>
  <c r="AT39" i="1"/>
  <c r="AT29" i="1"/>
  <c r="AT229" i="1"/>
  <c r="AT262" i="1"/>
  <c r="AT193" i="1"/>
  <c r="AT120" i="1"/>
  <c r="AT17" i="1"/>
  <c r="AT265" i="1"/>
  <c r="AT219" i="1"/>
  <c r="AT114" i="1"/>
  <c r="AT67" i="1"/>
  <c r="AT180" i="1"/>
  <c r="AT111" i="1"/>
  <c r="AT86" i="1"/>
  <c r="AT182" i="1"/>
  <c r="AT32" i="1"/>
  <c r="AT184" i="1"/>
  <c r="AT57" i="1"/>
  <c r="AT65" i="1"/>
  <c r="AT171" i="1"/>
  <c r="AT54" i="1"/>
  <c r="AT201" i="1"/>
  <c r="AT259" i="1"/>
  <c r="AT181" i="1"/>
  <c r="AT26" i="1"/>
  <c r="AT58" i="1"/>
  <c r="AT74" i="1"/>
  <c r="AT19" i="1"/>
  <c r="AT12" i="1"/>
  <c r="AT44" i="1"/>
  <c r="AT92" i="1"/>
  <c r="AT140" i="1"/>
  <c r="AT204" i="1"/>
  <c r="AT71" i="1"/>
  <c r="AT87" i="1"/>
  <c r="AT110" i="1"/>
  <c r="AT158" i="1"/>
  <c r="AT160" i="1"/>
  <c r="AT249" i="1"/>
  <c r="AT211" i="1"/>
  <c r="AT141" i="1"/>
  <c r="AT108" i="1"/>
  <c r="AT164" i="1"/>
  <c r="AT234" i="1"/>
  <c r="AT127" i="1"/>
  <c r="AT69" i="1"/>
  <c r="AT253" i="1"/>
  <c r="AT14" i="1"/>
  <c r="AT134" i="1"/>
  <c r="AT198" i="1"/>
  <c r="AT133" i="1"/>
  <c r="AT24" i="1"/>
  <c r="AT136" i="1"/>
  <c r="AT200" i="1"/>
  <c r="AT233" i="1"/>
  <c r="AT187" i="1"/>
  <c r="AT243" i="1"/>
  <c r="AT264" i="1"/>
  <c r="AT51" i="1"/>
  <c r="AT66" i="1"/>
  <c r="AT138" i="1"/>
  <c r="AT202" i="1"/>
  <c r="AT231" i="1"/>
  <c r="AT263" i="1"/>
  <c r="AT99" i="1"/>
  <c r="AT159" i="1"/>
  <c r="AT23" i="1"/>
  <c r="AT79" i="1"/>
  <c r="AT46" i="1"/>
  <c r="AT56" i="1"/>
  <c r="AT72" i="1"/>
  <c r="AT112" i="1"/>
  <c r="AT261" i="1"/>
  <c r="AT256" i="1"/>
  <c r="AT85" i="1"/>
  <c r="AT173" i="1"/>
  <c r="AT50" i="1"/>
  <c r="AT162" i="1"/>
  <c r="AT36" i="1"/>
  <c r="AT55" i="1"/>
  <c r="AT63" i="1"/>
  <c r="AT13" i="1"/>
  <c r="AT45" i="1"/>
  <c r="AT102" i="1"/>
  <c r="AT33" i="1"/>
  <c r="AT267" i="1"/>
  <c r="AT240" i="1"/>
  <c r="AT188" i="1"/>
  <c r="AT98" i="1"/>
  <c r="AT148" i="1"/>
  <c r="AT212" i="1"/>
  <c r="AT47" i="1"/>
  <c r="AT61" i="1"/>
  <c r="AT101" i="1"/>
  <c r="AT221" i="1"/>
  <c r="AT6" i="1"/>
  <c r="AT150" i="1"/>
  <c r="AT165" i="1"/>
  <c r="AT16" i="1"/>
  <c r="AT152" i="1"/>
  <c r="AT41" i="1"/>
  <c r="AT203" i="1"/>
  <c r="AT248" i="1"/>
  <c r="AT205" i="1"/>
  <c r="AT236" i="1"/>
  <c r="AT122" i="1"/>
  <c r="AT186" i="1"/>
  <c r="AT239" i="1"/>
  <c r="AT115" i="1"/>
  <c r="AT242" i="1"/>
  <c r="AT15" i="1"/>
  <c r="AT125" i="1"/>
  <c r="AT38" i="1"/>
  <c r="AT222" i="1"/>
  <c r="AT238" i="1"/>
  <c r="AT254" i="1"/>
  <c r="AT48" i="1"/>
  <c r="AT224" i="1"/>
  <c r="AT257" i="1"/>
</calcChain>
</file>

<file path=xl/sharedStrings.xml><?xml version="1.0" encoding="utf-8"?>
<sst xmlns="http://schemas.openxmlformats.org/spreadsheetml/2006/main" count="46" uniqueCount="46">
  <si>
    <t>kpi</t>
  </si>
  <si>
    <t>nattv</t>
  </si>
  <si>
    <t>context</t>
  </si>
  <si>
    <t>display</t>
  </si>
  <si>
    <t>radio</t>
  </si>
  <si>
    <t>ooh</t>
  </si>
  <si>
    <t>seasonalsales</t>
  </si>
  <si>
    <t>usdrate</t>
  </si>
  <si>
    <t>priceindex</t>
  </si>
  <si>
    <t>num_of_holidays</t>
  </si>
  <si>
    <t>date</t>
  </si>
  <si>
    <t>usdrate_diff</t>
  </si>
  <si>
    <t>usdrate_diff_pos</t>
  </si>
  <si>
    <t>usdrate_diff_neg</t>
  </si>
  <si>
    <t>month</t>
  </si>
  <si>
    <t>d_m_1</t>
  </si>
  <si>
    <t>d_m_2</t>
  </si>
  <si>
    <t>d_m_3</t>
  </si>
  <si>
    <t>d_m_4</t>
  </si>
  <si>
    <t>d_m_5</t>
  </si>
  <si>
    <t>d_m_6</t>
  </si>
  <si>
    <t>d_m_7</t>
  </si>
  <si>
    <t>d_m_8</t>
  </si>
  <si>
    <t>d_m_9</t>
  </si>
  <si>
    <t>d_m_10</t>
  </si>
  <si>
    <t>d_m_11</t>
  </si>
  <si>
    <t>d_m_12</t>
  </si>
  <si>
    <t>d_promo_price</t>
  </si>
  <si>
    <t>d_promo_price_2</t>
  </si>
  <si>
    <t>d_promo_price_3</t>
  </si>
  <si>
    <t>d_promo_price_4</t>
  </si>
  <si>
    <t>d_promo_price_5</t>
  </si>
  <si>
    <t>d_NY</t>
  </si>
  <si>
    <t>nattv_brand</t>
  </si>
  <si>
    <t>radio_brand</t>
  </si>
  <si>
    <t>d_NY_2013</t>
  </si>
  <si>
    <t>d_NY_2014</t>
  </si>
  <si>
    <t>d_NY_2015</t>
  </si>
  <si>
    <t>d_NY_2016</t>
  </si>
  <si>
    <t>comp_nattv</t>
  </si>
  <si>
    <t>priceindex_demin</t>
  </si>
  <si>
    <t>min_price</t>
  </si>
  <si>
    <t>d_dec2014_peak</t>
  </si>
  <si>
    <t>d_4nov</t>
  </si>
  <si>
    <t>d_1_9may</t>
  </si>
  <si>
    <t>d_automn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</si>
</sst>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3">
    <cellStyle name="Comma 2" xfId="2" xr:uid="{9BCBC7AC-0155-47F9-99B1-07EC2FC91DDF}"/>
    <cellStyle name="Normal" xfId="0" builtinId="0"/>
    <cellStyle name="Normal 2" xfId="1" xr:uid="{DAAF1BF3-046B-43C0-9B97-23A8264D1B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DE9F-A38F-4BAC-AEDC-C2B414AA5721}">
  <dimension ref="A1:AT267"/>
  <sheetViews>
    <sheetView tabSelected="1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U4" sqref="AU4"/>
    </sheetView>
  </sheetViews>
  <sheetFormatPr defaultRowHeight="14.4" x14ac:dyDescent="0.3"/>
  <cols>
    <col min="1" max="1" width="10.109375" style="2" bestFit="1" customWidth="1"/>
    <col min="2" max="2" width="13.77734375" customWidth="1"/>
    <col min="3" max="3" width="11.44140625" customWidth="1"/>
    <col min="4" max="4" width="7" customWidth="1"/>
    <col min="5" max="5" width="7.33203125" customWidth="1"/>
    <col min="6" max="6" width="6.88671875" customWidth="1"/>
    <col min="7" max="7" width="7" customWidth="1"/>
    <col min="8" max="8" width="12" customWidth="1"/>
    <col min="9" max="9" width="12.21875" customWidth="1"/>
    <col min="10" max="10" width="12" customWidth="1"/>
    <col min="11" max="11" width="9.5546875" customWidth="1"/>
    <col min="12" max="13" width="11.21875" customWidth="1"/>
    <col min="14" max="14" width="12.33203125" customWidth="1"/>
    <col min="15" max="16" width="15.77734375" customWidth="1"/>
    <col min="17" max="29" width="8.88671875" customWidth="1"/>
    <col min="30" max="30" width="14" customWidth="1"/>
    <col min="31" max="34" width="16" customWidth="1"/>
    <col min="35" max="36" width="8.88671875" customWidth="1"/>
    <col min="37" max="40" width="10.44140625" customWidth="1"/>
    <col min="41" max="41" width="12" customWidth="1"/>
    <col min="42" max="42" width="8.88671875" customWidth="1"/>
  </cols>
  <sheetData>
    <row r="1" spans="1:46" x14ac:dyDescent="0.3">
      <c r="A1" s="1" t="s">
        <v>10</v>
      </c>
      <c r="B1" s="4" t="s">
        <v>0</v>
      </c>
      <c r="C1" s="4" t="s">
        <v>33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34</v>
      </c>
      <c r="I1" s="4" t="s">
        <v>5</v>
      </c>
      <c r="J1" s="4" t="s">
        <v>6</v>
      </c>
      <c r="K1" s="4" t="s">
        <v>7</v>
      </c>
      <c r="L1" s="4" t="s">
        <v>11</v>
      </c>
      <c r="M1" s="4" t="s">
        <v>12</v>
      </c>
      <c r="N1" s="4" t="s">
        <v>13</v>
      </c>
      <c r="O1" s="4" t="s">
        <v>8</v>
      </c>
      <c r="P1" s="4" t="s">
        <v>40</v>
      </c>
      <c r="Q1" s="3" t="s">
        <v>9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 spans="1:46" x14ac:dyDescent="0.3">
      <c r="A2" s="2">
        <v>41274</v>
      </c>
      <c r="B2">
        <v>285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6.0801755395868552E-2</v>
      </c>
      <c r="K2">
        <v>30.301450166666669</v>
      </c>
      <c r="L2">
        <v>0</v>
      </c>
      <c r="M2">
        <v>0</v>
      </c>
      <c r="N2">
        <v>0</v>
      </c>
      <c r="O2">
        <v>0.91024187002669521</v>
      </c>
      <c r="P2">
        <v>0.91024187002669521</v>
      </c>
      <c r="Q2">
        <v>6</v>
      </c>
      <c r="R2">
        <f>MONTH(A2)</f>
        <v>12</v>
      </c>
      <c r="S2">
        <f>IF($R2=1,1,0)</f>
        <v>0</v>
      </c>
      <c r="T2">
        <f>IF($R2=2,1,0)</f>
        <v>0</v>
      </c>
      <c r="U2">
        <f>IF($R2=3,1,0)</f>
        <v>0</v>
      </c>
      <c r="V2">
        <f>IF($R2=4,1,0)</f>
        <v>0</v>
      </c>
      <c r="W2">
        <f>IF($R2=5,1,0)</f>
        <v>0</v>
      </c>
      <c r="X2">
        <f>IF($R2=6,1,0)</f>
        <v>0</v>
      </c>
      <c r="Y2">
        <f>IF($R2=7,1,0)</f>
        <v>0</v>
      </c>
      <c r="Z2">
        <f>IF($R2=8,1,0)</f>
        <v>0</v>
      </c>
      <c r="AA2">
        <f>IF($R2=9,1,0)</f>
        <v>0</v>
      </c>
      <c r="AB2">
        <f>IF($R2=10,1,0)</f>
        <v>0</v>
      </c>
      <c r="AC2">
        <f>IF($R2=11,1,0)</f>
        <v>0</v>
      </c>
      <c r="AD2">
        <f>IF($R2=12,1,0)</f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439.06320999999997</v>
      </c>
      <c r="AQ2">
        <v>0</v>
      </c>
      <c r="AR2">
        <v>0</v>
      </c>
      <c r="AS2">
        <v>0</v>
      </c>
      <c r="AT2">
        <f>AA2+AB2+AC2</f>
        <v>0</v>
      </c>
    </row>
    <row r="3" spans="1:46" x14ac:dyDescent="0.3">
      <c r="A3" s="2">
        <v>41281</v>
      </c>
      <c r="B3">
        <v>571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6.0801755395868552E-2</v>
      </c>
      <c r="K3">
        <v>30.235699857142858</v>
      </c>
      <c r="L3">
        <v>-6.5750309523810557E-2</v>
      </c>
      <c r="M3">
        <v>0</v>
      </c>
      <c r="N3">
        <v>-6.5750309523810557E-2</v>
      </c>
      <c r="O3">
        <v>0.91024187002669521</v>
      </c>
      <c r="P3">
        <v>0.91024187002669521</v>
      </c>
      <c r="Q3">
        <v>4</v>
      </c>
      <c r="R3">
        <f>MONTH(A3)</f>
        <v>1</v>
      </c>
      <c r="S3">
        <f t="shared" ref="S3:S66" si="0">IF($R3=1,1,0)</f>
        <v>1</v>
      </c>
      <c r="T3">
        <f t="shared" ref="T3:T66" si="1">IF($R3=2,1,0)</f>
        <v>0</v>
      </c>
      <c r="U3">
        <f t="shared" ref="U3:U66" si="2">IF($R3=3,1,0)</f>
        <v>0</v>
      </c>
      <c r="V3">
        <f t="shared" ref="V3:V66" si="3">IF($R3=4,1,0)</f>
        <v>0</v>
      </c>
      <c r="W3">
        <f t="shared" ref="W3:W66" si="4">IF($R3=5,1,0)</f>
        <v>0</v>
      </c>
      <c r="X3">
        <f t="shared" ref="X3:X66" si="5">IF($R3=6,1,0)</f>
        <v>0</v>
      </c>
      <c r="Y3">
        <f t="shared" ref="Y3:Y66" si="6">IF($R3=7,1,0)</f>
        <v>0</v>
      </c>
      <c r="Z3">
        <f t="shared" ref="Z3:Z66" si="7">IF($R3=8,1,0)</f>
        <v>0</v>
      </c>
      <c r="AA3">
        <f t="shared" ref="AA3:AA66" si="8">IF($R3=9,1,0)</f>
        <v>0</v>
      </c>
      <c r="AB3">
        <f t="shared" ref="AB3:AB66" si="9">IF($R3=10,1,0)</f>
        <v>0</v>
      </c>
      <c r="AC3">
        <f t="shared" ref="AC3:AC66" si="10">IF($R3=11,1,0)</f>
        <v>0</v>
      </c>
      <c r="AD3">
        <f t="shared" ref="AD3:AD66" si="11">IF($R3=12,1,0)</f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439.06320999999991</v>
      </c>
      <c r="AQ3">
        <v>0</v>
      </c>
      <c r="AR3">
        <v>0</v>
      </c>
      <c r="AS3">
        <v>0</v>
      </c>
      <c r="AT3">
        <f t="shared" ref="AT3:AT66" si="12">AA3+AB3+AC3</f>
        <v>0</v>
      </c>
    </row>
    <row r="4" spans="1:46" x14ac:dyDescent="0.3">
      <c r="A4" s="2">
        <v>41288</v>
      </c>
      <c r="B4">
        <v>900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6.0801755395868552E-2</v>
      </c>
      <c r="K4">
        <v>30.21241471428571</v>
      </c>
      <c r="L4">
        <v>-2.3285142857147889E-2</v>
      </c>
      <c r="M4">
        <v>0</v>
      </c>
      <c r="N4">
        <v>-2.3285142857147889E-2</v>
      </c>
      <c r="O4">
        <v>0.91024187002669521</v>
      </c>
      <c r="P4">
        <v>0.91024187002669521</v>
      </c>
      <c r="Q4">
        <v>2</v>
      </c>
      <c r="R4">
        <f>MONTH(A4)</f>
        <v>1</v>
      </c>
      <c r="S4">
        <f t="shared" si="0"/>
        <v>1</v>
      </c>
      <c r="T4">
        <f t="shared" si="1"/>
        <v>0</v>
      </c>
      <c r="U4">
        <f t="shared" si="2"/>
        <v>0</v>
      </c>
      <c r="V4">
        <f t="shared" si="3"/>
        <v>0</v>
      </c>
      <c r="W4">
        <f t="shared" si="4"/>
        <v>0</v>
      </c>
      <c r="X4">
        <f t="shared" si="5"/>
        <v>0</v>
      </c>
      <c r="Y4">
        <f t="shared" si="6"/>
        <v>0</v>
      </c>
      <c r="Z4">
        <f t="shared" si="7"/>
        <v>0</v>
      </c>
      <c r="AA4">
        <f t="shared" si="8"/>
        <v>0</v>
      </c>
      <c r="AB4">
        <f t="shared" si="9"/>
        <v>0</v>
      </c>
      <c r="AC4">
        <f t="shared" si="10"/>
        <v>0</v>
      </c>
      <c r="AD4">
        <f t="shared" si="11"/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439.06320999999991</v>
      </c>
      <c r="AQ4">
        <v>0</v>
      </c>
      <c r="AR4">
        <v>0</v>
      </c>
      <c r="AS4">
        <v>0</v>
      </c>
      <c r="AT4">
        <f t="shared" si="12"/>
        <v>0</v>
      </c>
    </row>
    <row r="5" spans="1:46" x14ac:dyDescent="0.3">
      <c r="A5" s="2">
        <v>41295</v>
      </c>
      <c r="B5">
        <v>745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6.0801755395868552E-2</v>
      </c>
      <c r="K5">
        <v>30.11971471428572</v>
      </c>
      <c r="L5">
        <v>-9.2699999999990013E-2</v>
      </c>
      <c r="M5">
        <v>0</v>
      </c>
      <c r="N5">
        <v>-9.2699999999990013E-2</v>
      </c>
      <c r="O5">
        <v>0.91024187002669521</v>
      </c>
      <c r="P5">
        <v>0.91024187002669521</v>
      </c>
      <c r="Q5">
        <v>2</v>
      </c>
      <c r="R5">
        <f>MONTH(A5)</f>
        <v>1</v>
      </c>
      <c r="S5">
        <f t="shared" si="0"/>
        <v>1</v>
      </c>
      <c r="T5">
        <f t="shared" si="1"/>
        <v>0</v>
      </c>
      <c r="U5">
        <f t="shared" si="2"/>
        <v>0</v>
      </c>
      <c r="V5">
        <f t="shared" si="3"/>
        <v>0</v>
      </c>
      <c r="W5">
        <f t="shared" si="4"/>
        <v>0</v>
      </c>
      <c r="X5">
        <f t="shared" si="5"/>
        <v>0</v>
      </c>
      <c r="Y5">
        <f t="shared" si="6"/>
        <v>0</v>
      </c>
      <c r="Z5">
        <f t="shared" si="7"/>
        <v>0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439.06320999999991</v>
      </c>
      <c r="AQ5">
        <v>0</v>
      </c>
      <c r="AR5">
        <v>0</v>
      </c>
      <c r="AS5">
        <v>0</v>
      </c>
      <c r="AT5">
        <f t="shared" si="12"/>
        <v>0</v>
      </c>
    </row>
    <row r="6" spans="1:46" x14ac:dyDescent="0.3">
      <c r="A6" s="2">
        <v>41302</v>
      </c>
      <c r="B6">
        <v>670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3.47438602262106E-2</v>
      </c>
      <c r="K6">
        <v>30.020799857142858</v>
      </c>
      <c r="L6">
        <v>-9.8914857142862189E-2</v>
      </c>
      <c r="M6">
        <v>0</v>
      </c>
      <c r="N6">
        <v>-9.8914857142862189E-2</v>
      </c>
      <c r="O6">
        <v>0.90599999142545962</v>
      </c>
      <c r="P6">
        <v>0.90599999142545962</v>
      </c>
      <c r="Q6">
        <v>2</v>
      </c>
      <c r="R6">
        <f>MONTH(A6)</f>
        <v>1</v>
      </c>
      <c r="S6">
        <f t="shared" si="0"/>
        <v>1</v>
      </c>
      <c r="T6">
        <f t="shared" si="1"/>
        <v>0</v>
      </c>
      <c r="U6">
        <f t="shared" si="2"/>
        <v>0</v>
      </c>
      <c r="V6">
        <f t="shared" si="3"/>
        <v>0</v>
      </c>
      <c r="W6">
        <f t="shared" si="4"/>
        <v>0</v>
      </c>
      <c r="X6">
        <f t="shared" si="5"/>
        <v>0</v>
      </c>
      <c r="Y6">
        <f t="shared" si="6"/>
        <v>0</v>
      </c>
      <c r="Z6">
        <f t="shared" si="7"/>
        <v>0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439.06320999999991</v>
      </c>
      <c r="AQ6">
        <v>0</v>
      </c>
      <c r="AR6">
        <v>0</v>
      </c>
      <c r="AS6">
        <v>0</v>
      </c>
      <c r="AT6">
        <f t="shared" si="12"/>
        <v>0</v>
      </c>
    </row>
    <row r="7" spans="1:46" x14ac:dyDescent="0.3">
      <c r="A7" s="2">
        <v>41309</v>
      </c>
      <c r="B7">
        <v>634</v>
      </c>
      <c r="C7">
        <v>0</v>
      </c>
      <c r="D7">
        <v>0</v>
      </c>
      <c r="E7">
        <v>0</v>
      </c>
      <c r="F7">
        <v>0</v>
      </c>
      <c r="G7">
        <v>0</v>
      </c>
      <c r="H7">
        <v>26171.631994129883</v>
      </c>
      <c r="I7">
        <v>0</v>
      </c>
      <c r="J7">
        <v>0</v>
      </c>
      <c r="K7">
        <v>30.053429285714291</v>
      </c>
      <c r="L7">
        <v>3.2629428571432584E-2</v>
      </c>
      <c r="M7">
        <v>3.2629428571432584E-2</v>
      </c>
      <c r="N7">
        <v>0</v>
      </c>
      <c r="O7">
        <v>0.90034415329047879</v>
      </c>
      <c r="P7">
        <v>0.90034415329047879</v>
      </c>
      <c r="Q7">
        <v>2</v>
      </c>
      <c r="R7">
        <f>MONTH(A7)</f>
        <v>2</v>
      </c>
      <c r="S7">
        <f t="shared" si="0"/>
        <v>0</v>
      </c>
      <c r="T7">
        <f t="shared" si="1"/>
        <v>1</v>
      </c>
      <c r="U7">
        <f t="shared" si="2"/>
        <v>0</v>
      </c>
      <c r="V7">
        <f t="shared" si="3"/>
        <v>0</v>
      </c>
      <c r="W7">
        <f t="shared" si="4"/>
        <v>0</v>
      </c>
      <c r="X7">
        <f t="shared" si="5"/>
        <v>0</v>
      </c>
      <c r="Y7">
        <f t="shared" si="6"/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f t="shared" si="10"/>
        <v>0</v>
      </c>
      <c r="AD7">
        <f t="shared" si="11"/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439.06320999999991</v>
      </c>
      <c r="AQ7">
        <v>0</v>
      </c>
      <c r="AR7">
        <v>0</v>
      </c>
      <c r="AS7">
        <v>0</v>
      </c>
      <c r="AT7">
        <f t="shared" si="12"/>
        <v>0</v>
      </c>
    </row>
    <row r="8" spans="1:46" x14ac:dyDescent="0.3">
      <c r="A8" s="2">
        <v>41316</v>
      </c>
      <c r="B8">
        <v>1045</v>
      </c>
      <c r="C8">
        <v>0</v>
      </c>
      <c r="D8">
        <v>0</v>
      </c>
      <c r="E8">
        <v>0</v>
      </c>
      <c r="F8">
        <v>0</v>
      </c>
      <c r="G8">
        <v>0</v>
      </c>
      <c r="H8">
        <v>24029.016924091669</v>
      </c>
      <c r="I8">
        <v>0</v>
      </c>
      <c r="J8">
        <v>0</v>
      </c>
      <c r="K8">
        <v>30.057385714285719</v>
      </c>
      <c r="L8">
        <v>3.9564285714277503E-3</v>
      </c>
      <c r="M8">
        <v>3.9564285714277503E-3</v>
      </c>
      <c r="N8">
        <v>0</v>
      </c>
      <c r="O8">
        <v>0.90034415329047879</v>
      </c>
      <c r="P8">
        <v>0.90034415329047879</v>
      </c>
      <c r="Q8">
        <v>2</v>
      </c>
      <c r="R8">
        <f>MONTH(A8)</f>
        <v>2</v>
      </c>
      <c r="S8">
        <f t="shared" si="0"/>
        <v>0</v>
      </c>
      <c r="T8">
        <f t="shared" si="1"/>
        <v>1</v>
      </c>
      <c r="U8">
        <f t="shared" si="2"/>
        <v>0</v>
      </c>
      <c r="V8">
        <f t="shared" si="3"/>
        <v>0</v>
      </c>
      <c r="W8">
        <f t="shared" si="4"/>
        <v>0</v>
      </c>
      <c r="X8">
        <f t="shared" si="5"/>
        <v>0</v>
      </c>
      <c r="Y8">
        <f t="shared" si="6"/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f t="shared" si="10"/>
        <v>0</v>
      </c>
      <c r="AD8">
        <f t="shared" si="11"/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439.06320999999991</v>
      </c>
      <c r="AQ8">
        <v>0</v>
      </c>
      <c r="AR8">
        <v>0</v>
      </c>
      <c r="AS8">
        <v>0</v>
      </c>
      <c r="AT8">
        <f t="shared" si="12"/>
        <v>0</v>
      </c>
    </row>
    <row r="9" spans="1:46" x14ac:dyDescent="0.3">
      <c r="A9" s="2">
        <v>41323</v>
      </c>
      <c r="B9">
        <v>1162</v>
      </c>
      <c r="C9">
        <v>0</v>
      </c>
      <c r="D9">
        <v>80915</v>
      </c>
      <c r="E9">
        <v>0</v>
      </c>
      <c r="F9">
        <v>0</v>
      </c>
      <c r="G9">
        <v>0</v>
      </c>
      <c r="H9">
        <v>22954.852535406961</v>
      </c>
      <c r="I9">
        <v>0</v>
      </c>
      <c r="J9">
        <v>0</v>
      </c>
      <c r="K9">
        <v>30.23414285714286</v>
      </c>
      <c r="L9">
        <v>0.1767571428571415</v>
      </c>
      <c r="M9">
        <v>0.1767571428571415</v>
      </c>
      <c r="N9">
        <v>0</v>
      </c>
      <c r="O9">
        <v>0.90034415329047879</v>
      </c>
      <c r="P9">
        <v>0.90034415329047879</v>
      </c>
      <c r="Q9">
        <v>2</v>
      </c>
      <c r="R9">
        <f>MONTH(A9)</f>
        <v>2</v>
      </c>
      <c r="S9">
        <f t="shared" si="0"/>
        <v>0</v>
      </c>
      <c r="T9">
        <f t="shared" si="1"/>
        <v>1</v>
      </c>
      <c r="U9">
        <f t="shared" si="2"/>
        <v>0</v>
      </c>
      <c r="V9">
        <f t="shared" si="3"/>
        <v>0</v>
      </c>
      <c r="W9">
        <f t="shared" si="4"/>
        <v>0</v>
      </c>
      <c r="X9">
        <f t="shared" si="5"/>
        <v>0</v>
      </c>
      <c r="Y9">
        <f t="shared" si="6"/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439.06320999999991</v>
      </c>
      <c r="AQ9">
        <v>0</v>
      </c>
      <c r="AR9">
        <v>0</v>
      </c>
      <c r="AS9">
        <v>0</v>
      </c>
      <c r="AT9">
        <f t="shared" si="12"/>
        <v>0</v>
      </c>
    </row>
    <row r="10" spans="1:46" x14ac:dyDescent="0.3">
      <c r="A10" s="2">
        <v>41330</v>
      </c>
      <c r="B10">
        <v>1402</v>
      </c>
      <c r="C10">
        <v>0</v>
      </c>
      <c r="D10">
        <v>71956</v>
      </c>
      <c r="E10">
        <v>0</v>
      </c>
      <c r="F10">
        <v>0</v>
      </c>
      <c r="G10">
        <v>0</v>
      </c>
      <c r="H10">
        <v>0</v>
      </c>
      <c r="I10">
        <v>4240.4516129032254</v>
      </c>
      <c r="J10">
        <v>0.3255858462116385</v>
      </c>
      <c r="K10">
        <v>30.54665685714286</v>
      </c>
      <c r="L10">
        <v>0.31251400000000018</v>
      </c>
      <c r="M10">
        <v>0.31251400000000018</v>
      </c>
      <c r="N10">
        <v>0</v>
      </c>
      <c r="O10">
        <v>0.90034415329047879</v>
      </c>
      <c r="P10">
        <v>0.90034415329047879</v>
      </c>
      <c r="Q10">
        <v>2</v>
      </c>
      <c r="R10">
        <f>MONTH(A10)</f>
        <v>2</v>
      </c>
      <c r="S10">
        <f t="shared" si="0"/>
        <v>0</v>
      </c>
      <c r="T10">
        <f t="shared" si="1"/>
        <v>1</v>
      </c>
      <c r="U10">
        <f t="shared" si="2"/>
        <v>0</v>
      </c>
      <c r="V10">
        <f t="shared" si="3"/>
        <v>0</v>
      </c>
      <c r="W10">
        <f t="shared" si="4"/>
        <v>0</v>
      </c>
      <c r="X10">
        <f t="shared" si="5"/>
        <v>0</v>
      </c>
      <c r="Y10">
        <f t="shared" si="6"/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f t="shared" si="10"/>
        <v>0</v>
      </c>
      <c r="AD10">
        <f t="shared" si="11"/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439.06320999999991</v>
      </c>
      <c r="AQ10">
        <v>0</v>
      </c>
      <c r="AR10">
        <v>0</v>
      </c>
      <c r="AS10">
        <v>0</v>
      </c>
      <c r="AT10">
        <f t="shared" si="12"/>
        <v>0</v>
      </c>
    </row>
    <row r="11" spans="1:46" x14ac:dyDescent="0.3">
      <c r="A11" s="2">
        <v>41337</v>
      </c>
      <c r="B11">
        <v>1034</v>
      </c>
      <c r="C11">
        <v>0</v>
      </c>
      <c r="D11">
        <v>82752</v>
      </c>
      <c r="E11">
        <v>0</v>
      </c>
      <c r="F11">
        <v>0</v>
      </c>
      <c r="G11">
        <v>0</v>
      </c>
      <c r="H11">
        <v>0</v>
      </c>
      <c r="I11">
        <v>9894.3870967741932</v>
      </c>
      <c r="J11">
        <v>0.75970030782715658</v>
      </c>
      <c r="K11">
        <v>30.670785285714281</v>
      </c>
      <c r="L11">
        <v>0.12412842857142081</v>
      </c>
      <c r="M11">
        <v>0.12412842857142081</v>
      </c>
      <c r="N11">
        <v>0</v>
      </c>
      <c r="O11">
        <v>0.90034415329047879</v>
      </c>
      <c r="P11">
        <v>0.90034415329047879</v>
      </c>
      <c r="Q11">
        <v>3</v>
      </c>
      <c r="R11">
        <f>MONTH(A11)</f>
        <v>3</v>
      </c>
      <c r="S11">
        <f t="shared" si="0"/>
        <v>0</v>
      </c>
      <c r="T11">
        <f t="shared" si="1"/>
        <v>0</v>
      </c>
      <c r="U11">
        <f t="shared" si="2"/>
        <v>1</v>
      </c>
      <c r="V11">
        <f t="shared" si="3"/>
        <v>0</v>
      </c>
      <c r="W11">
        <f t="shared" si="4"/>
        <v>0</v>
      </c>
      <c r="X11">
        <f t="shared" si="5"/>
        <v>0</v>
      </c>
      <c r="Y11">
        <f t="shared" si="6"/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f t="shared" si="10"/>
        <v>0</v>
      </c>
      <c r="AD11">
        <f t="shared" si="11"/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439.06320999999991</v>
      </c>
      <c r="AQ11">
        <v>0</v>
      </c>
      <c r="AR11">
        <v>0</v>
      </c>
      <c r="AS11">
        <v>0</v>
      </c>
      <c r="AT11">
        <f t="shared" si="12"/>
        <v>0</v>
      </c>
    </row>
    <row r="12" spans="1:46" x14ac:dyDescent="0.3">
      <c r="A12" s="2">
        <v>41344</v>
      </c>
      <c r="B12">
        <v>1333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9894.3870967741932</v>
      </c>
      <c r="J12">
        <v>0.75970030782715658</v>
      </c>
      <c r="K12">
        <v>30.726014428571428</v>
      </c>
      <c r="L12">
        <v>5.5229142857147195E-2</v>
      </c>
      <c r="M12">
        <v>5.5229142857147195E-2</v>
      </c>
      <c r="N12">
        <v>0</v>
      </c>
      <c r="O12">
        <v>0.90034415329047879</v>
      </c>
      <c r="P12">
        <v>0.90034415329047879</v>
      </c>
      <c r="Q12">
        <v>2</v>
      </c>
      <c r="R12">
        <f>MONTH(A12)</f>
        <v>3</v>
      </c>
      <c r="S12">
        <f t="shared" si="0"/>
        <v>0</v>
      </c>
      <c r="T12">
        <f t="shared" si="1"/>
        <v>0</v>
      </c>
      <c r="U12">
        <f t="shared" si="2"/>
        <v>1</v>
      </c>
      <c r="V12">
        <f t="shared" si="3"/>
        <v>0</v>
      </c>
      <c r="W12">
        <f t="shared" si="4"/>
        <v>0</v>
      </c>
      <c r="X12">
        <f t="shared" si="5"/>
        <v>0</v>
      </c>
      <c r="Y12">
        <f t="shared" si="6"/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f t="shared" si="10"/>
        <v>0</v>
      </c>
      <c r="AD12">
        <f t="shared" si="11"/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439.06320999999991</v>
      </c>
      <c r="AQ12">
        <v>0</v>
      </c>
      <c r="AR12">
        <v>0</v>
      </c>
      <c r="AS12">
        <v>0</v>
      </c>
      <c r="AT12">
        <f t="shared" si="12"/>
        <v>0</v>
      </c>
    </row>
    <row r="13" spans="1:46" x14ac:dyDescent="0.3">
      <c r="A13" s="2">
        <v>41351</v>
      </c>
      <c r="B13">
        <v>985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9894.3870967741932</v>
      </c>
      <c r="J13">
        <v>0.75970030782715658</v>
      </c>
      <c r="K13">
        <v>30.888799571428571</v>
      </c>
      <c r="L13">
        <v>0.16278514285714252</v>
      </c>
      <c r="M13">
        <v>0.16278514285714252</v>
      </c>
      <c r="N13">
        <v>0</v>
      </c>
      <c r="O13">
        <v>0.90034415329047879</v>
      </c>
      <c r="P13">
        <v>0.90034415329047879</v>
      </c>
      <c r="Q13">
        <v>2</v>
      </c>
      <c r="R13">
        <f>MONTH(A13)</f>
        <v>3</v>
      </c>
      <c r="S13">
        <f t="shared" si="0"/>
        <v>0</v>
      </c>
      <c r="T13">
        <f t="shared" si="1"/>
        <v>0</v>
      </c>
      <c r="U13">
        <f t="shared" si="2"/>
        <v>1</v>
      </c>
      <c r="V13">
        <f t="shared" si="3"/>
        <v>0</v>
      </c>
      <c r="W13">
        <f t="shared" si="4"/>
        <v>0</v>
      </c>
      <c r="X13">
        <f t="shared" si="5"/>
        <v>0</v>
      </c>
      <c r="Y13">
        <f t="shared" si="6"/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439.06320999999991</v>
      </c>
      <c r="AQ13">
        <v>0</v>
      </c>
      <c r="AR13">
        <v>0</v>
      </c>
      <c r="AS13">
        <v>0</v>
      </c>
      <c r="AT13">
        <f t="shared" si="12"/>
        <v>0</v>
      </c>
    </row>
    <row r="14" spans="1:46" x14ac:dyDescent="0.3">
      <c r="A14" s="2">
        <v>41358</v>
      </c>
      <c r="B14">
        <v>762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9894.3870967741932</v>
      </c>
      <c r="J14">
        <v>0.75970030782715658</v>
      </c>
      <c r="K14">
        <v>30.952199571428569</v>
      </c>
      <c r="L14">
        <v>6.3399999999997902E-2</v>
      </c>
      <c r="M14">
        <v>6.3399999999997902E-2</v>
      </c>
      <c r="N14">
        <v>0</v>
      </c>
      <c r="O14">
        <v>0.90034415329047879</v>
      </c>
      <c r="P14">
        <v>0.90034415329047879</v>
      </c>
      <c r="Q14">
        <v>2</v>
      </c>
      <c r="R14">
        <f>MONTH(A14)</f>
        <v>3</v>
      </c>
      <c r="S14">
        <f t="shared" si="0"/>
        <v>0</v>
      </c>
      <c r="T14">
        <f t="shared" si="1"/>
        <v>0</v>
      </c>
      <c r="U14">
        <f t="shared" si="2"/>
        <v>1</v>
      </c>
      <c r="V14">
        <f t="shared" si="3"/>
        <v>0</v>
      </c>
      <c r="W14">
        <f t="shared" si="4"/>
        <v>0</v>
      </c>
      <c r="X14">
        <f t="shared" si="5"/>
        <v>0</v>
      </c>
      <c r="Y14">
        <f t="shared" si="6"/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f t="shared" si="10"/>
        <v>0</v>
      </c>
      <c r="AD14">
        <f t="shared" si="11"/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439.06320999999991</v>
      </c>
      <c r="AQ14">
        <v>0</v>
      </c>
      <c r="AR14">
        <v>0</v>
      </c>
      <c r="AS14">
        <v>0</v>
      </c>
      <c r="AT14">
        <f t="shared" si="12"/>
        <v>0</v>
      </c>
    </row>
    <row r="15" spans="1:46" x14ac:dyDescent="0.3">
      <c r="A15" s="2">
        <v>41365</v>
      </c>
      <c r="B15">
        <v>747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1987.65</v>
      </c>
      <c r="J15">
        <v>0.51531874371774888</v>
      </c>
      <c r="K15">
        <v>31.447614000000002</v>
      </c>
      <c r="L15">
        <v>0.49541442857143281</v>
      </c>
      <c r="M15">
        <v>0.49541442857143281</v>
      </c>
      <c r="N15">
        <v>0</v>
      </c>
      <c r="O15">
        <v>0.90034415329047879</v>
      </c>
      <c r="P15">
        <v>0.90034415329047879</v>
      </c>
      <c r="Q15">
        <v>2</v>
      </c>
      <c r="R15">
        <f>MONTH(A15)</f>
        <v>4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1</v>
      </c>
      <c r="W15">
        <f t="shared" si="4"/>
        <v>0</v>
      </c>
      <c r="X15">
        <f t="shared" si="5"/>
        <v>0</v>
      </c>
      <c r="Y15">
        <f t="shared" si="6"/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f t="shared" si="10"/>
        <v>0</v>
      </c>
      <c r="AD15">
        <f t="shared" si="11"/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5986.2861037718931</v>
      </c>
      <c r="AP15">
        <v>439.06320999999991</v>
      </c>
      <c r="AQ15">
        <v>0</v>
      </c>
      <c r="AR15">
        <v>0</v>
      </c>
      <c r="AS15">
        <v>0</v>
      </c>
      <c r="AT15">
        <f t="shared" si="12"/>
        <v>0</v>
      </c>
    </row>
    <row r="16" spans="1:46" x14ac:dyDescent="0.3">
      <c r="A16" s="2">
        <v>41372</v>
      </c>
      <c r="B16">
        <v>758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1987.65</v>
      </c>
      <c r="J16">
        <v>0.51531874371774888</v>
      </c>
      <c r="K16">
        <v>30.92468628571428</v>
      </c>
      <c r="L16">
        <v>-0.52292771428572138</v>
      </c>
      <c r="M16">
        <v>0</v>
      </c>
      <c r="N16">
        <v>-0.52292771428572138</v>
      </c>
      <c r="O16">
        <v>0.90034415329047879</v>
      </c>
      <c r="P16">
        <v>0.90034415329047879</v>
      </c>
      <c r="Q16">
        <v>2</v>
      </c>
      <c r="R16">
        <f>MONTH(A16)</f>
        <v>4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1</v>
      </c>
      <c r="W16">
        <f t="shared" si="4"/>
        <v>0</v>
      </c>
      <c r="X16">
        <f t="shared" si="5"/>
        <v>0</v>
      </c>
      <c r="Y16">
        <f t="shared" si="6"/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f t="shared" si="10"/>
        <v>0</v>
      </c>
      <c r="AD16">
        <f t="shared" si="11"/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6541.676406030474</v>
      </c>
      <c r="AP16">
        <v>439.06320999999991</v>
      </c>
      <c r="AQ16">
        <v>0</v>
      </c>
      <c r="AR16">
        <v>0</v>
      </c>
      <c r="AS16">
        <v>0</v>
      </c>
      <c r="AT16">
        <f t="shared" si="12"/>
        <v>0</v>
      </c>
    </row>
    <row r="17" spans="1:46" x14ac:dyDescent="0.3">
      <c r="A17" s="2">
        <v>41379</v>
      </c>
      <c r="B17">
        <v>592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1987.65</v>
      </c>
      <c r="J17">
        <v>0.51531874371774888</v>
      </c>
      <c r="K17">
        <v>31.514742428571431</v>
      </c>
      <c r="L17">
        <v>0.59005614285715069</v>
      </c>
      <c r="M17">
        <v>0.59005614285715069</v>
      </c>
      <c r="N17">
        <v>0</v>
      </c>
      <c r="O17">
        <v>0.90034415329047879</v>
      </c>
      <c r="P17">
        <v>0.90034415329047879</v>
      </c>
      <c r="Q17">
        <v>2</v>
      </c>
      <c r="R17">
        <f>MONTH(A17)</f>
        <v>4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1</v>
      </c>
      <c r="W17">
        <f t="shared" si="4"/>
        <v>0</v>
      </c>
      <c r="X17">
        <f t="shared" si="5"/>
        <v>0</v>
      </c>
      <c r="Y17">
        <f t="shared" si="6"/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f t="shared" si="10"/>
        <v>0</v>
      </c>
      <c r="AD17">
        <f t="shared" si="11"/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6627.9345606175066</v>
      </c>
      <c r="AP17">
        <v>439.06320999999991</v>
      </c>
      <c r="AQ17">
        <v>0</v>
      </c>
      <c r="AR17">
        <v>0</v>
      </c>
      <c r="AS17">
        <v>0</v>
      </c>
      <c r="AT17">
        <f t="shared" si="12"/>
        <v>0</v>
      </c>
    </row>
    <row r="18" spans="1:46" x14ac:dyDescent="0.3">
      <c r="A18" s="2">
        <v>41386</v>
      </c>
      <c r="B18">
        <v>662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1987.65</v>
      </c>
      <c r="J18">
        <v>0.51531874371774888</v>
      </c>
      <c r="K18">
        <v>31.299229</v>
      </c>
      <c r="L18">
        <v>-0.21551342857143041</v>
      </c>
      <c r="M18">
        <v>0</v>
      </c>
      <c r="N18">
        <v>-0.21551342857143041</v>
      </c>
      <c r="O18">
        <v>0.90034415329047879</v>
      </c>
      <c r="P18">
        <v>0.90034415329047879</v>
      </c>
      <c r="Q18">
        <v>2</v>
      </c>
      <c r="R18">
        <f>MONTH(A18)</f>
        <v>4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1</v>
      </c>
      <c r="W18">
        <f t="shared" si="4"/>
        <v>0</v>
      </c>
      <c r="X18">
        <f t="shared" si="5"/>
        <v>0</v>
      </c>
      <c r="Y18">
        <f t="shared" si="6"/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f t="shared" si="10"/>
        <v>0</v>
      </c>
      <c r="AD18">
        <f t="shared" si="11"/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7176.0353564805191</v>
      </c>
      <c r="AP18">
        <v>439.06320999999991</v>
      </c>
      <c r="AQ18">
        <v>0</v>
      </c>
      <c r="AR18">
        <v>0</v>
      </c>
      <c r="AS18">
        <v>0</v>
      </c>
      <c r="AT18">
        <f t="shared" si="12"/>
        <v>0</v>
      </c>
    </row>
    <row r="19" spans="1:46" x14ac:dyDescent="0.3">
      <c r="A19" s="2">
        <v>41393</v>
      </c>
      <c r="B19">
        <v>605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1966.529032258064</v>
      </c>
      <c r="J19">
        <v>0.24307530111163109</v>
      </c>
      <c r="K19">
        <v>31.095743142857149</v>
      </c>
      <c r="L19">
        <v>-0.2034858571428515</v>
      </c>
      <c r="M19">
        <v>0</v>
      </c>
      <c r="N19">
        <v>-0.2034858571428515</v>
      </c>
      <c r="O19">
        <v>0.90034415329047879</v>
      </c>
      <c r="P19">
        <v>0.90034415329047879</v>
      </c>
      <c r="Q19">
        <v>5</v>
      </c>
      <c r="R19">
        <f>MONTH(A19)</f>
        <v>4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>
        <f t="shared" si="4"/>
        <v>0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f t="shared" si="10"/>
        <v>0</v>
      </c>
      <c r="AD19">
        <f t="shared" si="11"/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9951.1231301635944</v>
      </c>
      <c r="AP19">
        <v>439.06320999999991</v>
      </c>
      <c r="AQ19">
        <v>0</v>
      </c>
      <c r="AR19">
        <v>0</v>
      </c>
      <c r="AS19">
        <v>1</v>
      </c>
      <c r="AT19">
        <f t="shared" si="12"/>
        <v>0</v>
      </c>
    </row>
    <row r="20" spans="1:46" x14ac:dyDescent="0.3">
      <c r="A20" s="2">
        <v>41400</v>
      </c>
      <c r="B20">
        <v>438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1958.08064516129</v>
      </c>
      <c r="J20">
        <v>0.134177924069184</v>
      </c>
      <c r="K20">
        <v>31.12892857142857</v>
      </c>
      <c r="L20">
        <v>3.3185428571421483E-2</v>
      </c>
      <c r="M20">
        <v>3.3185428571421483E-2</v>
      </c>
      <c r="N20">
        <v>0</v>
      </c>
      <c r="O20">
        <v>0.90034415329047879</v>
      </c>
      <c r="P20">
        <v>0.90034415329047879</v>
      </c>
      <c r="Q20">
        <v>4</v>
      </c>
      <c r="R20">
        <f>MONTH(A20)</f>
        <v>5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0</v>
      </c>
      <c r="W20">
        <f t="shared" si="4"/>
        <v>1</v>
      </c>
      <c r="X20">
        <f t="shared" si="5"/>
        <v>0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0</v>
      </c>
      <c r="AD20">
        <f t="shared" si="11"/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19226.992375412512</v>
      </c>
      <c r="AP20">
        <v>439.06320999999991</v>
      </c>
      <c r="AQ20">
        <v>0</v>
      </c>
      <c r="AR20">
        <v>0</v>
      </c>
      <c r="AS20">
        <v>1</v>
      </c>
      <c r="AT20">
        <f t="shared" si="12"/>
        <v>0</v>
      </c>
    </row>
    <row r="21" spans="1:46" x14ac:dyDescent="0.3">
      <c r="A21" s="2">
        <v>41407</v>
      </c>
      <c r="B21">
        <v>787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1958.08064516129</v>
      </c>
      <c r="J21">
        <v>0.134177924069184</v>
      </c>
      <c r="K21">
        <v>31.34711442857143</v>
      </c>
      <c r="L21">
        <v>0.21818585714285987</v>
      </c>
      <c r="M21">
        <v>0.21818585714285987</v>
      </c>
      <c r="N21">
        <v>0</v>
      </c>
      <c r="O21">
        <v>0.90034415329047879</v>
      </c>
      <c r="P21">
        <v>0.90034415329047879</v>
      </c>
      <c r="Q21">
        <v>2</v>
      </c>
      <c r="R21">
        <f>MONTH(A21)</f>
        <v>5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0</v>
      </c>
      <c r="W21">
        <f t="shared" si="4"/>
        <v>1</v>
      </c>
      <c r="X21">
        <f t="shared" si="5"/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42500.820976106901</v>
      </c>
      <c r="AP21">
        <v>439.06320999999991</v>
      </c>
      <c r="AQ21">
        <v>0</v>
      </c>
      <c r="AR21">
        <v>0</v>
      </c>
      <c r="AS21">
        <v>0</v>
      </c>
      <c r="AT21">
        <f t="shared" si="12"/>
        <v>0</v>
      </c>
    </row>
    <row r="22" spans="1:46" x14ac:dyDescent="0.3">
      <c r="A22" s="2">
        <v>41414</v>
      </c>
      <c r="B22">
        <v>821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1958.08064516129</v>
      </c>
      <c r="J22">
        <v>0.134177924069184</v>
      </c>
      <c r="K22">
        <v>31.294514142857139</v>
      </c>
      <c r="L22">
        <v>-5.2600285714291317E-2</v>
      </c>
      <c r="M22">
        <v>0</v>
      </c>
      <c r="N22">
        <v>-5.2600285714291317E-2</v>
      </c>
      <c r="O22">
        <v>0.90034415329047879</v>
      </c>
      <c r="P22">
        <v>0.90034415329047879</v>
      </c>
      <c r="Q22">
        <v>2</v>
      </c>
      <c r="R22">
        <f>MONTH(A22)</f>
        <v>5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0</v>
      </c>
      <c r="W22">
        <f t="shared" si="4"/>
        <v>1</v>
      </c>
      <c r="X22">
        <f t="shared" si="5"/>
        <v>0</v>
      </c>
      <c r="Y22">
        <f t="shared" si="6"/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29867.517726988775</v>
      </c>
      <c r="AP22">
        <v>439.06320999999991</v>
      </c>
      <c r="AQ22">
        <v>0</v>
      </c>
      <c r="AR22">
        <v>0</v>
      </c>
      <c r="AS22">
        <v>0</v>
      </c>
      <c r="AT22">
        <f t="shared" si="12"/>
        <v>0</v>
      </c>
    </row>
    <row r="23" spans="1:46" x14ac:dyDescent="0.3">
      <c r="A23" s="2">
        <v>41421</v>
      </c>
      <c r="B23">
        <v>619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2267.2290322580639</v>
      </c>
      <c r="J23">
        <v>0.1987016220056381</v>
      </c>
      <c r="K23">
        <v>31.611257428571431</v>
      </c>
      <c r="L23">
        <v>0.316743285714292</v>
      </c>
      <c r="M23">
        <v>0.316743285714292</v>
      </c>
      <c r="N23">
        <v>0</v>
      </c>
      <c r="O23">
        <v>0.90070362494884981</v>
      </c>
      <c r="P23">
        <v>0.90070362494884981</v>
      </c>
      <c r="Q23">
        <v>2</v>
      </c>
      <c r="R23">
        <f>MONTH(A23)</f>
        <v>5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1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12566.072768850323</v>
      </c>
      <c r="AP23">
        <v>439.06320999999991</v>
      </c>
      <c r="AQ23">
        <v>0</v>
      </c>
      <c r="AR23">
        <v>0</v>
      </c>
      <c r="AS23">
        <v>0</v>
      </c>
      <c r="AT23">
        <f t="shared" si="12"/>
        <v>0</v>
      </c>
    </row>
    <row r="24" spans="1:46" x14ac:dyDescent="0.3">
      <c r="A24" s="2">
        <v>41428</v>
      </c>
      <c r="B24">
        <v>606</v>
      </c>
      <c r="C24">
        <v>0</v>
      </c>
      <c r="D24">
        <v>0</v>
      </c>
      <c r="E24">
        <v>0</v>
      </c>
      <c r="F24">
        <v>0</v>
      </c>
      <c r="G24">
        <v>3322</v>
      </c>
      <c r="H24">
        <v>0</v>
      </c>
      <c r="I24">
        <v>3040.1</v>
      </c>
      <c r="J24">
        <v>0.36001086684677341</v>
      </c>
      <c r="K24">
        <v>32.041200571428568</v>
      </c>
      <c r="L24">
        <v>0.42994314285713742</v>
      </c>
      <c r="M24">
        <v>0.42994314285713742</v>
      </c>
      <c r="N24">
        <v>0</v>
      </c>
      <c r="O24">
        <v>0.90160230409477726</v>
      </c>
      <c r="P24">
        <v>0.90160230409477726</v>
      </c>
      <c r="Q24">
        <v>2</v>
      </c>
      <c r="R24">
        <f>MONTH(A24)</f>
        <v>6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0</v>
      </c>
      <c r="X24">
        <f t="shared" si="5"/>
        <v>1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4301.0971627231775</v>
      </c>
      <c r="AP24">
        <v>439.06320999999991</v>
      </c>
      <c r="AQ24">
        <v>0</v>
      </c>
      <c r="AR24">
        <v>0</v>
      </c>
      <c r="AS24">
        <v>0</v>
      </c>
      <c r="AT24">
        <f t="shared" si="12"/>
        <v>0</v>
      </c>
    </row>
    <row r="25" spans="1:46" x14ac:dyDescent="0.3">
      <c r="A25" s="2">
        <v>41435</v>
      </c>
      <c r="B25">
        <v>597</v>
      </c>
      <c r="C25">
        <v>0</v>
      </c>
      <c r="D25">
        <v>0</v>
      </c>
      <c r="E25">
        <v>0</v>
      </c>
      <c r="F25">
        <v>0</v>
      </c>
      <c r="G25">
        <v>3630</v>
      </c>
      <c r="H25">
        <v>0</v>
      </c>
      <c r="I25">
        <v>3040.1</v>
      </c>
      <c r="J25">
        <v>0.36001086684677341</v>
      </c>
      <c r="K25">
        <v>32.022043285714282</v>
      </c>
      <c r="L25">
        <v>-1.9157285714285877E-2</v>
      </c>
      <c r="M25">
        <v>0</v>
      </c>
      <c r="N25">
        <v>-1.9157285714285877E-2</v>
      </c>
      <c r="O25">
        <v>0.90160230409477726</v>
      </c>
      <c r="P25">
        <v>0.90160230409477726</v>
      </c>
      <c r="Q25">
        <v>3</v>
      </c>
      <c r="R25">
        <f>MONTH(A25)</f>
        <v>6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1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4003.9292056973245</v>
      </c>
      <c r="AP25">
        <v>439.06320999999991</v>
      </c>
      <c r="AQ25">
        <v>0</v>
      </c>
      <c r="AR25">
        <v>0</v>
      </c>
      <c r="AS25">
        <v>0</v>
      </c>
      <c r="AT25">
        <f t="shared" si="12"/>
        <v>0</v>
      </c>
    </row>
    <row r="26" spans="1:46" x14ac:dyDescent="0.3">
      <c r="A26" s="2">
        <v>41442</v>
      </c>
      <c r="B26">
        <v>585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3040.1</v>
      </c>
      <c r="J26">
        <v>0.36001086684677341</v>
      </c>
      <c r="K26">
        <v>32.497199428571427</v>
      </c>
      <c r="L26">
        <v>0.47515614285714491</v>
      </c>
      <c r="M26">
        <v>0.47515614285714491</v>
      </c>
      <c r="N26">
        <v>0</v>
      </c>
      <c r="O26">
        <v>0.90160230409477726</v>
      </c>
      <c r="P26">
        <v>0.90160230409477726</v>
      </c>
      <c r="Q26">
        <v>2</v>
      </c>
      <c r="R26">
        <f>MONTH(A26)</f>
        <v>6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1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3126.9636846736967</v>
      </c>
      <c r="AP26">
        <v>439.06320999999991</v>
      </c>
      <c r="AQ26">
        <v>0</v>
      </c>
      <c r="AR26">
        <v>0</v>
      </c>
      <c r="AS26">
        <v>0</v>
      </c>
      <c r="AT26">
        <f t="shared" si="12"/>
        <v>0</v>
      </c>
    </row>
    <row r="27" spans="1:46" x14ac:dyDescent="0.3">
      <c r="A27" s="2">
        <v>41449</v>
      </c>
      <c r="B27">
        <v>649</v>
      </c>
      <c r="C27">
        <v>0</v>
      </c>
      <c r="D27">
        <v>0</v>
      </c>
      <c r="E27">
        <v>283</v>
      </c>
      <c r="F27">
        <v>2</v>
      </c>
      <c r="G27">
        <v>0</v>
      </c>
      <c r="H27">
        <v>0</v>
      </c>
      <c r="I27">
        <v>3040.1</v>
      </c>
      <c r="J27">
        <v>0.36001086684677341</v>
      </c>
      <c r="K27">
        <v>32.793727857142848</v>
      </c>
      <c r="L27">
        <v>0.29652842857142048</v>
      </c>
      <c r="M27">
        <v>0.29652842857142048</v>
      </c>
      <c r="N27">
        <v>0</v>
      </c>
      <c r="O27">
        <v>0.90160230409477726</v>
      </c>
      <c r="P27">
        <v>0.90160230409477726</v>
      </c>
      <c r="Q27">
        <v>2</v>
      </c>
      <c r="R27">
        <f>MONTH(A27)</f>
        <v>6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0</v>
      </c>
      <c r="W27">
        <f t="shared" si="4"/>
        <v>0</v>
      </c>
      <c r="X27">
        <f t="shared" si="5"/>
        <v>1</v>
      </c>
      <c r="Y27">
        <f t="shared" si="6"/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4941.5900691897887</v>
      </c>
      <c r="AP27">
        <v>439.06320999999991</v>
      </c>
      <c r="AQ27">
        <v>0</v>
      </c>
      <c r="AR27">
        <v>0</v>
      </c>
      <c r="AS27">
        <v>0</v>
      </c>
      <c r="AT27">
        <f t="shared" si="12"/>
        <v>0</v>
      </c>
    </row>
    <row r="28" spans="1:46" x14ac:dyDescent="0.3">
      <c r="A28" s="2">
        <v>41456</v>
      </c>
      <c r="B28">
        <v>608</v>
      </c>
      <c r="C28">
        <v>0</v>
      </c>
      <c r="D28">
        <v>0</v>
      </c>
      <c r="E28">
        <v>392</v>
      </c>
      <c r="F28">
        <v>0</v>
      </c>
      <c r="G28">
        <v>0</v>
      </c>
      <c r="H28">
        <v>0</v>
      </c>
      <c r="I28">
        <v>3808.7903225806449</v>
      </c>
      <c r="J28">
        <v>6.2487521238121457E-2</v>
      </c>
      <c r="K28">
        <v>33.130056571428568</v>
      </c>
      <c r="L28">
        <v>0.33632871428572031</v>
      </c>
      <c r="M28">
        <v>0.33632871428572031</v>
      </c>
      <c r="N28">
        <v>0</v>
      </c>
      <c r="O28">
        <v>0.90094828070849942</v>
      </c>
      <c r="P28">
        <v>0.90094828070849942</v>
      </c>
      <c r="Q28">
        <v>2</v>
      </c>
      <c r="R28">
        <f>MONTH(A28)</f>
        <v>7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0</v>
      </c>
      <c r="W28">
        <f t="shared" si="4"/>
        <v>0</v>
      </c>
      <c r="X28">
        <f t="shared" si="5"/>
        <v>0</v>
      </c>
      <c r="Y28">
        <f t="shared" si="6"/>
        <v>1</v>
      </c>
      <c r="Z28">
        <f t="shared" si="7"/>
        <v>0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7106.4576331416974</v>
      </c>
      <c r="AP28">
        <v>439.06320999999991</v>
      </c>
      <c r="AQ28">
        <v>0</v>
      </c>
      <c r="AR28">
        <v>0</v>
      </c>
      <c r="AS28">
        <v>0</v>
      </c>
      <c r="AT28">
        <f t="shared" si="12"/>
        <v>0</v>
      </c>
    </row>
    <row r="29" spans="1:46" x14ac:dyDescent="0.3">
      <c r="A29" s="2">
        <v>41463</v>
      </c>
      <c r="B29">
        <v>573</v>
      </c>
      <c r="C29">
        <v>0</v>
      </c>
      <c r="D29">
        <v>0</v>
      </c>
      <c r="E29">
        <v>555</v>
      </c>
      <c r="F29">
        <v>0</v>
      </c>
      <c r="G29">
        <v>0</v>
      </c>
      <c r="H29">
        <v>0</v>
      </c>
      <c r="I29">
        <v>3808.7903225806449</v>
      </c>
      <c r="J29">
        <v>6.2487521238121457E-2</v>
      </c>
      <c r="K29">
        <v>32.698099571428578</v>
      </c>
      <c r="L29">
        <v>-0.43195699999998993</v>
      </c>
      <c r="M29">
        <v>0</v>
      </c>
      <c r="N29">
        <v>-0.43195699999998993</v>
      </c>
      <c r="O29">
        <v>0.90094828070849942</v>
      </c>
      <c r="P29">
        <v>0.90094828070849942</v>
      </c>
      <c r="Q29">
        <v>2</v>
      </c>
      <c r="R29">
        <f>MONTH(A29)</f>
        <v>7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0</v>
      </c>
      <c r="W29">
        <f t="shared" si="4"/>
        <v>0</v>
      </c>
      <c r="X29">
        <f t="shared" si="5"/>
        <v>0</v>
      </c>
      <c r="Y29">
        <f t="shared" si="6"/>
        <v>1</v>
      </c>
      <c r="Z29">
        <f t="shared" si="7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4943.1764461307484</v>
      </c>
      <c r="AP29">
        <v>439.06320999999991</v>
      </c>
      <c r="AQ29">
        <v>0</v>
      </c>
      <c r="AR29">
        <v>0</v>
      </c>
      <c r="AS29">
        <v>0</v>
      </c>
      <c r="AT29">
        <f t="shared" si="12"/>
        <v>0</v>
      </c>
    </row>
    <row r="30" spans="1:46" x14ac:dyDescent="0.3">
      <c r="A30" s="2">
        <v>41470</v>
      </c>
      <c r="B30">
        <v>640</v>
      </c>
      <c r="C30">
        <v>0</v>
      </c>
      <c r="D30">
        <v>0</v>
      </c>
      <c r="E30">
        <v>961</v>
      </c>
      <c r="F30">
        <v>1</v>
      </c>
      <c r="G30">
        <v>0</v>
      </c>
      <c r="H30">
        <v>0</v>
      </c>
      <c r="I30">
        <v>3808.7903225806449</v>
      </c>
      <c r="J30">
        <v>6.2487521238121457E-2</v>
      </c>
      <c r="K30">
        <v>32.419728714285718</v>
      </c>
      <c r="L30">
        <v>-0.27837085714286047</v>
      </c>
      <c r="M30">
        <v>0</v>
      </c>
      <c r="N30">
        <v>-0.27837085714286047</v>
      </c>
      <c r="O30">
        <v>0.90094828070849942</v>
      </c>
      <c r="P30">
        <v>0.90094828070849942</v>
      </c>
      <c r="Q30">
        <v>2</v>
      </c>
      <c r="R30">
        <f>MONTH(A30)</f>
        <v>7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0</v>
      </c>
      <c r="W30">
        <f t="shared" si="4"/>
        <v>0</v>
      </c>
      <c r="X30">
        <f t="shared" si="5"/>
        <v>0</v>
      </c>
      <c r="Y30">
        <f t="shared" si="6"/>
        <v>1</v>
      </c>
      <c r="Z30">
        <f t="shared" si="7"/>
        <v>0</v>
      </c>
      <c r="AA30">
        <f t="shared" si="8"/>
        <v>0</v>
      </c>
      <c r="AB30">
        <f t="shared" si="9"/>
        <v>0</v>
      </c>
      <c r="AC30">
        <f t="shared" si="10"/>
        <v>0</v>
      </c>
      <c r="AD30">
        <f t="shared" si="11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5762.5263607559646</v>
      </c>
      <c r="AP30">
        <v>439.06320999999991</v>
      </c>
      <c r="AQ30">
        <v>0</v>
      </c>
      <c r="AR30">
        <v>0</v>
      </c>
      <c r="AS30">
        <v>0</v>
      </c>
      <c r="AT30">
        <f t="shared" si="12"/>
        <v>0</v>
      </c>
    </row>
    <row r="31" spans="1:46" x14ac:dyDescent="0.3">
      <c r="A31" s="2">
        <v>41477</v>
      </c>
      <c r="B31">
        <v>690</v>
      </c>
      <c r="C31">
        <v>0</v>
      </c>
      <c r="D31">
        <v>0</v>
      </c>
      <c r="E31">
        <v>970</v>
      </c>
      <c r="F31">
        <v>1</v>
      </c>
      <c r="G31">
        <v>0</v>
      </c>
      <c r="H31">
        <v>0</v>
      </c>
      <c r="I31">
        <v>3808.7903225806449</v>
      </c>
      <c r="J31">
        <v>6.2487521238121457E-2</v>
      </c>
      <c r="K31">
        <v>32.496886142857143</v>
      </c>
      <c r="L31">
        <v>7.7157428571425157E-2</v>
      </c>
      <c r="M31">
        <v>7.7157428571425157E-2</v>
      </c>
      <c r="N31">
        <v>0</v>
      </c>
      <c r="O31">
        <v>0.90094828070849942</v>
      </c>
      <c r="P31">
        <v>0.90094828070849942</v>
      </c>
      <c r="Q31">
        <v>2</v>
      </c>
      <c r="R31">
        <f>MONTH(A31)</f>
        <v>7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0</v>
      </c>
      <c r="W31">
        <f t="shared" si="4"/>
        <v>0</v>
      </c>
      <c r="X31">
        <f t="shared" si="5"/>
        <v>0</v>
      </c>
      <c r="Y31">
        <f t="shared" si="6"/>
        <v>1</v>
      </c>
      <c r="Z31">
        <f t="shared" si="7"/>
        <v>0</v>
      </c>
      <c r="AA31">
        <f t="shared" si="8"/>
        <v>0</v>
      </c>
      <c r="AB31">
        <f t="shared" si="9"/>
        <v>0</v>
      </c>
      <c r="AC31">
        <f t="shared" si="10"/>
        <v>0</v>
      </c>
      <c r="AD31">
        <f t="shared" si="11"/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3539.0401627253291</v>
      </c>
      <c r="AP31">
        <v>439.06320999999991</v>
      </c>
      <c r="AQ31">
        <v>0</v>
      </c>
      <c r="AR31">
        <v>0</v>
      </c>
      <c r="AS31">
        <v>0</v>
      </c>
      <c r="AT31">
        <f t="shared" si="12"/>
        <v>0</v>
      </c>
    </row>
    <row r="32" spans="1:46" x14ac:dyDescent="0.3">
      <c r="A32" s="2">
        <v>41484</v>
      </c>
      <c r="B32">
        <v>663</v>
      </c>
      <c r="C32">
        <v>0</v>
      </c>
      <c r="D32">
        <v>0</v>
      </c>
      <c r="E32">
        <v>500</v>
      </c>
      <c r="F32">
        <v>0</v>
      </c>
      <c r="G32">
        <v>0</v>
      </c>
      <c r="H32">
        <v>0</v>
      </c>
      <c r="I32">
        <v>3682.983870967742</v>
      </c>
      <c r="J32">
        <v>0.23302293621708189</v>
      </c>
      <c r="K32">
        <v>32.940241714285712</v>
      </c>
      <c r="L32">
        <v>0.44335557142856885</v>
      </c>
      <c r="M32">
        <v>0.44335557142856885</v>
      </c>
      <c r="N32">
        <v>0</v>
      </c>
      <c r="O32">
        <v>0.89854145436561084</v>
      </c>
      <c r="P32">
        <v>0.89854145436561084</v>
      </c>
      <c r="Q32">
        <v>2</v>
      </c>
      <c r="R32">
        <f>MONTH(A32)</f>
        <v>7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0</v>
      </c>
      <c r="W32">
        <f t="shared" si="4"/>
        <v>0</v>
      </c>
      <c r="X32">
        <f t="shared" si="5"/>
        <v>0</v>
      </c>
      <c r="Y32">
        <f t="shared" si="6"/>
        <v>1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0</v>
      </c>
      <c r="AD32">
        <f t="shared" si="11"/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439.06320999999991</v>
      </c>
      <c r="AQ32">
        <v>0</v>
      </c>
      <c r="AR32">
        <v>0</v>
      </c>
      <c r="AS32">
        <v>0</v>
      </c>
      <c r="AT32">
        <f t="shared" si="12"/>
        <v>0</v>
      </c>
    </row>
    <row r="33" spans="1:46" x14ac:dyDescent="0.3">
      <c r="A33" s="2">
        <v>41491</v>
      </c>
      <c r="B33">
        <v>578</v>
      </c>
      <c r="C33">
        <v>0</v>
      </c>
      <c r="D33">
        <v>0</v>
      </c>
      <c r="E33">
        <v>12</v>
      </c>
      <c r="F33">
        <v>78</v>
      </c>
      <c r="G33">
        <v>0</v>
      </c>
      <c r="H33">
        <v>0</v>
      </c>
      <c r="I33">
        <v>3588.6290322580649</v>
      </c>
      <c r="J33">
        <v>0.36092449745130228</v>
      </c>
      <c r="K33">
        <v>32.862499428571432</v>
      </c>
      <c r="L33">
        <v>-7.7742285714279546E-2</v>
      </c>
      <c r="M33">
        <v>0</v>
      </c>
      <c r="N33">
        <v>-7.7742285714279546E-2</v>
      </c>
      <c r="O33">
        <v>0.89673633460844449</v>
      </c>
      <c r="P33">
        <v>0.89673633460844449</v>
      </c>
      <c r="Q33">
        <v>2</v>
      </c>
      <c r="R33">
        <f>MONTH(A33)</f>
        <v>8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0</v>
      </c>
      <c r="W33">
        <f t="shared" si="4"/>
        <v>0</v>
      </c>
      <c r="X33">
        <f t="shared" si="5"/>
        <v>0</v>
      </c>
      <c r="Y33">
        <f t="shared" si="6"/>
        <v>0</v>
      </c>
      <c r="Z33">
        <f t="shared" si="7"/>
        <v>1</v>
      </c>
      <c r="AA33">
        <f t="shared" si="8"/>
        <v>0</v>
      </c>
      <c r="AB33">
        <f t="shared" si="9"/>
        <v>0</v>
      </c>
      <c r="AC33">
        <f t="shared" si="10"/>
        <v>0</v>
      </c>
      <c r="AD33">
        <f t="shared" si="11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439.06320999999991</v>
      </c>
      <c r="AQ33">
        <v>0</v>
      </c>
      <c r="AR33">
        <v>0</v>
      </c>
      <c r="AS33">
        <v>0</v>
      </c>
      <c r="AT33">
        <f t="shared" si="12"/>
        <v>0</v>
      </c>
    </row>
    <row r="34" spans="1:46" x14ac:dyDescent="0.3">
      <c r="A34" s="2">
        <v>41498</v>
      </c>
      <c r="B34">
        <v>571</v>
      </c>
      <c r="C34">
        <v>0</v>
      </c>
      <c r="D34">
        <v>0</v>
      </c>
      <c r="E34">
        <v>11</v>
      </c>
      <c r="F34">
        <v>141</v>
      </c>
      <c r="G34">
        <v>0</v>
      </c>
      <c r="H34">
        <v>0</v>
      </c>
      <c r="I34">
        <v>3588.6290322580649</v>
      </c>
      <c r="J34">
        <v>0.36092449745130228</v>
      </c>
      <c r="K34">
        <v>32.942142857142848</v>
      </c>
      <c r="L34">
        <v>7.9643428571415598E-2</v>
      </c>
      <c r="M34">
        <v>7.9643428571415598E-2</v>
      </c>
      <c r="N34">
        <v>0</v>
      </c>
      <c r="O34">
        <v>0.89673633460844449</v>
      </c>
      <c r="P34">
        <v>0.89673633460844449</v>
      </c>
      <c r="Q34">
        <v>2</v>
      </c>
      <c r="R34">
        <f>MONTH(A34)</f>
        <v>8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0</v>
      </c>
      <c r="W34">
        <f t="shared" si="4"/>
        <v>0</v>
      </c>
      <c r="X34">
        <f t="shared" si="5"/>
        <v>0</v>
      </c>
      <c r="Y34">
        <f t="shared" si="6"/>
        <v>0</v>
      </c>
      <c r="Z34">
        <f t="shared" si="7"/>
        <v>1</v>
      </c>
      <c r="AA34">
        <f t="shared" si="8"/>
        <v>0</v>
      </c>
      <c r="AB34">
        <f t="shared" si="9"/>
        <v>0</v>
      </c>
      <c r="AC34">
        <f t="shared" si="10"/>
        <v>0</v>
      </c>
      <c r="AD34">
        <f t="shared" si="11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1148.0394306952294</v>
      </c>
      <c r="AP34">
        <v>439.06320999999991</v>
      </c>
      <c r="AQ34">
        <v>0</v>
      </c>
      <c r="AR34">
        <v>0</v>
      </c>
      <c r="AS34">
        <v>0</v>
      </c>
      <c r="AT34">
        <f t="shared" si="12"/>
        <v>0</v>
      </c>
    </row>
    <row r="35" spans="1:46" x14ac:dyDescent="0.3">
      <c r="A35" s="2">
        <v>41505</v>
      </c>
      <c r="B35">
        <v>570</v>
      </c>
      <c r="C35">
        <v>0</v>
      </c>
      <c r="D35">
        <v>0</v>
      </c>
      <c r="E35">
        <v>9</v>
      </c>
      <c r="F35">
        <v>158</v>
      </c>
      <c r="G35">
        <v>0</v>
      </c>
      <c r="H35">
        <v>0</v>
      </c>
      <c r="I35">
        <v>3588.6290322580649</v>
      </c>
      <c r="J35">
        <v>0.36092449745130228</v>
      </c>
      <c r="K35">
        <v>33.012671714285723</v>
      </c>
      <c r="L35">
        <v>7.0528857142875268E-2</v>
      </c>
      <c r="M35">
        <v>7.0528857142875268E-2</v>
      </c>
      <c r="N35">
        <v>0</v>
      </c>
      <c r="O35">
        <v>0.89673633460844449</v>
      </c>
      <c r="P35">
        <v>0.89673633460844449</v>
      </c>
      <c r="Q35">
        <v>2</v>
      </c>
      <c r="R35">
        <f>MONTH(A35)</f>
        <v>8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0</v>
      </c>
      <c r="W35">
        <f t="shared" si="4"/>
        <v>0</v>
      </c>
      <c r="X35">
        <f t="shared" si="5"/>
        <v>0</v>
      </c>
      <c r="Y35">
        <f t="shared" si="6"/>
        <v>0</v>
      </c>
      <c r="Z35">
        <f t="shared" si="7"/>
        <v>1</v>
      </c>
      <c r="AA35">
        <f t="shared" si="8"/>
        <v>0</v>
      </c>
      <c r="AB35">
        <f t="shared" si="9"/>
        <v>0</v>
      </c>
      <c r="AC35">
        <f t="shared" si="10"/>
        <v>0</v>
      </c>
      <c r="AD35">
        <f t="shared" si="11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5107.4379577103182</v>
      </c>
      <c r="AP35">
        <v>439.06320999999991</v>
      </c>
      <c r="AQ35">
        <v>0</v>
      </c>
      <c r="AR35">
        <v>0</v>
      </c>
      <c r="AS35">
        <v>0</v>
      </c>
      <c r="AT35">
        <f t="shared" si="12"/>
        <v>0</v>
      </c>
    </row>
    <row r="36" spans="1:46" x14ac:dyDescent="0.3">
      <c r="A36" s="2">
        <v>41512</v>
      </c>
      <c r="B36">
        <v>541</v>
      </c>
      <c r="C36">
        <v>0</v>
      </c>
      <c r="D36">
        <v>0</v>
      </c>
      <c r="E36">
        <v>15</v>
      </c>
      <c r="F36">
        <v>19</v>
      </c>
      <c r="G36">
        <v>0</v>
      </c>
      <c r="H36">
        <v>0</v>
      </c>
      <c r="I36">
        <v>3362.9177419354842</v>
      </c>
      <c r="J36">
        <v>0.44518105728904328</v>
      </c>
      <c r="K36">
        <v>33.142557714285722</v>
      </c>
      <c r="L36">
        <v>0.12988599999999906</v>
      </c>
      <c r="M36">
        <v>0.12988599999999906</v>
      </c>
      <c r="N36">
        <v>0</v>
      </c>
      <c r="O36">
        <v>0.89671090402230758</v>
      </c>
      <c r="P36">
        <v>0.89671090402230758</v>
      </c>
      <c r="Q36">
        <v>2</v>
      </c>
      <c r="R36">
        <f>MONTH(A36)</f>
        <v>8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0</v>
      </c>
      <c r="W36">
        <f t="shared" si="4"/>
        <v>0</v>
      </c>
      <c r="X36">
        <f t="shared" si="5"/>
        <v>0</v>
      </c>
      <c r="Y36">
        <f t="shared" si="6"/>
        <v>0</v>
      </c>
      <c r="Z36">
        <f t="shared" si="7"/>
        <v>1</v>
      </c>
      <c r="AA36">
        <f t="shared" si="8"/>
        <v>0</v>
      </c>
      <c r="AB36">
        <f t="shared" si="9"/>
        <v>0</v>
      </c>
      <c r="AC36">
        <f t="shared" si="10"/>
        <v>0</v>
      </c>
      <c r="AD36">
        <f t="shared" si="11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4641.6152264251805</v>
      </c>
      <c r="AP36">
        <v>439.06320999999991</v>
      </c>
      <c r="AQ36">
        <v>0</v>
      </c>
      <c r="AR36">
        <v>0</v>
      </c>
      <c r="AS36">
        <v>0</v>
      </c>
      <c r="AT36">
        <f t="shared" si="12"/>
        <v>0</v>
      </c>
    </row>
    <row r="37" spans="1:46" x14ac:dyDescent="0.3">
      <c r="A37" s="2">
        <v>41519</v>
      </c>
      <c r="B37">
        <v>543</v>
      </c>
      <c r="C37">
        <v>0</v>
      </c>
      <c r="D37">
        <v>0</v>
      </c>
      <c r="E37">
        <v>74</v>
      </c>
      <c r="F37">
        <v>33</v>
      </c>
      <c r="G37">
        <v>0</v>
      </c>
      <c r="H37">
        <v>0</v>
      </c>
      <c r="I37">
        <v>2008.65</v>
      </c>
      <c r="J37">
        <v>0.95072041631548954</v>
      </c>
      <c r="K37">
        <v>33.375813714285712</v>
      </c>
      <c r="L37">
        <v>0.23325599999999014</v>
      </c>
      <c r="M37">
        <v>0.23325599999999014</v>
      </c>
      <c r="N37">
        <v>0</v>
      </c>
      <c r="O37">
        <v>0.89655832050548601</v>
      </c>
      <c r="P37">
        <v>0.89655832050548601</v>
      </c>
      <c r="Q37">
        <v>2</v>
      </c>
      <c r="R37">
        <f>MONTH(A37)</f>
        <v>9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0</v>
      </c>
      <c r="W37">
        <f t="shared" si="4"/>
        <v>0</v>
      </c>
      <c r="X37">
        <f t="shared" si="5"/>
        <v>0</v>
      </c>
      <c r="Y37">
        <f t="shared" si="6"/>
        <v>0</v>
      </c>
      <c r="Z37">
        <f t="shared" si="7"/>
        <v>0</v>
      </c>
      <c r="AA37">
        <f t="shared" si="8"/>
        <v>1</v>
      </c>
      <c r="AB37">
        <f t="shared" si="9"/>
        <v>0</v>
      </c>
      <c r="AC37">
        <f t="shared" si="10"/>
        <v>0</v>
      </c>
      <c r="AD37">
        <f t="shared" si="11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4122.5627734160971</v>
      </c>
      <c r="AP37">
        <v>439.06320999999991</v>
      </c>
      <c r="AQ37">
        <v>0</v>
      </c>
      <c r="AR37">
        <v>0</v>
      </c>
      <c r="AS37">
        <v>0</v>
      </c>
      <c r="AT37">
        <f t="shared" si="12"/>
        <v>1</v>
      </c>
    </row>
    <row r="38" spans="1:46" x14ac:dyDescent="0.3">
      <c r="A38" s="2">
        <v>41526</v>
      </c>
      <c r="B38">
        <v>471</v>
      </c>
      <c r="C38">
        <v>0</v>
      </c>
      <c r="D38">
        <v>0</v>
      </c>
      <c r="E38">
        <v>59</v>
      </c>
      <c r="F38">
        <v>636</v>
      </c>
      <c r="G38">
        <v>0</v>
      </c>
      <c r="H38">
        <v>0</v>
      </c>
      <c r="I38">
        <v>2008.65</v>
      </c>
      <c r="J38">
        <v>0.95072041631548954</v>
      </c>
      <c r="K38">
        <v>32.717356571428567</v>
      </c>
      <c r="L38">
        <v>-0.65845714285714507</v>
      </c>
      <c r="M38">
        <v>0</v>
      </c>
      <c r="N38">
        <v>-0.65845714285714507</v>
      </c>
      <c r="O38">
        <v>0.89655832050548601</v>
      </c>
      <c r="P38">
        <v>0.89655832050548601</v>
      </c>
      <c r="Q38">
        <v>2</v>
      </c>
      <c r="R38">
        <f>MONTH(A38)</f>
        <v>9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0</v>
      </c>
      <c r="W38">
        <f t="shared" si="4"/>
        <v>0</v>
      </c>
      <c r="X38">
        <f t="shared" si="5"/>
        <v>0</v>
      </c>
      <c r="Y38">
        <f t="shared" si="6"/>
        <v>0</v>
      </c>
      <c r="Z38">
        <f t="shared" si="7"/>
        <v>0</v>
      </c>
      <c r="AA38">
        <f t="shared" si="8"/>
        <v>1</v>
      </c>
      <c r="AB38">
        <f t="shared" si="9"/>
        <v>0</v>
      </c>
      <c r="AC38">
        <f t="shared" si="10"/>
        <v>0</v>
      </c>
      <c r="AD38">
        <f t="shared" si="11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3992.5316327867677</v>
      </c>
      <c r="AP38">
        <v>439.06320999999991</v>
      </c>
      <c r="AQ38">
        <v>0</v>
      </c>
      <c r="AR38">
        <v>0</v>
      </c>
      <c r="AS38">
        <v>0</v>
      </c>
      <c r="AT38">
        <f t="shared" si="12"/>
        <v>1</v>
      </c>
    </row>
    <row r="39" spans="1:46" x14ac:dyDescent="0.3">
      <c r="A39" s="2">
        <v>41533</v>
      </c>
      <c r="B39">
        <v>510</v>
      </c>
      <c r="C39">
        <v>0</v>
      </c>
      <c r="D39">
        <v>0</v>
      </c>
      <c r="E39">
        <v>72</v>
      </c>
      <c r="F39">
        <v>92</v>
      </c>
      <c r="G39">
        <v>0</v>
      </c>
      <c r="H39">
        <v>0</v>
      </c>
      <c r="I39">
        <v>2008.65</v>
      </c>
      <c r="J39">
        <v>0.95072041631548954</v>
      </c>
      <c r="K39">
        <v>31.857456428571432</v>
      </c>
      <c r="L39">
        <v>-0.85990014285713556</v>
      </c>
      <c r="M39">
        <v>0</v>
      </c>
      <c r="N39">
        <v>-0.85990014285713556</v>
      </c>
      <c r="O39">
        <v>0.89655832050548601</v>
      </c>
      <c r="P39">
        <v>0.89655832050548601</v>
      </c>
      <c r="Q39">
        <v>2</v>
      </c>
      <c r="R39">
        <f>MONTH(A39)</f>
        <v>9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0</v>
      </c>
      <c r="W39">
        <f t="shared" si="4"/>
        <v>0</v>
      </c>
      <c r="X39">
        <f t="shared" si="5"/>
        <v>0</v>
      </c>
      <c r="Y39">
        <f t="shared" si="6"/>
        <v>0</v>
      </c>
      <c r="Z39">
        <f t="shared" si="7"/>
        <v>0</v>
      </c>
      <c r="AA39">
        <f t="shared" si="8"/>
        <v>1</v>
      </c>
      <c r="AB39">
        <f t="shared" si="9"/>
        <v>0</v>
      </c>
      <c r="AC39">
        <f t="shared" si="10"/>
        <v>0</v>
      </c>
      <c r="AD39">
        <f t="shared" si="11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5123.7107540301085</v>
      </c>
      <c r="AP39">
        <v>439.06320999999991</v>
      </c>
      <c r="AQ39">
        <v>0</v>
      </c>
      <c r="AR39">
        <v>0</v>
      </c>
      <c r="AS39">
        <v>0</v>
      </c>
      <c r="AT39">
        <f t="shared" si="12"/>
        <v>1</v>
      </c>
    </row>
    <row r="40" spans="1:46" x14ac:dyDescent="0.3">
      <c r="A40" s="2">
        <v>41540</v>
      </c>
      <c r="B40">
        <v>592</v>
      </c>
      <c r="C40">
        <v>0</v>
      </c>
      <c r="D40">
        <v>0</v>
      </c>
      <c r="E40">
        <v>268</v>
      </c>
      <c r="F40">
        <v>3013</v>
      </c>
      <c r="G40">
        <v>0</v>
      </c>
      <c r="H40">
        <v>29675.248867426737</v>
      </c>
      <c r="I40">
        <v>2008.65</v>
      </c>
      <c r="J40">
        <v>0.95072041631548954</v>
      </c>
      <c r="K40">
        <v>32.127100428571431</v>
      </c>
      <c r="L40">
        <v>0.26964399999999955</v>
      </c>
      <c r="M40">
        <v>0.26964399999999955</v>
      </c>
      <c r="N40">
        <v>0</v>
      </c>
      <c r="O40">
        <v>0.89655832050548601</v>
      </c>
      <c r="P40">
        <v>0.89655832050548601</v>
      </c>
      <c r="Q40">
        <v>2</v>
      </c>
      <c r="R40">
        <f>MONTH(A40)</f>
        <v>9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0</v>
      </c>
      <c r="W40">
        <f t="shared" si="4"/>
        <v>0</v>
      </c>
      <c r="X40">
        <f t="shared" si="5"/>
        <v>0</v>
      </c>
      <c r="Y40">
        <f t="shared" si="6"/>
        <v>0</v>
      </c>
      <c r="Z40">
        <f t="shared" si="7"/>
        <v>0</v>
      </c>
      <c r="AA40">
        <f t="shared" si="8"/>
        <v>1</v>
      </c>
      <c r="AB40">
        <f t="shared" si="9"/>
        <v>0</v>
      </c>
      <c r="AC40">
        <f t="shared" si="10"/>
        <v>0</v>
      </c>
      <c r="AD40">
        <f t="shared" si="11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3471.6732102093133</v>
      </c>
      <c r="AP40">
        <v>439.06320999999991</v>
      </c>
      <c r="AQ40">
        <v>0</v>
      </c>
      <c r="AR40">
        <v>0</v>
      </c>
      <c r="AS40">
        <v>0</v>
      </c>
      <c r="AT40">
        <f t="shared" si="12"/>
        <v>1</v>
      </c>
    </row>
    <row r="41" spans="1:46" x14ac:dyDescent="0.3">
      <c r="A41" s="2">
        <v>41547</v>
      </c>
      <c r="B41">
        <v>613</v>
      </c>
      <c r="C41">
        <v>0</v>
      </c>
      <c r="D41">
        <v>0</v>
      </c>
      <c r="E41">
        <v>596</v>
      </c>
      <c r="F41">
        <v>835</v>
      </c>
      <c r="G41">
        <v>0</v>
      </c>
      <c r="H41">
        <v>17523.014241977042</v>
      </c>
      <c r="I41">
        <v>1982.7241935483869</v>
      </c>
      <c r="J41">
        <v>0.9929600594736413</v>
      </c>
      <c r="K41">
        <v>32.187127857142862</v>
      </c>
      <c r="L41">
        <v>6.0027428571430619E-2</v>
      </c>
      <c r="M41">
        <v>6.0027428571430619E-2</v>
      </c>
      <c r="N41">
        <v>0</v>
      </c>
      <c r="O41">
        <v>0.89655832050548601</v>
      </c>
      <c r="P41">
        <v>0.89655832050548601</v>
      </c>
      <c r="Q41">
        <v>2</v>
      </c>
      <c r="R41">
        <f>MONTH(A41)</f>
        <v>9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0</v>
      </c>
      <c r="W41">
        <f t="shared" si="4"/>
        <v>0</v>
      </c>
      <c r="X41">
        <f t="shared" si="5"/>
        <v>0</v>
      </c>
      <c r="Y41">
        <f t="shared" si="6"/>
        <v>0</v>
      </c>
      <c r="Z41">
        <f t="shared" si="7"/>
        <v>0</v>
      </c>
      <c r="AA41">
        <f t="shared" si="8"/>
        <v>1</v>
      </c>
      <c r="AB41">
        <f t="shared" si="9"/>
        <v>0</v>
      </c>
      <c r="AC41">
        <f t="shared" si="10"/>
        <v>0</v>
      </c>
      <c r="AD41">
        <f t="shared" si="11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6989.5830679387509</v>
      </c>
      <c r="AP41">
        <v>439.06320999999991</v>
      </c>
      <c r="AQ41">
        <v>0</v>
      </c>
      <c r="AR41">
        <v>0</v>
      </c>
      <c r="AS41">
        <v>0</v>
      </c>
      <c r="AT41">
        <f t="shared" si="12"/>
        <v>1</v>
      </c>
    </row>
    <row r="42" spans="1:46" x14ac:dyDescent="0.3">
      <c r="A42" s="2">
        <v>41554</v>
      </c>
      <c r="B42">
        <v>625</v>
      </c>
      <c r="C42">
        <v>0</v>
      </c>
      <c r="D42">
        <v>0</v>
      </c>
      <c r="E42">
        <v>541</v>
      </c>
      <c r="F42">
        <v>728</v>
      </c>
      <c r="G42">
        <v>0</v>
      </c>
      <c r="H42">
        <v>33621.842028481959</v>
      </c>
      <c r="I42">
        <v>1978.4032258064519</v>
      </c>
      <c r="J42">
        <v>1</v>
      </c>
      <c r="K42">
        <v>32.214142142857142</v>
      </c>
      <c r="L42">
        <v>2.7014285714280106E-2</v>
      </c>
      <c r="M42">
        <v>2.7014285714280106E-2</v>
      </c>
      <c r="N42">
        <v>0</v>
      </c>
      <c r="O42">
        <v>0.89655832050548601</v>
      </c>
      <c r="P42">
        <v>0.89655832050548601</v>
      </c>
      <c r="Q42">
        <v>2</v>
      </c>
      <c r="R42">
        <f>MONTH(A42)</f>
        <v>10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0</v>
      </c>
      <c r="W42">
        <f t="shared" si="4"/>
        <v>0</v>
      </c>
      <c r="X42">
        <f t="shared" si="5"/>
        <v>0</v>
      </c>
      <c r="Y42">
        <f t="shared" si="6"/>
        <v>0</v>
      </c>
      <c r="Z42">
        <f t="shared" si="7"/>
        <v>0</v>
      </c>
      <c r="AA42">
        <f t="shared" si="8"/>
        <v>0</v>
      </c>
      <c r="AB42">
        <f t="shared" si="9"/>
        <v>1</v>
      </c>
      <c r="AC42">
        <f t="shared" si="10"/>
        <v>0</v>
      </c>
      <c r="AD42">
        <f t="shared" si="11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6104.2685224799843</v>
      </c>
      <c r="AP42">
        <v>439.06320999999991</v>
      </c>
      <c r="AQ42">
        <v>0</v>
      </c>
      <c r="AR42">
        <v>0</v>
      </c>
      <c r="AS42">
        <v>0</v>
      </c>
      <c r="AT42">
        <f t="shared" si="12"/>
        <v>1</v>
      </c>
    </row>
    <row r="43" spans="1:46" x14ac:dyDescent="0.3">
      <c r="A43" s="2">
        <v>41561</v>
      </c>
      <c r="B43">
        <v>598</v>
      </c>
      <c r="C43">
        <v>0</v>
      </c>
      <c r="D43">
        <v>0</v>
      </c>
      <c r="E43">
        <v>116</v>
      </c>
      <c r="F43">
        <v>217</v>
      </c>
      <c r="G43">
        <v>0</v>
      </c>
      <c r="H43">
        <v>0</v>
      </c>
      <c r="I43">
        <v>1978.4032258064519</v>
      </c>
      <c r="J43">
        <v>1</v>
      </c>
      <c r="K43">
        <v>31.974428571428572</v>
      </c>
      <c r="L43">
        <v>-0.2397135714285703</v>
      </c>
      <c r="M43">
        <v>0</v>
      </c>
      <c r="N43">
        <v>-0.2397135714285703</v>
      </c>
      <c r="O43">
        <v>0.89655832050548601</v>
      </c>
      <c r="P43">
        <v>0.89655832050548601</v>
      </c>
      <c r="Q43">
        <v>2</v>
      </c>
      <c r="R43">
        <f>MONTH(A43)</f>
        <v>10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0</v>
      </c>
      <c r="W43">
        <f t="shared" si="4"/>
        <v>0</v>
      </c>
      <c r="X43">
        <f t="shared" si="5"/>
        <v>0</v>
      </c>
      <c r="Y43">
        <f t="shared" si="6"/>
        <v>0</v>
      </c>
      <c r="Z43">
        <f t="shared" si="7"/>
        <v>0</v>
      </c>
      <c r="AA43">
        <f t="shared" si="8"/>
        <v>0</v>
      </c>
      <c r="AB43">
        <f t="shared" si="9"/>
        <v>1</v>
      </c>
      <c r="AC43">
        <f t="shared" si="10"/>
        <v>0</v>
      </c>
      <c r="AD43">
        <f t="shared" si="11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5755.2954554579901</v>
      </c>
      <c r="AP43">
        <v>439.06320999999991</v>
      </c>
      <c r="AQ43">
        <v>0</v>
      </c>
      <c r="AR43">
        <v>0</v>
      </c>
      <c r="AS43">
        <v>0</v>
      </c>
      <c r="AT43">
        <f t="shared" si="12"/>
        <v>1</v>
      </c>
    </row>
    <row r="44" spans="1:46" x14ac:dyDescent="0.3">
      <c r="A44" s="2">
        <v>41568</v>
      </c>
      <c r="B44">
        <v>578</v>
      </c>
      <c r="C44">
        <v>0</v>
      </c>
      <c r="D44">
        <v>0</v>
      </c>
      <c r="E44">
        <v>74</v>
      </c>
      <c r="F44">
        <v>126</v>
      </c>
      <c r="G44">
        <v>0</v>
      </c>
      <c r="H44">
        <v>0</v>
      </c>
      <c r="I44">
        <v>1978.4032258064519</v>
      </c>
      <c r="J44">
        <v>1</v>
      </c>
      <c r="K44">
        <v>31.714000142857149</v>
      </c>
      <c r="L44">
        <v>-0.2604284285714229</v>
      </c>
      <c r="M44">
        <v>0</v>
      </c>
      <c r="N44">
        <v>-0.2604284285714229</v>
      </c>
      <c r="O44">
        <v>0.89655832050548601</v>
      </c>
      <c r="P44">
        <v>0.89655832050548601</v>
      </c>
      <c r="Q44">
        <v>2</v>
      </c>
      <c r="R44">
        <f>MONTH(A44)</f>
        <v>10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0</v>
      </c>
      <c r="W44">
        <f t="shared" si="4"/>
        <v>0</v>
      </c>
      <c r="X44">
        <f t="shared" si="5"/>
        <v>0</v>
      </c>
      <c r="Y44">
        <f t="shared" si="6"/>
        <v>0</v>
      </c>
      <c r="Z44">
        <f t="shared" si="7"/>
        <v>0</v>
      </c>
      <c r="AA44">
        <f t="shared" si="8"/>
        <v>0</v>
      </c>
      <c r="AB44">
        <f t="shared" si="9"/>
        <v>1</v>
      </c>
      <c r="AC44">
        <f t="shared" si="10"/>
        <v>0</v>
      </c>
      <c r="AD44">
        <f t="shared" si="11"/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6847.2750974542123</v>
      </c>
      <c r="AP44">
        <v>439.06320999999991</v>
      </c>
      <c r="AQ44">
        <v>0</v>
      </c>
      <c r="AR44">
        <v>0</v>
      </c>
      <c r="AS44">
        <v>0</v>
      </c>
      <c r="AT44">
        <f t="shared" si="12"/>
        <v>1</v>
      </c>
    </row>
    <row r="45" spans="1:46" x14ac:dyDescent="0.3">
      <c r="A45" s="2">
        <v>41575</v>
      </c>
      <c r="B45">
        <v>594</v>
      </c>
      <c r="C45">
        <v>0</v>
      </c>
      <c r="D45">
        <v>0</v>
      </c>
      <c r="E45">
        <v>72</v>
      </c>
      <c r="F45">
        <v>160</v>
      </c>
      <c r="G45">
        <v>0</v>
      </c>
      <c r="H45">
        <v>0</v>
      </c>
      <c r="I45">
        <v>1991.366129032258</v>
      </c>
      <c r="J45">
        <v>0.8408349266972942</v>
      </c>
      <c r="K45">
        <v>31.969228142857141</v>
      </c>
      <c r="L45">
        <v>0.25522799999999179</v>
      </c>
      <c r="M45">
        <v>0.25522799999999179</v>
      </c>
      <c r="N45">
        <v>0</v>
      </c>
      <c r="O45">
        <v>0.89380450434644632</v>
      </c>
      <c r="P45">
        <v>0.89380450434644632</v>
      </c>
      <c r="Q45">
        <v>2</v>
      </c>
      <c r="R45">
        <f>MONTH(A45)</f>
        <v>10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0</v>
      </c>
      <c r="W45">
        <f t="shared" si="4"/>
        <v>0</v>
      </c>
      <c r="X45">
        <f t="shared" si="5"/>
        <v>0</v>
      </c>
      <c r="Y45">
        <f t="shared" si="6"/>
        <v>0</v>
      </c>
      <c r="Z45">
        <f t="shared" si="7"/>
        <v>0</v>
      </c>
      <c r="AA45">
        <f t="shared" si="8"/>
        <v>0</v>
      </c>
      <c r="AB45">
        <f t="shared" si="9"/>
        <v>1</v>
      </c>
      <c r="AC45">
        <f t="shared" si="10"/>
        <v>0</v>
      </c>
      <c r="AD45">
        <f t="shared" si="11"/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2838.8367170204383</v>
      </c>
      <c r="AP45">
        <v>439.06320999999991</v>
      </c>
      <c r="AQ45">
        <v>0</v>
      </c>
      <c r="AR45">
        <v>0</v>
      </c>
      <c r="AS45">
        <v>0</v>
      </c>
      <c r="AT45">
        <f t="shared" si="12"/>
        <v>1</v>
      </c>
    </row>
    <row r="46" spans="1:46" x14ac:dyDescent="0.3">
      <c r="A46" s="2">
        <v>41582</v>
      </c>
      <c r="B46">
        <v>511</v>
      </c>
      <c r="C46">
        <v>0</v>
      </c>
      <c r="D46">
        <v>0</v>
      </c>
      <c r="E46">
        <v>27</v>
      </c>
      <c r="F46">
        <v>389</v>
      </c>
      <c r="G46">
        <v>0</v>
      </c>
      <c r="H46">
        <v>0</v>
      </c>
      <c r="I46">
        <v>2008.65</v>
      </c>
      <c r="J46">
        <v>0.62861482896035326</v>
      </c>
      <c r="K46">
        <v>32.384070714285713</v>
      </c>
      <c r="L46">
        <v>0.41484257142857217</v>
      </c>
      <c r="M46">
        <v>0.41484257142857217</v>
      </c>
      <c r="N46">
        <v>0</v>
      </c>
      <c r="O46">
        <v>0.89013274946772658</v>
      </c>
      <c r="P46">
        <v>0.89013274946772658</v>
      </c>
      <c r="Q46">
        <v>3</v>
      </c>
      <c r="R46">
        <f>MONTH(A46)</f>
        <v>11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0</v>
      </c>
      <c r="W46">
        <f t="shared" si="4"/>
        <v>0</v>
      </c>
      <c r="X46">
        <f t="shared" si="5"/>
        <v>0</v>
      </c>
      <c r="Y46">
        <f t="shared" si="6"/>
        <v>0</v>
      </c>
      <c r="Z46">
        <f t="shared" si="7"/>
        <v>0</v>
      </c>
      <c r="AA46">
        <f t="shared" si="8"/>
        <v>0</v>
      </c>
      <c r="AB46">
        <f t="shared" si="9"/>
        <v>0</v>
      </c>
      <c r="AC46">
        <f t="shared" si="10"/>
        <v>1</v>
      </c>
      <c r="AD46">
        <f t="shared" si="11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439.06320999999991</v>
      </c>
      <c r="AQ46">
        <v>0</v>
      </c>
      <c r="AR46">
        <v>1</v>
      </c>
      <c r="AS46">
        <v>0</v>
      </c>
      <c r="AT46">
        <f t="shared" si="12"/>
        <v>1</v>
      </c>
    </row>
    <row r="47" spans="1:46" x14ac:dyDescent="0.3">
      <c r="A47" s="2">
        <v>41589</v>
      </c>
      <c r="B47">
        <v>578</v>
      </c>
      <c r="C47">
        <v>0</v>
      </c>
      <c r="D47">
        <v>0</v>
      </c>
      <c r="E47">
        <v>28</v>
      </c>
      <c r="F47">
        <v>2929</v>
      </c>
      <c r="G47">
        <v>0</v>
      </c>
      <c r="H47">
        <v>0</v>
      </c>
      <c r="I47">
        <v>2008.65</v>
      </c>
      <c r="J47">
        <v>0.62861482896035326</v>
      </c>
      <c r="K47">
        <v>32.739285571428567</v>
      </c>
      <c r="L47">
        <v>0.35521485714285461</v>
      </c>
      <c r="M47">
        <v>0.35521485714285461</v>
      </c>
      <c r="N47">
        <v>0</v>
      </c>
      <c r="O47">
        <v>0.89013274946772658</v>
      </c>
      <c r="P47">
        <v>0.89013274946772658</v>
      </c>
      <c r="Q47">
        <v>2</v>
      </c>
      <c r="R47">
        <f>MONTH(A47)</f>
        <v>11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0</v>
      </c>
      <c r="W47">
        <f t="shared" si="4"/>
        <v>0</v>
      </c>
      <c r="X47">
        <f t="shared" si="5"/>
        <v>0</v>
      </c>
      <c r="Y47">
        <f t="shared" si="6"/>
        <v>0</v>
      </c>
      <c r="Z47">
        <f t="shared" si="7"/>
        <v>0</v>
      </c>
      <c r="AA47">
        <f t="shared" si="8"/>
        <v>0</v>
      </c>
      <c r="AB47">
        <f t="shared" si="9"/>
        <v>0</v>
      </c>
      <c r="AC47">
        <f t="shared" si="10"/>
        <v>1</v>
      </c>
      <c r="AD47">
        <f t="shared" si="11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439.06320999999991</v>
      </c>
      <c r="AQ47">
        <v>0</v>
      </c>
      <c r="AR47">
        <v>0</v>
      </c>
      <c r="AS47">
        <v>0</v>
      </c>
      <c r="AT47">
        <f t="shared" si="12"/>
        <v>1</v>
      </c>
    </row>
    <row r="48" spans="1:46" x14ac:dyDescent="0.3">
      <c r="A48" s="2">
        <v>41596</v>
      </c>
      <c r="B48">
        <v>623</v>
      </c>
      <c r="C48">
        <v>0</v>
      </c>
      <c r="D48">
        <v>0</v>
      </c>
      <c r="E48">
        <v>27</v>
      </c>
      <c r="F48">
        <v>6480</v>
      </c>
      <c r="G48">
        <v>0</v>
      </c>
      <c r="H48">
        <v>0</v>
      </c>
      <c r="I48">
        <v>2008.65</v>
      </c>
      <c r="J48">
        <v>0.62861482896035326</v>
      </c>
      <c r="K48">
        <v>32.790886571428572</v>
      </c>
      <c r="L48">
        <v>5.1601000000005115E-2</v>
      </c>
      <c r="M48">
        <v>5.1601000000005115E-2</v>
      </c>
      <c r="N48">
        <v>0</v>
      </c>
      <c r="O48">
        <v>0.89013274946772658</v>
      </c>
      <c r="P48">
        <v>0.89013274946772658</v>
      </c>
      <c r="Q48">
        <v>2</v>
      </c>
      <c r="R48">
        <f>MONTH(A48)</f>
        <v>11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0</v>
      </c>
      <c r="W48">
        <f t="shared" si="4"/>
        <v>0</v>
      </c>
      <c r="X48">
        <f t="shared" si="5"/>
        <v>0</v>
      </c>
      <c r="Y48">
        <f t="shared" si="6"/>
        <v>0</v>
      </c>
      <c r="Z48">
        <f t="shared" si="7"/>
        <v>0</v>
      </c>
      <c r="AA48">
        <f t="shared" si="8"/>
        <v>0</v>
      </c>
      <c r="AB48">
        <f t="shared" si="9"/>
        <v>0</v>
      </c>
      <c r="AC48">
        <f t="shared" si="10"/>
        <v>1</v>
      </c>
      <c r="AD48">
        <f t="shared" si="11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439.06320999999991</v>
      </c>
      <c r="AQ48">
        <v>0</v>
      </c>
      <c r="AR48">
        <v>0</v>
      </c>
      <c r="AS48">
        <v>0</v>
      </c>
      <c r="AT48">
        <f t="shared" si="12"/>
        <v>1</v>
      </c>
    </row>
    <row r="49" spans="1:46" x14ac:dyDescent="0.3">
      <c r="A49" s="2">
        <v>41603</v>
      </c>
      <c r="B49">
        <v>572</v>
      </c>
      <c r="C49">
        <v>0</v>
      </c>
      <c r="D49">
        <v>0</v>
      </c>
      <c r="E49">
        <v>19</v>
      </c>
      <c r="F49">
        <v>5716</v>
      </c>
      <c r="G49">
        <v>0</v>
      </c>
      <c r="H49">
        <v>0</v>
      </c>
      <c r="I49">
        <v>1906.7322580645159</v>
      </c>
      <c r="J49">
        <v>0.66306809995388183</v>
      </c>
      <c r="K49">
        <v>32.974486285714278</v>
      </c>
      <c r="L49">
        <v>0.18359971428570532</v>
      </c>
      <c r="M49">
        <v>0.18359971428570532</v>
      </c>
      <c r="N49">
        <v>0</v>
      </c>
      <c r="O49">
        <v>0.89105421194129575</v>
      </c>
      <c r="P49">
        <v>0.89105421194129575</v>
      </c>
      <c r="Q49">
        <v>2</v>
      </c>
      <c r="R49">
        <f>MONTH(A49)</f>
        <v>11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0</v>
      </c>
      <c r="W49">
        <f t="shared" si="4"/>
        <v>0</v>
      </c>
      <c r="X49">
        <f t="shared" si="5"/>
        <v>0</v>
      </c>
      <c r="Y49">
        <f t="shared" si="6"/>
        <v>0</v>
      </c>
      <c r="Z49">
        <f t="shared" si="7"/>
        <v>0</v>
      </c>
      <c r="AA49">
        <f t="shared" si="8"/>
        <v>0</v>
      </c>
      <c r="AB49">
        <f t="shared" si="9"/>
        <v>0</v>
      </c>
      <c r="AC49">
        <f t="shared" si="10"/>
        <v>1</v>
      </c>
      <c r="AD49">
        <f t="shared" si="11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14574.592062601665</v>
      </c>
      <c r="AP49">
        <v>439.06320999999991</v>
      </c>
      <c r="AQ49">
        <v>0</v>
      </c>
      <c r="AR49">
        <v>0</v>
      </c>
      <c r="AS49">
        <v>0</v>
      </c>
      <c r="AT49">
        <f t="shared" si="12"/>
        <v>1</v>
      </c>
    </row>
    <row r="50" spans="1:46" x14ac:dyDescent="0.3">
      <c r="A50" s="2">
        <v>41610</v>
      </c>
      <c r="B50">
        <v>718</v>
      </c>
      <c r="C50">
        <v>0</v>
      </c>
      <c r="D50">
        <v>0</v>
      </c>
      <c r="E50">
        <v>13</v>
      </c>
      <c r="F50">
        <v>4952</v>
      </c>
      <c r="G50">
        <v>0</v>
      </c>
      <c r="H50">
        <v>0</v>
      </c>
      <c r="I50">
        <v>1295.2258064516129</v>
      </c>
      <c r="J50">
        <v>0.86978772591505338</v>
      </c>
      <c r="K50">
        <v>33.072756714285717</v>
      </c>
      <c r="L50">
        <v>9.8270428571439083E-2</v>
      </c>
      <c r="M50">
        <v>9.8270428571439083E-2</v>
      </c>
      <c r="N50">
        <v>0</v>
      </c>
      <c r="O50">
        <v>0.89658298678271009</v>
      </c>
      <c r="P50">
        <v>0.13658298678271008</v>
      </c>
      <c r="Q50">
        <v>2</v>
      </c>
      <c r="R50">
        <f>MONTH(A50)</f>
        <v>12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0</v>
      </c>
      <c r="W50">
        <f t="shared" si="4"/>
        <v>0</v>
      </c>
      <c r="X50">
        <f t="shared" si="5"/>
        <v>0</v>
      </c>
      <c r="Y50">
        <f t="shared" si="6"/>
        <v>0</v>
      </c>
      <c r="Z50">
        <f t="shared" si="7"/>
        <v>0</v>
      </c>
      <c r="AA50">
        <f t="shared" si="8"/>
        <v>0</v>
      </c>
      <c r="AB50">
        <f t="shared" si="9"/>
        <v>0</v>
      </c>
      <c r="AC50">
        <f t="shared" si="10"/>
        <v>0</v>
      </c>
      <c r="AD50">
        <f t="shared" si="11"/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39176.71945657576</v>
      </c>
      <c r="AP50">
        <v>439.06320999999991</v>
      </c>
      <c r="AQ50">
        <v>0</v>
      </c>
      <c r="AR50">
        <v>0</v>
      </c>
      <c r="AS50">
        <v>0</v>
      </c>
      <c r="AT50">
        <f t="shared" si="12"/>
        <v>0</v>
      </c>
    </row>
    <row r="51" spans="1:46" x14ac:dyDescent="0.3">
      <c r="A51" s="2">
        <v>41617</v>
      </c>
      <c r="B51">
        <v>701</v>
      </c>
      <c r="C51">
        <v>0</v>
      </c>
      <c r="D51">
        <v>0</v>
      </c>
      <c r="E51">
        <v>15</v>
      </c>
      <c r="F51">
        <v>5095</v>
      </c>
      <c r="G51">
        <v>0</v>
      </c>
      <c r="H51">
        <v>0</v>
      </c>
      <c r="I51">
        <v>1295.2258064516129</v>
      </c>
      <c r="J51">
        <v>0.86978772591505338</v>
      </c>
      <c r="K51">
        <v>32.741301</v>
      </c>
      <c r="L51">
        <v>-0.33145571428571685</v>
      </c>
      <c r="M51">
        <v>0</v>
      </c>
      <c r="N51">
        <v>-0.33145571428571685</v>
      </c>
      <c r="O51">
        <v>0.89658298678271009</v>
      </c>
      <c r="P51">
        <v>0.13658298678271008</v>
      </c>
      <c r="Q51">
        <v>2</v>
      </c>
      <c r="R51">
        <f>MONTH(A51)</f>
        <v>12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0</v>
      </c>
      <c r="W51">
        <f t="shared" si="4"/>
        <v>0</v>
      </c>
      <c r="X51">
        <f t="shared" si="5"/>
        <v>0</v>
      </c>
      <c r="Y51">
        <f t="shared" si="6"/>
        <v>0</v>
      </c>
      <c r="Z51">
        <f t="shared" si="7"/>
        <v>0</v>
      </c>
      <c r="AA51">
        <f t="shared" si="8"/>
        <v>0</v>
      </c>
      <c r="AB51">
        <f t="shared" si="9"/>
        <v>0</v>
      </c>
      <c r="AC51">
        <f t="shared" si="10"/>
        <v>0</v>
      </c>
      <c r="AD51">
        <f t="shared" si="11"/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35809.599331098478</v>
      </c>
      <c r="AP51">
        <v>439.06320999999991</v>
      </c>
      <c r="AQ51">
        <v>0</v>
      </c>
      <c r="AR51">
        <v>0</v>
      </c>
      <c r="AS51">
        <v>0</v>
      </c>
      <c r="AT51">
        <f t="shared" si="12"/>
        <v>0</v>
      </c>
    </row>
    <row r="52" spans="1:46" x14ac:dyDescent="0.3">
      <c r="A52" s="2">
        <v>41624</v>
      </c>
      <c r="B52">
        <v>777</v>
      </c>
      <c r="C52">
        <v>0</v>
      </c>
      <c r="D52">
        <v>0</v>
      </c>
      <c r="E52">
        <v>10</v>
      </c>
      <c r="F52">
        <v>411</v>
      </c>
      <c r="G52">
        <v>0</v>
      </c>
      <c r="H52">
        <v>0</v>
      </c>
      <c r="I52">
        <v>1295.2258064516129</v>
      </c>
      <c r="J52">
        <v>0.86978772591505338</v>
      </c>
      <c r="K52">
        <v>32.896113285714293</v>
      </c>
      <c r="L52">
        <v>0.15481228571429284</v>
      </c>
      <c r="M52">
        <v>0.15481228571429284</v>
      </c>
      <c r="N52">
        <v>0</v>
      </c>
      <c r="O52">
        <v>0.89658298678271009</v>
      </c>
      <c r="P52">
        <v>0.13658298678271008</v>
      </c>
      <c r="Q52">
        <v>2</v>
      </c>
      <c r="R52">
        <f>MONTH(A52)</f>
        <v>12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0</v>
      </c>
      <c r="W52">
        <f t="shared" si="4"/>
        <v>0</v>
      </c>
      <c r="X52">
        <f t="shared" si="5"/>
        <v>0</v>
      </c>
      <c r="Y52">
        <f t="shared" si="6"/>
        <v>0</v>
      </c>
      <c r="Z52">
        <f t="shared" si="7"/>
        <v>0</v>
      </c>
      <c r="AA52">
        <f t="shared" si="8"/>
        <v>0</v>
      </c>
      <c r="AB52">
        <f t="shared" si="9"/>
        <v>0</v>
      </c>
      <c r="AC52">
        <f t="shared" si="10"/>
        <v>0</v>
      </c>
      <c r="AD52">
        <f t="shared" si="11"/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439.06320999999991</v>
      </c>
      <c r="AQ52">
        <v>0</v>
      </c>
      <c r="AR52">
        <v>0</v>
      </c>
      <c r="AS52">
        <v>0</v>
      </c>
      <c r="AT52">
        <f t="shared" si="12"/>
        <v>0</v>
      </c>
    </row>
    <row r="53" spans="1:46" x14ac:dyDescent="0.3">
      <c r="A53" s="2">
        <v>41631</v>
      </c>
      <c r="B53">
        <v>653</v>
      </c>
      <c r="C53">
        <v>0</v>
      </c>
      <c r="D53">
        <v>0</v>
      </c>
      <c r="E53">
        <v>19</v>
      </c>
      <c r="F53">
        <v>126</v>
      </c>
      <c r="G53">
        <v>0</v>
      </c>
      <c r="H53">
        <v>0</v>
      </c>
      <c r="I53">
        <v>1295.2258064516129</v>
      </c>
      <c r="J53">
        <v>0.86978772591505338</v>
      </c>
      <c r="K53">
        <v>32.658615142857137</v>
      </c>
      <c r="L53">
        <v>-0.23749814285715587</v>
      </c>
      <c r="M53">
        <v>0</v>
      </c>
      <c r="N53">
        <v>-0.23749814285715587</v>
      </c>
      <c r="O53">
        <v>0.89658298678271009</v>
      </c>
      <c r="P53">
        <v>0.13658298678271008</v>
      </c>
      <c r="Q53">
        <v>2</v>
      </c>
      <c r="R53">
        <f>MONTH(A53)</f>
        <v>12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0</v>
      </c>
      <c r="W53">
        <f t="shared" si="4"/>
        <v>0</v>
      </c>
      <c r="X53">
        <f t="shared" si="5"/>
        <v>0</v>
      </c>
      <c r="Y53">
        <f t="shared" si="6"/>
        <v>0</v>
      </c>
      <c r="Z53">
        <f t="shared" si="7"/>
        <v>0</v>
      </c>
      <c r="AA53">
        <f t="shared" si="8"/>
        <v>0</v>
      </c>
      <c r="AB53">
        <f t="shared" si="9"/>
        <v>0</v>
      </c>
      <c r="AC53">
        <f t="shared" si="10"/>
        <v>0</v>
      </c>
      <c r="AD53">
        <f t="shared" si="11"/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439.06320999999991</v>
      </c>
      <c r="AQ53">
        <v>0</v>
      </c>
      <c r="AR53">
        <v>0</v>
      </c>
      <c r="AS53">
        <v>0</v>
      </c>
      <c r="AT53">
        <f t="shared" si="12"/>
        <v>0</v>
      </c>
    </row>
    <row r="54" spans="1:46" x14ac:dyDescent="0.3">
      <c r="A54" s="2">
        <v>41638</v>
      </c>
      <c r="B54">
        <v>312</v>
      </c>
      <c r="C54">
        <v>0</v>
      </c>
      <c r="D54">
        <v>0</v>
      </c>
      <c r="E54">
        <v>9</v>
      </c>
      <c r="F54">
        <v>34</v>
      </c>
      <c r="G54">
        <v>0</v>
      </c>
      <c r="H54">
        <v>0</v>
      </c>
      <c r="I54">
        <v>370.06451612903231</v>
      </c>
      <c r="J54">
        <v>0.29194060411563572</v>
      </c>
      <c r="K54">
        <v>32.848429142857142</v>
      </c>
      <c r="L54">
        <v>0.18981400000000548</v>
      </c>
      <c r="M54">
        <v>0.18981400000000548</v>
      </c>
      <c r="N54">
        <v>0</v>
      </c>
      <c r="O54">
        <v>0.90311001263715773</v>
      </c>
      <c r="P54">
        <v>0.14311001263715772</v>
      </c>
      <c r="Q54">
        <v>5</v>
      </c>
      <c r="R54">
        <f>MONTH(A54)</f>
        <v>12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0</v>
      </c>
      <c r="W54">
        <f t="shared" si="4"/>
        <v>0</v>
      </c>
      <c r="X54">
        <f t="shared" si="5"/>
        <v>0</v>
      </c>
      <c r="Y54">
        <f t="shared" si="6"/>
        <v>0</v>
      </c>
      <c r="Z54">
        <f t="shared" si="7"/>
        <v>0</v>
      </c>
      <c r="AA54">
        <f t="shared" si="8"/>
        <v>0</v>
      </c>
      <c r="AB54">
        <f t="shared" si="9"/>
        <v>0</v>
      </c>
      <c r="AC54">
        <f t="shared" si="10"/>
        <v>0</v>
      </c>
      <c r="AD54">
        <f t="shared" si="11"/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439.06320999999991</v>
      </c>
      <c r="AQ54">
        <v>0</v>
      </c>
      <c r="AR54">
        <v>0</v>
      </c>
      <c r="AS54">
        <v>0</v>
      </c>
      <c r="AT54">
        <f t="shared" si="12"/>
        <v>0</v>
      </c>
    </row>
    <row r="55" spans="1:46" x14ac:dyDescent="0.3">
      <c r="A55" s="2">
        <v>41645</v>
      </c>
      <c r="B55">
        <v>565</v>
      </c>
      <c r="C55">
        <v>0</v>
      </c>
      <c r="D55">
        <v>0</v>
      </c>
      <c r="E55">
        <v>10</v>
      </c>
      <c r="F55">
        <v>58</v>
      </c>
      <c r="G55">
        <v>0</v>
      </c>
      <c r="H55">
        <v>0</v>
      </c>
      <c r="I55">
        <v>0</v>
      </c>
      <c r="J55">
        <v>6.0801755395868552E-2</v>
      </c>
      <c r="K55">
        <v>33.134685714285709</v>
      </c>
      <c r="L55">
        <v>0.28625657142856653</v>
      </c>
      <c r="M55">
        <v>0.28625657142856653</v>
      </c>
      <c r="N55">
        <v>0</v>
      </c>
      <c r="O55">
        <v>0.90572082297893675</v>
      </c>
      <c r="P55">
        <v>0.14572082297893674</v>
      </c>
      <c r="Q55">
        <v>5</v>
      </c>
      <c r="R55">
        <f>MONTH(A55)</f>
        <v>1</v>
      </c>
      <c r="S55">
        <f t="shared" si="0"/>
        <v>1</v>
      </c>
      <c r="T55">
        <f t="shared" si="1"/>
        <v>0</v>
      </c>
      <c r="U55">
        <f t="shared" si="2"/>
        <v>0</v>
      </c>
      <c r="V55">
        <f t="shared" si="3"/>
        <v>0</v>
      </c>
      <c r="W55">
        <f t="shared" si="4"/>
        <v>0</v>
      </c>
      <c r="X55">
        <f t="shared" si="5"/>
        <v>0</v>
      </c>
      <c r="Y55">
        <f t="shared" si="6"/>
        <v>0</v>
      </c>
      <c r="Z55">
        <f t="shared" si="7"/>
        <v>0</v>
      </c>
      <c r="AA55">
        <f t="shared" si="8"/>
        <v>0</v>
      </c>
      <c r="AB55">
        <f t="shared" si="9"/>
        <v>0</v>
      </c>
      <c r="AC55">
        <f t="shared" si="10"/>
        <v>0</v>
      </c>
      <c r="AD55">
        <f t="shared" si="11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439.06320999999991</v>
      </c>
      <c r="AQ55">
        <v>0</v>
      </c>
      <c r="AR55">
        <v>0</v>
      </c>
      <c r="AS55">
        <v>0</v>
      </c>
      <c r="AT55">
        <f t="shared" si="12"/>
        <v>0</v>
      </c>
    </row>
    <row r="56" spans="1:46" x14ac:dyDescent="0.3">
      <c r="A56" s="2">
        <v>41652</v>
      </c>
      <c r="B56">
        <v>802</v>
      </c>
      <c r="C56">
        <v>0</v>
      </c>
      <c r="D56">
        <v>0</v>
      </c>
      <c r="E56">
        <v>261</v>
      </c>
      <c r="F56">
        <v>2397</v>
      </c>
      <c r="G56">
        <v>0</v>
      </c>
      <c r="H56">
        <v>57330.689009933238</v>
      </c>
      <c r="I56">
        <v>0</v>
      </c>
      <c r="J56">
        <v>6.0801755395868552E-2</v>
      </c>
      <c r="K56">
        <v>33.297670285714283</v>
      </c>
      <c r="L56">
        <v>0.16298457142857359</v>
      </c>
      <c r="M56">
        <v>0.16298457142857359</v>
      </c>
      <c r="N56">
        <v>0</v>
      </c>
      <c r="O56">
        <v>0.90572082297893675</v>
      </c>
      <c r="P56">
        <v>0.14572082297893674</v>
      </c>
      <c r="Q56">
        <v>2</v>
      </c>
      <c r="R56">
        <f>MONTH(A56)</f>
        <v>1</v>
      </c>
      <c r="S56">
        <f t="shared" si="0"/>
        <v>1</v>
      </c>
      <c r="T56">
        <f t="shared" si="1"/>
        <v>0</v>
      </c>
      <c r="U56">
        <f t="shared" si="2"/>
        <v>0</v>
      </c>
      <c r="V56">
        <f t="shared" si="3"/>
        <v>0</v>
      </c>
      <c r="W56">
        <f t="shared" si="4"/>
        <v>0</v>
      </c>
      <c r="X56">
        <f t="shared" si="5"/>
        <v>0</v>
      </c>
      <c r="Y56">
        <f t="shared" si="6"/>
        <v>0</v>
      </c>
      <c r="Z56">
        <f t="shared" si="7"/>
        <v>0</v>
      </c>
      <c r="AA56">
        <f t="shared" si="8"/>
        <v>0</v>
      </c>
      <c r="AB56">
        <f t="shared" si="9"/>
        <v>0</v>
      </c>
      <c r="AC56">
        <f t="shared" si="10"/>
        <v>0</v>
      </c>
      <c r="AD56">
        <f t="shared" si="11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439.06320999999991</v>
      </c>
      <c r="AQ56">
        <v>0</v>
      </c>
      <c r="AR56">
        <v>0</v>
      </c>
      <c r="AS56">
        <v>0</v>
      </c>
      <c r="AT56">
        <f t="shared" si="12"/>
        <v>0</v>
      </c>
    </row>
    <row r="57" spans="1:46" x14ac:dyDescent="0.3">
      <c r="A57" s="2">
        <v>41659</v>
      </c>
      <c r="B57">
        <v>749</v>
      </c>
      <c r="C57">
        <v>0</v>
      </c>
      <c r="D57">
        <v>0</v>
      </c>
      <c r="E57">
        <v>335</v>
      </c>
      <c r="F57">
        <v>907</v>
      </c>
      <c r="G57">
        <v>0</v>
      </c>
      <c r="H57">
        <v>30655.79346469622</v>
      </c>
      <c r="I57">
        <v>0</v>
      </c>
      <c r="J57">
        <v>6.0801755395868552E-2</v>
      </c>
      <c r="K57">
        <v>33.917985571428567</v>
      </c>
      <c r="L57">
        <v>0.62031528571428396</v>
      </c>
      <c r="M57">
        <v>0.62031528571428396</v>
      </c>
      <c r="N57">
        <v>0</v>
      </c>
      <c r="O57">
        <v>0.90572082297893675</v>
      </c>
      <c r="P57">
        <v>0.14572082297893674</v>
      </c>
      <c r="Q57">
        <v>2</v>
      </c>
      <c r="R57">
        <f>MONTH(A57)</f>
        <v>1</v>
      </c>
      <c r="S57">
        <f t="shared" si="0"/>
        <v>1</v>
      </c>
      <c r="T57">
        <f t="shared" si="1"/>
        <v>0</v>
      </c>
      <c r="U57">
        <f t="shared" si="2"/>
        <v>0</v>
      </c>
      <c r="V57">
        <f t="shared" si="3"/>
        <v>0</v>
      </c>
      <c r="W57">
        <f t="shared" si="4"/>
        <v>0</v>
      </c>
      <c r="X57">
        <f t="shared" si="5"/>
        <v>0</v>
      </c>
      <c r="Y57">
        <f t="shared" si="6"/>
        <v>0</v>
      </c>
      <c r="Z57">
        <f t="shared" si="7"/>
        <v>0</v>
      </c>
      <c r="AA57">
        <f t="shared" si="8"/>
        <v>0</v>
      </c>
      <c r="AB57">
        <f t="shared" si="9"/>
        <v>0</v>
      </c>
      <c r="AC57">
        <f t="shared" si="10"/>
        <v>0</v>
      </c>
      <c r="AD57">
        <f t="shared" si="11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439.06320999999991</v>
      </c>
      <c r="AQ57">
        <v>0</v>
      </c>
      <c r="AR57">
        <v>0</v>
      </c>
      <c r="AS57">
        <v>0</v>
      </c>
      <c r="AT57">
        <f t="shared" si="12"/>
        <v>0</v>
      </c>
    </row>
    <row r="58" spans="1:46" x14ac:dyDescent="0.3">
      <c r="A58" s="2">
        <v>41666</v>
      </c>
      <c r="B58">
        <v>839</v>
      </c>
      <c r="C58">
        <v>0</v>
      </c>
      <c r="D58">
        <v>0</v>
      </c>
      <c r="E58">
        <v>270</v>
      </c>
      <c r="F58">
        <v>1216</v>
      </c>
      <c r="G58">
        <v>0</v>
      </c>
      <c r="H58">
        <v>17083.571955730535</v>
      </c>
      <c r="I58">
        <v>0</v>
      </c>
      <c r="J58">
        <v>4.3429825282763249E-2</v>
      </c>
      <c r="K58">
        <v>34.774114142857137</v>
      </c>
      <c r="L58">
        <v>0.85612857142857024</v>
      </c>
      <c r="M58">
        <v>0.85612857142857024</v>
      </c>
      <c r="N58">
        <v>0</v>
      </c>
      <c r="O58">
        <v>0.90120103125759277</v>
      </c>
      <c r="P58">
        <v>0.14120103125759276</v>
      </c>
      <c r="Q58">
        <v>2</v>
      </c>
      <c r="R58">
        <f>MONTH(A58)</f>
        <v>1</v>
      </c>
      <c r="S58">
        <f t="shared" si="0"/>
        <v>1</v>
      </c>
      <c r="T58">
        <f t="shared" si="1"/>
        <v>0</v>
      </c>
      <c r="U58">
        <f t="shared" si="2"/>
        <v>0</v>
      </c>
      <c r="V58">
        <f t="shared" si="3"/>
        <v>0</v>
      </c>
      <c r="W58">
        <f t="shared" si="4"/>
        <v>0</v>
      </c>
      <c r="X58">
        <f t="shared" si="5"/>
        <v>0</v>
      </c>
      <c r="Y58">
        <f t="shared" si="6"/>
        <v>0</v>
      </c>
      <c r="Z58">
        <f t="shared" si="7"/>
        <v>0</v>
      </c>
      <c r="AA58">
        <f t="shared" si="8"/>
        <v>0</v>
      </c>
      <c r="AB58">
        <f t="shared" si="9"/>
        <v>0</v>
      </c>
      <c r="AC58">
        <f t="shared" si="10"/>
        <v>0</v>
      </c>
      <c r="AD58">
        <f t="shared" si="11"/>
        <v>0</v>
      </c>
      <c r="AE58">
        <v>0</v>
      </c>
      <c r="AF58">
        <v>0</v>
      </c>
      <c r="AG58">
        <v>0</v>
      </c>
      <c r="AH58">
        <f>2/7</f>
        <v>0.2857142857142857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439.06320999999991</v>
      </c>
      <c r="AQ58">
        <v>0</v>
      </c>
      <c r="AR58">
        <v>0</v>
      </c>
      <c r="AS58">
        <v>0</v>
      </c>
      <c r="AT58">
        <f t="shared" si="12"/>
        <v>0</v>
      </c>
    </row>
    <row r="59" spans="1:46" x14ac:dyDescent="0.3">
      <c r="A59" s="2">
        <v>41673</v>
      </c>
      <c r="B59">
        <v>822</v>
      </c>
      <c r="C59">
        <v>0</v>
      </c>
      <c r="D59">
        <v>0</v>
      </c>
      <c r="E59">
        <v>280</v>
      </c>
      <c r="F59">
        <v>1550</v>
      </c>
      <c r="G59">
        <v>86545</v>
      </c>
      <c r="H59">
        <v>96468.440319415822</v>
      </c>
      <c r="I59">
        <v>0</v>
      </c>
      <c r="J59">
        <v>0</v>
      </c>
      <c r="K59">
        <v>34.905386428571433</v>
      </c>
      <c r="L59">
        <v>0.13127228571429583</v>
      </c>
      <c r="M59">
        <v>0.13127228571429583</v>
      </c>
      <c r="N59">
        <v>0</v>
      </c>
      <c r="O59">
        <v>0.88990155195423315</v>
      </c>
      <c r="P59">
        <v>0.12990155195423314</v>
      </c>
      <c r="Q59">
        <v>2</v>
      </c>
      <c r="R59">
        <f>MONTH(A59)</f>
        <v>2</v>
      </c>
      <c r="S59">
        <f t="shared" si="0"/>
        <v>0</v>
      </c>
      <c r="T59">
        <f t="shared" si="1"/>
        <v>1</v>
      </c>
      <c r="U59">
        <f t="shared" si="2"/>
        <v>0</v>
      </c>
      <c r="V59">
        <f t="shared" si="3"/>
        <v>0</v>
      </c>
      <c r="W59">
        <f t="shared" si="4"/>
        <v>0</v>
      </c>
      <c r="X59">
        <f t="shared" si="5"/>
        <v>0</v>
      </c>
      <c r="Y59">
        <f t="shared" si="6"/>
        <v>0</v>
      </c>
      <c r="Z59">
        <f t="shared" si="7"/>
        <v>0</v>
      </c>
      <c r="AA59">
        <f t="shared" si="8"/>
        <v>0</v>
      </c>
      <c r="AB59">
        <f t="shared" si="9"/>
        <v>0</v>
      </c>
      <c r="AC59">
        <f t="shared" si="10"/>
        <v>0</v>
      </c>
      <c r="AD59">
        <f t="shared" si="11"/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439.06320999999991</v>
      </c>
      <c r="AQ59">
        <v>0</v>
      </c>
      <c r="AR59">
        <v>0</v>
      </c>
      <c r="AS59">
        <v>0</v>
      </c>
      <c r="AT59">
        <f t="shared" si="12"/>
        <v>0</v>
      </c>
    </row>
    <row r="60" spans="1:46" x14ac:dyDescent="0.3">
      <c r="A60" s="2">
        <v>41680</v>
      </c>
      <c r="B60">
        <v>774</v>
      </c>
      <c r="C60">
        <v>0</v>
      </c>
      <c r="D60">
        <v>0</v>
      </c>
      <c r="E60">
        <v>295</v>
      </c>
      <c r="F60">
        <v>1177</v>
      </c>
      <c r="G60">
        <v>127153</v>
      </c>
      <c r="H60">
        <v>109085.0754445685</v>
      </c>
      <c r="I60">
        <v>0</v>
      </c>
      <c r="J60">
        <v>0</v>
      </c>
      <c r="K60">
        <v>34.885299571428583</v>
      </c>
      <c r="L60">
        <v>-2.0086857142850079E-2</v>
      </c>
      <c r="M60">
        <v>0</v>
      </c>
      <c r="N60">
        <v>-2.0086857142850079E-2</v>
      </c>
      <c r="O60">
        <v>0.88990155195423315</v>
      </c>
      <c r="P60">
        <v>0.12990155195423314</v>
      </c>
      <c r="Q60">
        <v>2</v>
      </c>
      <c r="R60">
        <f>MONTH(A60)</f>
        <v>2</v>
      </c>
      <c r="S60">
        <f t="shared" si="0"/>
        <v>0</v>
      </c>
      <c r="T60">
        <f t="shared" si="1"/>
        <v>1</v>
      </c>
      <c r="U60">
        <f t="shared" si="2"/>
        <v>0</v>
      </c>
      <c r="V60">
        <f t="shared" si="3"/>
        <v>0</v>
      </c>
      <c r="W60">
        <f t="shared" si="4"/>
        <v>0</v>
      </c>
      <c r="X60">
        <f t="shared" si="5"/>
        <v>0</v>
      </c>
      <c r="Y60">
        <f t="shared" si="6"/>
        <v>0</v>
      </c>
      <c r="Z60">
        <f t="shared" si="7"/>
        <v>0</v>
      </c>
      <c r="AA60">
        <f t="shared" si="8"/>
        <v>0</v>
      </c>
      <c r="AB60">
        <f t="shared" si="9"/>
        <v>0</v>
      </c>
      <c r="AC60">
        <f t="shared" si="10"/>
        <v>0</v>
      </c>
      <c r="AD60">
        <f t="shared" si="11"/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439.06320999999991</v>
      </c>
      <c r="AQ60">
        <v>0</v>
      </c>
      <c r="AR60">
        <v>0</v>
      </c>
      <c r="AS60">
        <v>0</v>
      </c>
      <c r="AT60">
        <f t="shared" si="12"/>
        <v>0</v>
      </c>
    </row>
    <row r="61" spans="1:46" x14ac:dyDescent="0.3">
      <c r="A61" s="2">
        <v>41687</v>
      </c>
      <c r="B61">
        <v>738</v>
      </c>
      <c r="C61">
        <v>0</v>
      </c>
      <c r="D61">
        <v>0</v>
      </c>
      <c r="E61">
        <v>231</v>
      </c>
      <c r="F61">
        <v>493</v>
      </c>
      <c r="G61">
        <v>129051</v>
      </c>
      <c r="H61">
        <v>108028.28013143422</v>
      </c>
      <c r="I61">
        <v>0</v>
      </c>
      <c r="J61">
        <v>0</v>
      </c>
      <c r="K61">
        <v>35.511899571428572</v>
      </c>
      <c r="L61">
        <v>0.62659999999998917</v>
      </c>
      <c r="M61">
        <v>0.62659999999998917</v>
      </c>
      <c r="N61">
        <v>0</v>
      </c>
      <c r="O61">
        <v>0.88990155195423315</v>
      </c>
      <c r="P61">
        <v>0.12990155195423314</v>
      </c>
      <c r="Q61">
        <v>2</v>
      </c>
      <c r="R61">
        <f>MONTH(A61)</f>
        <v>2</v>
      </c>
      <c r="S61">
        <f t="shared" si="0"/>
        <v>0</v>
      </c>
      <c r="T61">
        <f t="shared" si="1"/>
        <v>1</v>
      </c>
      <c r="U61">
        <f t="shared" si="2"/>
        <v>0</v>
      </c>
      <c r="V61">
        <f t="shared" si="3"/>
        <v>0</v>
      </c>
      <c r="W61">
        <f t="shared" si="4"/>
        <v>0</v>
      </c>
      <c r="X61">
        <f t="shared" si="5"/>
        <v>0</v>
      </c>
      <c r="Y61">
        <f t="shared" si="6"/>
        <v>0</v>
      </c>
      <c r="Z61">
        <f t="shared" si="7"/>
        <v>0</v>
      </c>
      <c r="AA61">
        <f t="shared" si="8"/>
        <v>0</v>
      </c>
      <c r="AB61">
        <f t="shared" si="9"/>
        <v>0</v>
      </c>
      <c r="AC61">
        <f t="shared" si="10"/>
        <v>0</v>
      </c>
      <c r="AD61">
        <f t="shared" si="11"/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439.06320999999991</v>
      </c>
      <c r="AQ61">
        <v>0</v>
      </c>
      <c r="AR61">
        <v>0</v>
      </c>
      <c r="AS61">
        <v>0</v>
      </c>
      <c r="AT61">
        <f t="shared" si="12"/>
        <v>0</v>
      </c>
    </row>
    <row r="62" spans="1:46" x14ac:dyDescent="0.3">
      <c r="A62" s="2">
        <v>41694</v>
      </c>
      <c r="B62">
        <v>712</v>
      </c>
      <c r="C62">
        <v>0</v>
      </c>
      <c r="D62">
        <v>0</v>
      </c>
      <c r="E62">
        <v>268</v>
      </c>
      <c r="F62">
        <v>1600</v>
      </c>
      <c r="G62">
        <v>38397</v>
      </c>
      <c r="H62">
        <v>25653.588228566841</v>
      </c>
      <c r="I62">
        <v>3889.4516129032259</v>
      </c>
      <c r="J62">
        <v>0.21705723080775899</v>
      </c>
      <c r="K62">
        <v>35.808385000000001</v>
      </c>
      <c r="L62">
        <v>0.29648542857142957</v>
      </c>
      <c r="M62">
        <v>0.29648542857142957</v>
      </c>
      <c r="N62">
        <v>0</v>
      </c>
      <c r="O62">
        <v>0.88677069976030964</v>
      </c>
      <c r="P62">
        <v>0.12677069976030964</v>
      </c>
      <c r="Q62">
        <v>2</v>
      </c>
      <c r="R62">
        <f>MONTH(A62)</f>
        <v>2</v>
      </c>
      <c r="S62">
        <f t="shared" si="0"/>
        <v>0</v>
      </c>
      <c r="T62">
        <f t="shared" si="1"/>
        <v>1</v>
      </c>
      <c r="U62">
        <f t="shared" si="2"/>
        <v>0</v>
      </c>
      <c r="V62">
        <f t="shared" si="3"/>
        <v>0</v>
      </c>
      <c r="W62">
        <f t="shared" si="4"/>
        <v>0</v>
      </c>
      <c r="X62">
        <f t="shared" si="5"/>
        <v>0</v>
      </c>
      <c r="Y62">
        <f t="shared" si="6"/>
        <v>0</v>
      </c>
      <c r="Z62">
        <f t="shared" si="7"/>
        <v>0</v>
      </c>
      <c r="AA62">
        <f t="shared" si="8"/>
        <v>0</v>
      </c>
      <c r="AB62">
        <f t="shared" si="9"/>
        <v>0</v>
      </c>
      <c r="AC62">
        <f t="shared" si="10"/>
        <v>0</v>
      </c>
      <c r="AD62">
        <f t="shared" si="11"/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74365.052325412631</v>
      </c>
      <c r="AP62">
        <v>439.06320999999991</v>
      </c>
      <c r="AQ62">
        <v>0</v>
      </c>
      <c r="AR62">
        <v>0</v>
      </c>
      <c r="AS62">
        <v>0</v>
      </c>
      <c r="AT62">
        <f t="shared" si="12"/>
        <v>0</v>
      </c>
    </row>
    <row r="63" spans="1:46" x14ac:dyDescent="0.3">
      <c r="A63" s="2">
        <v>41701</v>
      </c>
      <c r="B63">
        <v>595</v>
      </c>
      <c r="C63">
        <v>0</v>
      </c>
      <c r="D63">
        <v>0</v>
      </c>
      <c r="E63">
        <v>364</v>
      </c>
      <c r="F63">
        <v>318</v>
      </c>
      <c r="G63">
        <v>0</v>
      </c>
      <c r="H63">
        <v>0</v>
      </c>
      <c r="I63">
        <v>13613.08064516129</v>
      </c>
      <c r="J63">
        <v>0.75970030782715658</v>
      </c>
      <c r="K63">
        <v>36.096299142857141</v>
      </c>
      <c r="L63">
        <v>0.28791414285714012</v>
      </c>
      <c r="M63">
        <v>0.28791414285714012</v>
      </c>
      <c r="N63">
        <v>0</v>
      </c>
      <c r="O63">
        <v>0.87894356927550099</v>
      </c>
      <c r="P63">
        <v>0.11894356927550098</v>
      </c>
      <c r="Q63">
        <v>2</v>
      </c>
      <c r="R63">
        <f>MONTH(A63)</f>
        <v>3</v>
      </c>
      <c r="S63">
        <f t="shared" si="0"/>
        <v>0</v>
      </c>
      <c r="T63">
        <f t="shared" si="1"/>
        <v>0</v>
      </c>
      <c r="U63">
        <f t="shared" si="2"/>
        <v>1</v>
      </c>
      <c r="V63">
        <f t="shared" si="3"/>
        <v>0</v>
      </c>
      <c r="W63">
        <f t="shared" si="4"/>
        <v>0</v>
      </c>
      <c r="X63">
        <f t="shared" si="5"/>
        <v>0</v>
      </c>
      <c r="Y63">
        <f t="shared" si="6"/>
        <v>0</v>
      </c>
      <c r="Z63">
        <f t="shared" si="7"/>
        <v>0</v>
      </c>
      <c r="AA63">
        <f t="shared" si="8"/>
        <v>0</v>
      </c>
      <c r="AB63">
        <f t="shared" si="9"/>
        <v>0</v>
      </c>
      <c r="AC63">
        <f t="shared" si="10"/>
        <v>0</v>
      </c>
      <c r="AD63">
        <f t="shared" si="11"/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110099.42235199081</v>
      </c>
      <c r="AP63">
        <v>439.06320999999991</v>
      </c>
      <c r="AQ63">
        <v>0</v>
      </c>
      <c r="AR63">
        <v>0</v>
      </c>
      <c r="AS63">
        <v>0</v>
      </c>
      <c r="AT63">
        <f t="shared" si="12"/>
        <v>0</v>
      </c>
    </row>
    <row r="64" spans="1:46" x14ac:dyDescent="0.3">
      <c r="A64" s="2">
        <v>41708</v>
      </c>
      <c r="B64">
        <v>687</v>
      </c>
      <c r="C64">
        <v>0</v>
      </c>
      <c r="D64">
        <v>0</v>
      </c>
      <c r="E64">
        <v>346</v>
      </c>
      <c r="F64">
        <v>872</v>
      </c>
      <c r="G64">
        <v>0</v>
      </c>
      <c r="H64">
        <v>0</v>
      </c>
      <c r="I64">
        <v>13613.08064516129</v>
      </c>
      <c r="J64">
        <v>0.75970030782715658</v>
      </c>
      <c r="K64">
        <v>36.460057285714292</v>
      </c>
      <c r="L64">
        <v>0.3637581428571508</v>
      </c>
      <c r="M64">
        <v>0.3637581428571508</v>
      </c>
      <c r="N64">
        <v>0</v>
      </c>
      <c r="O64">
        <v>0.87894356927550099</v>
      </c>
      <c r="P64">
        <v>0.11894356927550098</v>
      </c>
      <c r="Q64">
        <v>3</v>
      </c>
      <c r="R64">
        <f>MONTH(A64)</f>
        <v>3</v>
      </c>
      <c r="S64">
        <f t="shared" si="0"/>
        <v>0</v>
      </c>
      <c r="T64">
        <f t="shared" si="1"/>
        <v>0</v>
      </c>
      <c r="U64">
        <f t="shared" si="2"/>
        <v>1</v>
      </c>
      <c r="V64">
        <f t="shared" si="3"/>
        <v>0</v>
      </c>
      <c r="W64">
        <f t="shared" si="4"/>
        <v>0</v>
      </c>
      <c r="X64">
        <f t="shared" si="5"/>
        <v>0</v>
      </c>
      <c r="Y64">
        <f t="shared" si="6"/>
        <v>0</v>
      </c>
      <c r="Z64">
        <f t="shared" si="7"/>
        <v>0</v>
      </c>
      <c r="AA64">
        <f t="shared" si="8"/>
        <v>0</v>
      </c>
      <c r="AB64">
        <f t="shared" si="9"/>
        <v>0</v>
      </c>
      <c r="AC64">
        <f t="shared" si="10"/>
        <v>0</v>
      </c>
      <c r="AD64">
        <f t="shared" si="11"/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88028.237524850454</v>
      </c>
      <c r="AP64">
        <v>439.06320999999991</v>
      </c>
      <c r="AQ64">
        <v>0</v>
      </c>
      <c r="AR64">
        <v>0</v>
      </c>
      <c r="AS64">
        <v>0</v>
      </c>
      <c r="AT64">
        <f t="shared" si="12"/>
        <v>0</v>
      </c>
    </row>
    <row r="65" spans="1:46" x14ac:dyDescent="0.3">
      <c r="A65" s="2">
        <v>41715</v>
      </c>
      <c r="B65">
        <v>713</v>
      </c>
      <c r="C65">
        <v>0</v>
      </c>
      <c r="D65">
        <v>0</v>
      </c>
      <c r="E65">
        <v>405</v>
      </c>
      <c r="F65">
        <v>1476</v>
      </c>
      <c r="G65">
        <v>0</v>
      </c>
      <c r="H65">
        <v>0</v>
      </c>
      <c r="I65">
        <v>13613.08064516129</v>
      </c>
      <c r="J65">
        <v>0.75970030782715658</v>
      </c>
      <c r="K65">
        <v>36.28429942857143</v>
      </c>
      <c r="L65">
        <v>-0.17575785714286241</v>
      </c>
      <c r="M65">
        <v>0</v>
      </c>
      <c r="N65">
        <v>-0.17575785714286241</v>
      </c>
      <c r="O65">
        <v>0.87894356927550099</v>
      </c>
      <c r="P65">
        <v>0.11894356927550098</v>
      </c>
      <c r="Q65">
        <v>2</v>
      </c>
      <c r="R65">
        <f>MONTH(A65)</f>
        <v>3</v>
      </c>
      <c r="S65">
        <f t="shared" si="0"/>
        <v>0</v>
      </c>
      <c r="T65">
        <f t="shared" si="1"/>
        <v>0</v>
      </c>
      <c r="U65">
        <f t="shared" si="2"/>
        <v>1</v>
      </c>
      <c r="V65">
        <f t="shared" si="3"/>
        <v>0</v>
      </c>
      <c r="W65">
        <f t="shared" si="4"/>
        <v>0</v>
      </c>
      <c r="X65">
        <f t="shared" si="5"/>
        <v>0</v>
      </c>
      <c r="Y65">
        <f t="shared" si="6"/>
        <v>0</v>
      </c>
      <c r="Z65">
        <f t="shared" si="7"/>
        <v>0</v>
      </c>
      <c r="AA65">
        <f t="shared" si="8"/>
        <v>0</v>
      </c>
      <c r="AB65">
        <f t="shared" si="9"/>
        <v>0</v>
      </c>
      <c r="AC65">
        <f t="shared" si="10"/>
        <v>0</v>
      </c>
      <c r="AD65">
        <f t="shared" si="11"/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25549.013552359742</v>
      </c>
      <c r="AP65">
        <v>439.06320999999991</v>
      </c>
      <c r="AQ65">
        <v>0</v>
      </c>
      <c r="AR65">
        <v>0</v>
      </c>
      <c r="AS65">
        <v>0</v>
      </c>
      <c r="AT65">
        <f t="shared" si="12"/>
        <v>0</v>
      </c>
    </row>
    <row r="66" spans="1:46" x14ac:dyDescent="0.3">
      <c r="A66" s="2">
        <v>41722</v>
      </c>
      <c r="B66">
        <v>783</v>
      </c>
      <c r="C66">
        <v>0</v>
      </c>
      <c r="D66">
        <v>0</v>
      </c>
      <c r="E66">
        <v>561</v>
      </c>
      <c r="F66">
        <v>446</v>
      </c>
      <c r="G66">
        <v>104437</v>
      </c>
      <c r="H66">
        <v>0</v>
      </c>
      <c r="I66">
        <v>13613.08064516129</v>
      </c>
      <c r="J66">
        <v>0.75970030782715658</v>
      </c>
      <c r="K66">
        <v>35.712499857142859</v>
      </c>
      <c r="L66">
        <v>-0.57179957142857063</v>
      </c>
      <c r="M66">
        <v>0</v>
      </c>
      <c r="N66">
        <v>-0.57179957142857063</v>
      </c>
      <c r="O66">
        <v>0.87894356927550099</v>
      </c>
      <c r="P66">
        <v>0.11894356927550098</v>
      </c>
      <c r="Q66">
        <v>2</v>
      </c>
      <c r="R66">
        <f>MONTH(A66)</f>
        <v>3</v>
      </c>
      <c r="S66">
        <f t="shared" si="0"/>
        <v>0</v>
      </c>
      <c r="T66">
        <f t="shared" si="1"/>
        <v>0</v>
      </c>
      <c r="U66">
        <f t="shared" si="2"/>
        <v>1</v>
      </c>
      <c r="V66">
        <f t="shared" si="3"/>
        <v>0</v>
      </c>
      <c r="W66">
        <f t="shared" si="4"/>
        <v>0</v>
      </c>
      <c r="X66">
        <f t="shared" si="5"/>
        <v>0</v>
      </c>
      <c r="Y66">
        <f t="shared" si="6"/>
        <v>0</v>
      </c>
      <c r="Z66">
        <f t="shared" si="7"/>
        <v>0</v>
      </c>
      <c r="AA66">
        <f t="shared" si="8"/>
        <v>0</v>
      </c>
      <c r="AB66">
        <f t="shared" si="9"/>
        <v>0</v>
      </c>
      <c r="AC66">
        <f t="shared" si="10"/>
        <v>0</v>
      </c>
      <c r="AD66">
        <f t="shared" si="11"/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87631.950181332344</v>
      </c>
      <c r="AP66">
        <v>439.06320999999991</v>
      </c>
      <c r="AQ66">
        <v>0</v>
      </c>
      <c r="AR66">
        <v>0</v>
      </c>
      <c r="AS66">
        <v>0</v>
      </c>
      <c r="AT66">
        <f t="shared" si="12"/>
        <v>0</v>
      </c>
    </row>
    <row r="67" spans="1:46" x14ac:dyDescent="0.3">
      <c r="A67" s="2">
        <v>41729</v>
      </c>
      <c r="B67">
        <v>756</v>
      </c>
      <c r="C67">
        <v>0</v>
      </c>
      <c r="D67">
        <v>0</v>
      </c>
      <c r="E67">
        <v>498</v>
      </c>
      <c r="F67">
        <v>444</v>
      </c>
      <c r="G67">
        <v>43146</v>
      </c>
      <c r="H67">
        <v>0</v>
      </c>
      <c r="I67">
        <v>14462.525806451609</v>
      </c>
      <c r="J67">
        <v>0.55023039573337862</v>
      </c>
      <c r="K67">
        <v>35.298856428571433</v>
      </c>
      <c r="L67">
        <v>-0.41364342857142589</v>
      </c>
      <c r="M67">
        <v>0</v>
      </c>
      <c r="N67">
        <v>-0.41364342857142589</v>
      </c>
      <c r="O67">
        <v>0.8921368216093466</v>
      </c>
      <c r="P67">
        <v>0.13213682160934659</v>
      </c>
      <c r="Q67">
        <v>2</v>
      </c>
      <c r="R67">
        <f>MONTH(A67)</f>
        <v>3</v>
      </c>
      <c r="S67">
        <f t="shared" ref="S67:S130" si="13">IF($R67=1,1,0)</f>
        <v>0</v>
      </c>
      <c r="T67">
        <f t="shared" ref="T67:T130" si="14">IF($R67=2,1,0)</f>
        <v>0</v>
      </c>
      <c r="U67">
        <f t="shared" ref="U67:U130" si="15">IF($R67=3,1,0)</f>
        <v>1</v>
      </c>
      <c r="V67">
        <f t="shared" ref="V67:V130" si="16">IF($R67=4,1,0)</f>
        <v>0</v>
      </c>
      <c r="W67">
        <f t="shared" ref="W67:W130" si="17">IF($R67=5,1,0)</f>
        <v>0</v>
      </c>
      <c r="X67">
        <f t="shared" ref="X67:X130" si="18">IF($R67=6,1,0)</f>
        <v>0</v>
      </c>
      <c r="Y67">
        <f t="shared" ref="Y67:Y130" si="19">IF($R67=7,1,0)</f>
        <v>0</v>
      </c>
      <c r="Z67">
        <f t="shared" ref="Z67:Z130" si="20">IF($R67=8,1,0)</f>
        <v>0</v>
      </c>
      <c r="AA67">
        <f t="shared" ref="AA67:AA130" si="21">IF($R67=9,1,0)</f>
        <v>0</v>
      </c>
      <c r="AB67">
        <f t="shared" ref="AB67:AB130" si="22">IF($R67=10,1,0)</f>
        <v>0</v>
      </c>
      <c r="AC67">
        <f t="shared" ref="AC67:AC130" si="23">IF($R67=11,1,0)</f>
        <v>0</v>
      </c>
      <c r="AD67">
        <f t="shared" ref="AD67:AD130" si="24">IF($R67=12,1,0)</f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62050.456570258291</v>
      </c>
      <c r="AP67">
        <v>439.06320999999991</v>
      </c>
      <c r="AQ67">
        <v>0</v>
      </c>
      <c r="AR67">
        <v>0</v>
      </c>
      <c r="AS67">
        <v>0</v>
      </c>
      <c r="AT67">
        <f t="shared" ref="AT67:AT130" si="25">AA67+AB67+AC67</f>
        <v>0</v>
      </c>
    </row>
    <row r="68" spans="1:46" x14ac:dyDescent="0.3">
      <c r="A68" s="2">
        <v>41736</v>
      </c>
      <c r="B68">
        <v>805</v>
      </c>
      <c r="C68">
        <v>0</v>
      </c>
      <c r="D68">
        <v>0</v>
      </c>
      <c r="E68">
        <v>448</v>
      </c>
      <c r="F68">
        <v>1387</v>
      </c>
      <c r="G68">
        <v>38230</v>
      </c>
      <c r="H68">
        <v>0</v>
      </c>
      <c r="I68">
        <v>14604.1</v>
      </c>
      <c r="J68">
        <v>0.51531874371774888</v>
      </c>
      <c r="K68">
        <v>35.567127714285711</v>
      </c>
      <c r="L68">
        <v>0.2682712857142775</v>
      </c>
      <c r="M68">
        <v>0.2682712857142775</v>
      </c>
      <c r="N68">
        <v>0</v>
      </c>
      <c r="O68">
        <v>0.89433569699832094</v>
      </c>
      <c r="P68">
        <v>0.13433569699832093</v>
      </c>
      <c r="Q68">
        <v>2</v>
      </c>
      <c r="R68">
        <f>MONTH(A68)</f>
        <v>4</v>
      </c>
      <c r="S68">
        <f t="shared" si="13"/>
        <v>0</v>
      </c>
      <c r="T68">
        <f t="shared" si="14"/>
        <v>0</v>
      </c>
      <c r="U68">
        <f t="shared" si="15"/>
        <v>0</v>
      </c>
      <c r="V68">
        <f t="shared" si="16"/>
        <v>1</v>
      </c>
      <c r="W68">
        <f t="shared" si="17"/>
        <v>0</v>
      </c>
      <c r="X68">
        <f t="shared" si="18"/>
        <v>0</v>
      </c>
      <c r="Y68">
        <f t="shared" si="19"/>
        <v>0</v>
      </c>
      <c r="Z68">
        <f t="shared" si="20"/>
        <v>0</v>
      </c>
      <c r="AA68">
        <f t="shared" si="21"/>
        <v>0</v>
      </c>
      <c r="AB68">
        <f t="shared" si="22"/>
        <v>0</v>
      </c>
      <c r="AC68">
        <f t="shared" si="23"/>
        <v>0</v>
      </c>
      <c r="AD68">
        <f t="shared" si="24"/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70856.2659168026</v>
      </c>
      <c r="AP68">
        <v>439.06320999999991</v>
      </c>
      <c r="AQ68">
        <v>0</v>
      </c>
      <c r="AR68">
        <v>0</v>
      </c>
      <c r="AS68">
        <v>0</v>
      </c>
      <c r="AT68">
        <f t="shared" si="25"/>
        <v>0</v>
      </c>
    </row>
    <row r="69" spans="1:46" x14ac:dyDescent="0.3">
      <c r="A69" s="2">
        <v>41743</v>
      </c>
      <c r="B69">
        <v>724</v>
      </c>
      <c r="C69">
        <v>0</v>
      </c>
      <c r="D69">
        <v>0</v>
      </c>
      <c r="E69">
        <v>629</v>
      </c>
      <c r="F69">
        <v>730</v>
      </c>
      <c r="G69">
        <v>0</v>
      </c>
      <c r="H69">
        <v>0</v>
      </c>
      <c r="I69">
        <v>14604.1</v>
      </c>
      <c r="J69">
        <v>0.51531874371774888</v>
      </c>
      <c r="K69">
        <v>35.685227857142863</v>
      </c>
      <c r="L69">
        <v>0.11810014285715198</v>
      </c>
      <c r="M69">
        <v>0.11810014285715198</v>
      </c>
      <c r="N69">
        <v>0</v>
      </c>
      <c r="O69">
        <v>0.89433569699832094</v>
      </c>
      <c r="P69">
        <v>0.13433569699832093</v>
      </c>
      <c r="Q69">
        <v>2</v>
      </c>
      <c r="R69">
        <f>MONTH(A69)</f>
        <v>4</v>
      </c>
      <c r="S69">
        <f t="shared" si="13"/>
        <v>0</v>
      </c>
      <c r="T69">
        <f t="shared" si="14"/>
        <v>0</v>
      </c>
      <c r="U69">
        <f t="shared" si="15"/>
        <v>0</v>
      </c>
      <c r="V69">
        <f t="shared" si="16"/>
        <v>1</v>
      </c>
      <c r="W69">
        <f t="shared" si="17"/>
        <v>0</v>
      </c>
      <c r="X69">
        <f t="shared" si="18"/>
        <v>0</v>
      </c>
      <c r="Y69">
        <f t="shared" si="19"/>
        <v>0</v>
      </c>
      <c r="Z69">
        <f t="shared" si="20"/>
        <v>0</v>
      </c>
      <c r="AA69">
        <f t="shared" si="21"/>
        <v>0</v>
      </c>
      <c r="AB69">
        <f t="shared" si="22"/>
        <v>0</v>
      </c>
      <c r="AC69">
        <f t="shared" si="23"/>
        <v>0</v>
      </c>
      <c r="AD69">
        <f t="shared" si="24"/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58550.223900821598</v>
      </c>
      <c r="AP69">
        <v>439.06320999999991</v>
      </c>
      <c r="AQ69">
        <v>0</v>
      </c>
      <c r="AR69">
        <v>0</v>
      </c>
      <c r="AS69">
        <v>0</v>
      </c>
      <c r="AT69">
        <f t="shared" si="25"/>
        <v>0</v>
      </c>
    </row>
    <row r="70" spans="1:46" x14ac:dyDescent="0.3">
      <c r="A70" s="2">
        <v>41750</v>
      </c>
      <c r="B70">
        <v>954</v>
      </c>
      <c r="C70">
        <v>0</v>
      </c>
      <c r="D70">
        <v>0</v>
      </c>
      <c r="E70">
        <v>455</v>
      </c>
      <c r="F70">
        <v>308</v>
      </c>
      <c r="G70">
        <v>0</v>
      </c>
      <c r="H70">
        <v>0</v>
      </c>
      <c r="I70">
        <v>14604.1</v>
      </c>
      <c r="J70">
        <v>0.51531874371774888</v>
      </c>
      <c r="K70">
        <v>35.73305657142857</v>
      </c>
      <c r="L70">
        <v>4.7828714285707008E-2</v>
      </c>
      <c r="M70">
        <v>4.7828714285707008E-2</v>
      </c>
      <c r="N70">
        <v>0</v>
      </c>
      <c r="O70">
        <v>0.89433569699832094</v>
      </c>
      <c r="P70">
        <v>0.13433569699832093</v>
      </c>
      <c r="Q70">
        <v>2</v>
      </c>
      <c r="R70">
        <f>MONTH(A70)</f>
        <v>4</v>
      </c>
      <c r="S70">
        <f t="shared" si="13"/>
        <v>0</v>
      </c>
      <c r="T70">
        <f t="shared" si="14"/>
        <v>0</v>
      </c>
      <c r="U70">
        <f t="shared" si="15"/>
        <v>0</v>
      </c>
      <c r="V70">
        <f t="shared" si="16"/>
        <v>1</v>
      </c>
      <c r="W70">
        <f t="shared" si="17"/>
        <v>0</v>
      </c>
      <c r="X70">
        <f t="shared" si="18"/>
        <v>0</v>
      </c>
      <c r="Y70">
        <f t="shared" si="19"/>
        <v>0</v>
      </c>
      <c r="Z70">
        <f t="shared" si="20"/>
        <v>0</v>
      </c>
      <c r="AA70">
        <f t="shared" si="21"/>
        <v>0</v>
      </c>
      <c r="AB70">
        <f t="shared" si="22"/>
        <v>0</v>
      </c>
      <c r="AC70">
        <f t="shared" si="23"/>
        <v>0</v>
      </c>
      <c r="AD70">
        <f t="shared" si="24"/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60158.948337682872</v>
      </c>
      <c r="AP70">
        <v>439.06320999999991</v>
      </c>
      <c r="AQ70">
        <v>0</v>
      </c>
      <c r="AR70">
        <v>0</v>
      </c>
      <c r="AS70">
        <v>0</v>
      </c>
      <c r="AT70">
        <f t="shared" si="25"/>
        <v>0</v>
      </c>
    </row>
    <row r="71" spans="1:46" x14ac:dyDescent="0.3">
      <c r="A71" s="2">
        <v>41757</v>
      </c>
      <c r="B71">
        <v>551</v>
      </c>
      <c r="C71">
        <v>0</v>
      </c>
      <c r="D71">
        <v>0</v>
      </c>
      <c r="E71">
        <v>22</v>
      </c>
      <c r="F71">
        <v>30</v>
      </c>
      <c r="G71">
        <v>0</v>
      </c>
      <c r="H71">
        <v>0</v>
      </c>
      <c r="I71">
        <v>7638.9000000000005</v>
      </c>
      <c r="J71">
        <v>0.29752398963285459</v>
      </c>
      <c r="K71">
        <v>35.540256428571418</v>
      </c>
      <c r="L71">
        <v>-0.19280014285715197</v>
      </c>
      <c r="M71">
        <v>0</v>
      </c>
      <c r="N71">
        <v>-0.19280014285715197</v>
      </c>
      <c r="O71">
        <v>0.88932211272296524</v>
      </c>
      <c r="P71">
        <v>0.12932211272296523</v>
      </c>
      <c r="Q71">
        <v>4</v>
      </c>
      <c r="R71">
        <f>MONTH(A71)</f>
        <v>4</v>
      </c>
      <c r="S71">
        <f t="shared" si="13"/>
        <v>0</v>
      </c>
      <c r="T71">
        <f t="shared" si="14"/>
        <v>0</v>
      </c>
      <c r="U71">
        <f t="shared" si="15"/>
        <v>0</v>
      </c>
      <c r="V71">
        <f t="shared" si="16"/>
        <v>1</v>
      </c>
      <c r="W71">
        <f t="shared" si="17"/>
        <v>0</v>
      </c>
      <c r="X71">
        <f t="shared" si="18"/>
        <v>0</v>
      </c>
      <c r="Y71">
        <f t="shared" si="19"/>
        <v>0</v>
      </c>
      <c r="Z71">
        <f t="shared" si="20"/>
        <v>0</v>
      </c>
      <c r="AA71">
        <f t="shared" si="21"/>
        <v>0</v>
      </c>
      <c r="AB71">
        <f t="shared" si="22"/>
        <v>0</v>
      </c>
      <c r="AC71">
        <f t="shared" si="23"/>
        <v>0</v>
      </c>
      <c r="AD71">
        <f t="shared" si="24"/>
        <v>0</v>
      </c>
      <c r="AE71">
        <v>0</v>
      </c>
      <c r="AF71">
        <v>0</v>
      </c>
      <c r="AG71">
        <v>0</v>
      </c>
      <c r="AH71">
        <f>3/7</f>
        <v>0.42857142857142855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2251.9456395180441</v>
      </c>
      <c r="AP71">
        <v>439.06320999999991</v>
      </c>
      <c r="AQ71">
        <v>0</v>
      </c>
      <c r="AR71">
        <v>0</v>
      </c>
      <c r="AS71">
        <v>1</v>
      </c>
      <c r="AT71">
        <f t="shared" si="25"/>
        <v>0</v>
      </c>
    </row>
    <row r="72" spans="1:46" x14ac:dyDescent="0.3">
      <c r="A72" s="2">
        <v>41764</v>
      </c>
      <c r="B72">
        <v>585</v>
      </c>
      <c r="C72">
        <v>0</v>
      </c>
      <c r="D72">
        <v>0</v>
      </c>
      <c r="E72">
        <v>26</v>
      </c>
      <c r="F72">
        <v>37</v>
      </c>
      <c r="G72">
        <v>0</v>
      </c>
      <c r="H72">
        <v>0</v>
      </c>
      <c r="I72">
        <v>2415</v>
      </c>
      <c r="J72">
        <v>0.134177924069184</v>
      </c>
      <c r="K72">
        <v>35.171499571428569</v>
      </c>
      <c r="L72">
        <v>-0.36875685714284856</v>
      </c>
      <c r="M72">
        <v>0</v>
      </c>
      <c r="N72">
        <v>-0.36875685714284856</v>
      </c>
      <c r="O72">
        <v>0.88556192451644844</v>
      </c>
      <c r="P72">
        <v>0.12556192451644843</v>
      </c>
      <c r="Q72">
        <v>3</v>
      </c>
      <c r="R72">
        <f>MONTH(A72)</f>
        <v>5</v>
      </c>
      <c r="S72">
        <f t="shared" si="13"/>
        <v>0</v>
      </c>
      <c r="T72">
        <f t="shared" si="14"/>
        <v>0</v>
      </c>
      <c r="U72">
        <f t="shared" si="15"/>
        <v>0</v>
      </c>
      <c r="V72">
        <f t="shared" si="16"/>
        <v>0</v>
      </c>
      <c r="W72">
        <f t="shared" si="17"/>
        <v>1</v>
      </c>
      <c r="X72">
        <f t="shared" si="18"/>
        <v>0</v>
      </c>
      <c r="Y72">
        <f t="shared" si="19"/>
        <v>0</v>
      </c>
      <c r="Z72">
        <f t="shared" si="20"/>
        <v>0</v>
      </c>
      <c r="AA72">
        <f t="shared" si="21"/>
        <v>0</v>
      </c>
      <c r="AB72">
        <f t="shared" si="22"/>
        <v>0</v>
      </c>
      <c r="AC72">
        <f t="shared" si="23"/>
        <v>0</v>
      </c>
      <c r="AD72">
        <f t="shared" si="24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439.06320999999991</v>
      </c>
      <c r="AQ72">
        <v>0</v>
      </c>
      <c r="AR72">
        <v>0</v>
      </c>
      <c r="AS72">
        <v>1</v>
      </c>
      <c r="AT72">
        <f t="shared" si="25"/>
        <v>0</v>
      </c>
    </row>
    <row r="73" spans="1:46" x14ac:dyDescent="0.3">
      <c r="A73" s="2">
        <v>41771</v>
      </c>
      <c r="B73">
        <v>736</v>
      </c>
      <c r="C73">
        <v>0</v>
      </c>
      <c r="D73">
        <v>0</v>
      </c>
      <c r="E73">
        <v>18</v>
      </c>
      <c r="F73">
        <v>156</v>
      </c>
      <c r="G73">
        <v>0</v>
      </c>
      <c r="H73">
        <v>0</v>
      </c>
      <c r="I73">
        <v>2415</v>
      </c>
      <c r="J73">
        <v>0.134177924069184</v>
      </c>
      <c r="K73">
        <v>34.753571000000001</v>
      </c>
      <c r="L73">
        <v>-0.41792857142856832</v>
      </c>
      <c r="M73">
        <v>0</v>
      </c>
      <c r="N73">
        <v>-0.41792857142856832</v>
      </c>
      <c r="O73">
        <v>0.88556192451644844</v>
      </c>
      <c r="P73">
        <v>0.12556192451644843</v>
      </c>
      <c r="Q73">
        <v>2</v>
      </c>
      <c r="R73">
        <f>MONTH(A73)</f>
        <v>5</v>
      </c>
      <c r="S73">
        <f t="shared" si="13"/>
        <v>0</v>
      </c>
      <c r="T73">
        <f t="shared" si="14"/>
        <v>0</v>
      </c>
      <c r="U73">
        <f t="shared" si="15"/>
        <v>0</v>
      </c>
      <c r="V73">
        <f t="shared" si="16"/>
        <v>0</v>
      </c>
      <c r="W73">
        <f t="shared" si="17"/>
        <v>1</v>
      </c>
      <c r="X73">
        <f t="shared" si="18"/>
        <v>0</v>
      </c>
      <c r="Y73">
        <f t="shared" si="19"/>
        <v>0</v>
      </c>
      <c r="Z73">
        <f t="shared" si="20"/>
        <v>0</v>
      </c>
      <c r="AA73">
        <f t="shared" si="21"/>
        <v>0</v>
      </c>
      <c r="AB73">
        <f t="shared" si="22"/>
        <v>0</v>
      </c>
      <c r="AC73">
        <f t="shared" si="23"/>
        <v>0</v>
      </c>
      <c r="AD73">
        <f t="shared" si="24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45818.665689303874</v>
      </c>
      <c r="AP73">
        <v>439.06320999999991</v>
      </c>
      <c r="AQ73">
        <v>0</v>
      </c>
      <c r="AR73">
        <v>0</v>
      </c>
      <c r="AS73">
        <v>0</v>
      </c>
      <c r="AT73">
        <f t="shared" si="25"/>
        <v>0</v>
      </c>
    </row>
    <row r="74" spans="1:46" x14ac:dyDescent="0.3">
      <c r="A74" s="2">
        <v>41778</v>
      </c>
      <c r="B74">
        <v>800</v>
      </c>
      <c r="C74">
        <v>0</v>
      </c>
      <c r="D74">
        <v>0</v>
      </c>
      <c r="E74">
        <v>15</v>
      </c>
      <c r="F74">
        <v>141</v>
      </c>
      <c r="G74">
        <v>0</v>
      </c>
      <c r="H74">
        <v>0</v>
      </c>
      <c r="I74">
        <v>2415</v>
      </c>
      <c r="J74">
        <v>0.134177924069184</v>
      </c>
      <c r="K74">
        <v>34.329700000000003</v>
      </c>
      <c r="L74">
        <v>-0.42387099999999833</v>
      </c>
      <c r="M74">
        <v>0</v>
      </c>
      <c r="N74">
        <v>-0.42387099999999833</v>
      </c>
      <c r="O74">
        <v>0.88556192451644844</v>
      </c>
      <c r="P74">
        <v>0.12556192451644843</v>
      </c>
      <c r="Q74">
        <v>2</v>
      </c>
      <c r="R74">
        <f>MONTH(A74)</f>
        <v>5</v>
      </c>
      <c r="S74">
        <f t="shared" si="13"/>
        <v>0</v>
      </c>
      <c r="T74">
        <f t="shared" si="14"/>
        <v>0</v>
      </c>
      <c r="U74">
        <f t="shared" si="15"/>
        <v>0</v>
      </c>
      <c r="V74">
        <f t="shared" si="16"/>
        <v>0</v>
      </c>
      <c r="W74">
        <f t="shared" si="17"/>
        <v>1</v>
      </c>
      <c r="X74">
        <f t="shared" si="18"/>
        <v>0</v>
      </c>
      <c r="Y74">
        <f t="shared" si="19"/>
        <v>0</v>
      </c>
      <c r="Z74">
        <f t="shared" si="20"/>
        <v>0</v>
      </c>
      <c r="AA74">
        <f t="shared" si="21"/>
        <v>0</v>
      </c>
      <c r="AB74">
        <f t="shared" si="22"/>
        <v>0</v>
      </c>
      <c r="AC74">
        <f t="shared" si="23"/>
        <v>0</v>
      </c>
      <c r="AD74">
        <f t="shared" si="24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41944.305122975784</v>
      </c>
      <c r="AP74">
        <v>439.06320999999991</v>
      </c>
      <c r="AQ74">
        <v>0</v>
      </c>
      <c r="AR74">
        <v>0</v>
      </c>
      <c r="AS74">
        <v>0</v>
      </c>
      <c r="AT74">
        <f t="shared" si="25"/>
        <v>0</v>
      </c>
    </row>
    <row r="75" spans="1:46" x14ac:dyDescent="0.3">
      <c r="A75" s="2">
        <v>41785</v>
      </c>
      <c r="B75">
        <v>692</v>
      </c>
      <c r="C75">
        <v>0</v>
      </c>
      <c r="D75">
        <v>0</v>
      </c>
      <c r="E75">
        <v>23</v>
      </c>
      <c r="F75">
        <v>105</v>
      </c>
      <c r="G75">
        <v>0</v>
      </c>
      <c r="H75">
        <v>0</v>
      </c>
      <c r="I75">
        <v>2070</v>
      </c>
      <c r="J75">
        <v>0.166439773037411</v>
      </c>
      <c r="K75">
        <v>34.538013571428571</v>
      </c>
      <c r="L75">
        <v>0.20831357142856888</v>
      </c>
      <c r="M75">
        <v>0.20831357142856888</v>
      </c>
      <c r="N75">
        <v>0</v>
      </c>
      <c r="O75">
        <v>0.88191015782357629</v>
      </c>
      <c r="P75">
        <v>0.12191015782357628</v>
      </c>
      <c r="Q75">
        <v>2</v>
      </c>
      <c r="R75">
        <f>MONTH(A75)</f>
        <v>5</v>
      </c>
      <c r="S75">
        <f t="shared" si="13"/>
        <v>0</v>
      </c>
      <c r="T75">
        <f t="shared" si="14"/>
        <v>0</v>
      </c>
      <c r="U75">
        <f t="shared" si="15"/>
        <v>0</v>
      </c>
      <c r="V75">
        <f t="shared" si="16"/>
        <v>0</v>
      </c>
      <c r="W75">
        <f t="shared" si="17"/>
        <v>1</v>
      </c>
      <c r="X75">
        <f t="shared" si="18"/>
        <v>0</v>
      </c>
      <c r="Y75">
        <f t="shared" si="19"/>
        <v>0</v>
      </c>
      <c r="Z75">
        <f t="shared" si="20"/>
        <v>0</v>
      </c>
      <c r="AA75">
        <f t="shared" si="21"/>
        <v>0</v>
      </c>
      <c r="AB75">
        <f t="shared" si="22"/>
        <v>0</v>
      </c>
      <c r="AC75">
        <f t="shared" si="23"/>
        <v>0</v>
      </c>
      <c r="AD75">
        <f t="shared" si="24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32393.234548599758</v>
      </c>
      <c r="AP75">
        <v>439.06320999999991</v>
      </c>
      <c r="AQ75">
        <v>0</v>
      </c>
      <c r="AR75">
        <v>0</v>
      </c>
      <c r="AS75">
        <v>0</v>
      </c>
      <c r="AT75">
        <f t="shared" si="25"/>
        <v>0</v>
      </c>
    </row>
    <row r="76" spans="1:46" x14ac:dyDescent="0.3">
      <c r="A76" s="2">
        <v>41792</v>
      </c>
      <c r="B76">
        <v>757</v>
      </c>
      <c r="C76">
        <v>0</v>
      </c>
      <c r="D76">
        <v>0</v>
      </c>
      <c r="E76">
        <v>31</v>
      </c>
      <c r="F76">
        <v>32542</v>
      </c>
      <c r="G76">
        <v>0</v>
      </c>
      <c r="H76">
        <v>0</v>
      </c>
      <c r="I76">
        <v>0</v>
      </c>
      <c r="J76">
        <v>0.36001086684677341</v>
      </c>
      <c r="K76">
        <v>34.761272428571417</v>
      </c>
      <c r="L76">
        <v>0.2232588571428451</v>
      </c>
      <c r="M76">
        <v>0.2232588571428451</v>
      </c>
      <c r="N76">
        <v>0</v>
      </c>
      <c r="O76">
        <v>0.85999955766634406</v>
      </c>
      <c r="P76">
        <v>9.9999557666344052E-2</v>
      </c>
      <c r="Q76">
        <v>2</v>
      </c>
      <c r="R76">
        <f>MONTH(A76)</f>
        <v>6</v>
      </c>
      <c r="S76">
        <f t="shared" si="13"/>
        <v>0</v>
      </c>
      <c r="T76">
        <f t="shared" si="14"/>
        <v>0</v>
      </c>
      <c r="U76">
        <f t="shared" si="15"/>
        <v>0</v>
      </c>
      <c r="V76">
        <f t="shared" si="16"/>
        <v>0</v>
      </c>
      <c r="W76">
        <f t="shared" si="17"/>
        <v>0</v>
      </c>
      <c r="X76">
        <f t="shared" si="18"/>
        <v>1</v>
      </c>
      <c r="Y76">
        <f t="shared" si="19"/>
        <v>0</v>
      </c>
      <c r="Z76">
        <f t="shared" si="20"/>
        <v>0</v>
      </c>
      <c r="AA76">
        <f t="shared" si="21"/>
        <v>0</v>
      </c>
      <c r="AB76">
        <f t="shared" si="22"/>
        <v>0</v>
      </c>
      <c r="AC76">
        <f t="shared" si="23"/>
        <v>0</v>
      </c>
      <c r="AD76">
        <f t="shared" si="24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439.06320999999991</v>
      </c>
      <c r="AQ76">
        <v>0</v>
      </c>
      <c r="AR76">
        <v>0</v>
      </c>
      <c r="AS76">
        <v>0</v>
      </c>
      <c r="AT76">
        <f t="shared" si="25"/>
        <v>0</v>
      </c>
    </row>
    <row r="77" spans="1:46" x14ac:dyDescent="0.3">
      <c r="A77" s="2">
        <v>41799</v>
      </c>
      <c r="B77">
        <v>636</v>
      </c>
      <c r="C77">
        <v>0</v>
      </c>
      <c r="D77">
        <v>0</v>
      </c>
      <c r="E77">
        <v>22</v>
      </c>
      <c r="F77">
        <v>15360</v>
      </c>
      <c r="G77">
        <v>0</v>
      </c>
      <c r="H77">
        <v>0</v>
      </c>
      <c r="I77">
        <v>0</v>
      </c>
      <c r="J77">
        <v>0.36001086684677341</v>
      </c>
      <c r="K77">
        <v>34.328027857142857</v>
      </c>
      <c r="L77">
        <v>-0.43324457142855977</v>
      </c>
      <c r="M77">
        <v>0</v>
      </c>
      <c r="N77">
        <v>-0.43324457142855977</v>
      </c>
      <c r="O77">
        <v>0.85999955766634406</v>
      </c>
      <c r="P77">
        <v>9.9999557666344052E-2</v>
      </c>
      <c r="Q77">
        <v>4</v>
      </c>
      <c r="R77">
        <f>MONTH(A77)</f>
        <v>6</v>
      </c>
      <c r="S77">
        <f t="shared" si="13"/>
        <v>0</v>
      </c>
      <c r="T77">
        <f t="shared" si="14"/>
        <v>0</v>
      </c>
      <c r="U77">
        <f t="shared" si="15"/>
        <v>0</v>
      </c>
      <c r="V77">
        <f t="shared" si="16"/>
        <v>0</v>
      </c>
      <c r="W77">
        <f t="shared" si="17"/>
        <v>0</v>
      </c>
      <c r="X77">
        <f t="shared" si="18"/>
        <v>1</v>
      </c>
      <c r="Y77">
        <f t="shared" si="19"/>
        <v>0</v>
      </c>
      <c r="Z77">
        <f t="shared" si="20"/>
        <v>0</v>
      </c>
      <c r="AA77">
        <f t="shared" si="21"/>
        <v>0</v>
      </c>
      <c r="AB77">
        <f t="shared" si="22"/>
        <v>0</v>
      </c>
      <c r="AC77">
        <f t="shared" si="23"/>
        <v>0</v>
      </c>
      <c r="AD77">
        <f t="shared" si="24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439.06320999999991</v>
      </c>
      <c r="AQ77">
        <v>0</v>
      </c>
      <c r="AR77">
        <v>0</v>
      </c>
      <c r="AS77">
        <v>0</v>
      </c>
      <c r="AT77">
        <f t="shared" si="25"/>
        <v>0</v>
      </c>
    </row>
    <row r="78" spans="1:46" x14ac:dyDescent="0.3">
      <c r="A78" s="2">
        <v>41806</v>
      </c>
      <c r="B78">
        <v>664</v>
      </c>
      <c r="C78">
        <v>0</v>
      </c>
      <c r="D78">
        <v>0</v>
      </c>
      <c r="E78">
        <v>26</v>
      </c>
      <c r="F78">
        <v>12773</v>
      </c>
      <c r="G78">
        <v>0</v>
      </c>
      <c r="H78">
        <v>0</v>
      </c>
      <c r="I78">
        <v>0</v>
      </c>
      <c r="J78">
        <v>0.36001086684677341</v>
      </c>
      <c r="K78">
        <v>34.456329142857143</v>
      </c>
      <c r="L78">
        <v>0.12830128571428645</v>
      </c>
      <c r="M78">
        <v>0.12830128571428645</v>
      </c>
      <c r="N78">
        <v>0</v>
      </c>
      <c r="O78">
        <v>0.85999955766634406</v>
      </c>
      <c r="P78">
        <v>9.9999557666344052E-2</v>
      </c>
      <c r="Q78">
        <v>2</v>
      </c>
      <c r="R78">
        <f>MONTH(A78)</f>
        <v>6</v>
      </c>
      <c r="S78">
        <f t="shared" si="13"/>
        <v>0</v>
      </c>
      <c r="T78">
        <f t="shared" si="14"/>
        <v>0</v>
      </c>
      <c r="U78">
        <f t="shared" si="15"/>
        <v>0</v>
      </c>
      <c r="V78">
        <f t="shared" si="16"/>
        <v>0</v>
      </c>
      <c r="W78">
        <f t="shared" si="17"/>
        <v>0</v>
      </c>
      <c r="X78">
        <f t="shared" si="18"/>
        <v>1</v>
      </c>
      <c r="Y78">
        <f t="shared" si="19"/>
        <v>0</v>
      </c>
      <c r="Z78">
        <f t="shared" si="20"/>
        <v>0</v>
      </c>
      <c r="AA78">
        <f t="shared" si="21"/>
        <v>0</v>
      </c>
      <c r="AB78">
        <f t="shared" si="22"/>
        <v>0</v>
      </c>
      <c r="AC78">
        <f t="shared" si="23"/>
        <v>0</v>
      </c>
      <c r="AD78">
        <f t="shared" si="24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439.06320999999991</v>
      </c>
      <c r="AQ78">
        <v>0</v>
      </c>
      <c r="AR78">
        <v>0</v>
      </c>
      <c r="AS78">
        <v>0</v>
      </c>
      <c r="AT78">
        <f t="shared" si="25"/>
        <v>0</v>
      </c>
    </row>
    <row r="79" spans="1:46" x14ac:dyDescent="0.3">
      <c r="A79" s="2">
        <v>41813</v>
      </c>
      <c r="B79">
        <v>967</v>
      </c>
      <c r="C79">
        <v>0</v>
      </c>
      <c r="D79">
        <v>97175</v>
      </c>
      <c r="E79">
        <v>1923</v>
      </c>
      <c r="F79">
        <v>15065</v>
      </c>
      <c r="G79">
        <v>0</v>
      </c>
      <c r="H79">
        <v>0</v>
      </c>
      <c r="I79">
        <v>0</v>
      </c>
      <c r="J79">
        <v>0.36001086684677341</v>
      </c>
      <c r="K79">
        <v>33.743613000000003</v>
      </c>
      <c r="L79">
        <v>-0.7127161428571398</v>
      </c>
      <c r="M79">
        <v>0</v>
      </c>
      <c r="N79">
        <v>-0.7127161428571398</v>
      </c>
      <c r="O79">
        <v>0.85999955766634406</v>
      </c>
      <c r="P79">
        <v>9.9999557666344052E-2</v>
      </c>
      <c r="Q79">
        <v>2</v>
      </c>
      <c r="R79">
        <f>MONTH(A79)</f>
        <v>6</v>
      </c>
      <c r="S79">
        <f t="shared" si="13"/>
        <v>0</v>
      </c>
      <c r="T79">
        <f t="shared" si="14"/>
        <v>0</v>
      </c>
      <c r="U79">
        <f t="shared" si="15"/>
        <v>0</v>
      </c>
      <c r="V79">
        <f t="shared" si="16"/>
        <v>0</v>
      </c>
      <c r="W79">
        <f t="shared" si="17"/>
        <v>0</v>
      </c>
      <c r="X79">
        <f t="shared" si="18"/>
        <v>1</v>
      </c>
      <c r="Y79">
        <f t="shared" si="19"/>
        <v>0</v>
      </c>
      <c r="Z79">
        <f t="shared" si="20"/>
        <v>0</v>
      </c>
      <c r="AA79">
        <f t="shared" si="21"/>
        <v>0</v>
      </c>
      <c r="AB79">
        <f t="shared" si="22"/>
        <v>0</v>
      </c>
      <c r="AC79">
        <f t="shared" si="23"/>
        <v>0</v>
      </c>
      <c r="AD79">
        <f t="shared" si="24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439.06320999999991</v>
      </c>
      <c r="AQ79">
        <v>0</v>
      </c>
      <c r="AR79">
        <v>0</v>
      </c>
      <c r="AS79">
        <v>0</v>
      </c>
      <c r="AT79">
        <f t="shared" si="25"/>
        <v>0</v>
      </c>
    </row>
    <row r="80" spans="1:46" x14ac:dyDescent="0.3">
      <c r="A80" s="2">
        <v>41820</v>
      </c>
      <c r="B80">
        <v>1067</v>
      </c>
      <c r="C80">
        <v>0</v>
      </c>
      <c r="D80">
        <v>118096</v>
      </c>
      <c r="E80">
        <v>1927</v>
      </c>
      <c r="F80">
        <v>5472</v>
      </c>
      <c r="G80">
        <v>0</v>
      </c>
      <c r="H80">
        <v>0</v>
      </c>
      <c r="I80">
        <v>29009.032258064519</v>
      </c>
      <c r="J80">
        <v>0.1049908563250717</v>
      </c>
      <c r="K80">
        <v>34.178529142857137</v>
      </c>
      <c r="L80">
        <v>0.43491614285713354</v>
      </c>
      <c r="M80">
        <v>0.43491614285713354</v>
      </c>
      <c r="N80">
        <v>0</v>
      </c>
      <c r="O80">
        <v>0.85999955766634406</v>
      </c>
      <c r="P80">
        <v>9.9999557666344052E-2</v>
      </c>
      <c r="Q80">
        <v>2</v>
      </c>
      <c r="R80">
        <f>MONTH(A80)</f>
        <v>6</v>
      </c>
      <c r="S80">
        <f t="shared" si="13"/>
        <v>0</v>
      </c>
      <c r="T80">
        <f t="shared" si="14"/>
        <v>0</v>
      </c>
      <c r="U80">
        <f t="shared" si="15"/>
        <v>0</v>
      </c>
      <c r="V80">
        <f t="shared" si="16"/>
        <v>0</v>
      </c>
      <c r="W80">
        <f t="shared" si="17"/>
        <v>0</v>
      </c>
      <c r="X80">
        <f t="shared" si="18"/>
        <v>1</v>
      </c>
      <c r="Y80">
        <f t="shared" si="19"/>
        <v>0</v>
      </c>
      <c r="Z80">
        <f t="shared" si="20"/>
        <v>0</v>
      </c>
      <c r="AA80">
        <f t="shared" si="21"/>
        <v>0</v>
      </c>
      <c r="AB80">
        <f t="shared" si="22"/>
        <v>0</v>
      </c>
      <c r="AC80">
        <f t="shared" si="23"/>
        <v>0</v>
      </c>
      <c r="AD80">
        <f t="shared" si="24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444.71891285714275</v>
      </c>
      <c r="AQ80">
        <v>0</v>
      </c>
      <c r="AR80">
        <v>0</v>
      </c>
      <c r="AS80">
        <v>0</v>
      </c>
      <c r="AT80">
        <f t="shared" si="25"/>
        <v>0</v>
      </c>
    </row>
    <row r="81" spans="1:46" x14ac:dyDescent="0.3">
      <c r="A81" s="2">
        <v>41827</v>
      </c>
      <c r="B81">
        <v>1092</v>
      </c>
      <c r="C81">
        <v>0</v>
      </c>
      <c r="D81">
        <v>71570</v>
      </c>
      <c r="E81">
        <v>3268</v>
      </c>
      <c r="F81">
        <v>7162</v>
      </c>
      <c r="G81">
        <v>0</v>
      </c>
      <c r="H81">
        <v>0</v>
      </c>
      <c r="I81">
        <v>33843.870967741939</v>
      </c>
      <c r="J81">
        <v>6.2487521238121457E-2</v>
      </c>
      <c r="K81">
        <v>34.016500000000001</v>
      </c>
      <c r="L81">
        <v>-0.16202914285713632</v>
      </c>
      <c r="M81">
        <v>0</v>
      </c>
      <c r="N81">
        <v>-0.16202914285713632</v>
      </c>
      <c r="O81">
        <v>0.85999955766634406</v>
      </c>
      <c r="P81">
        <v>9.9999557666344052E-2</v>
      </c>
      <c r="Q81">
        <v>2</v>
      </c>
      <c r="R81">
        <f>MONTH(A81)</f>
        <v>7</v>
      </c>
      <c r="S81">
        <f t="shared" si="13"/>
        <v>0</v>
      </c>
      <c r="T81">
        <f t="shared" si="14"/>
        <v>0</v>
      </c>
      <c r="U81">
        <f t="shared" si="15"/>
        <v>0</v>
      </c>
      <c r="V81">
        <f t="shared" si="16"/>
        <v>0</v>
      </c>
      <c r="W81">
        <f t="shared" si="17"/>
        <v>0</v>
      </c>
      <c r="X81">
        <f t="shared" si="18"/>
        <v>0</v>
      </c>
      <c r="Y81">
        <f t="shared" si="19"/>
        <v>1</v>
      </c>
      <c r="Z81">
        <f t="shared" si="20"/>
        <v>0</v>
      </c>
      <c r="AA81">
        <f t="shared" si="21"/>
        <v>0</v>
      </c>
      <c r="AB81">
        <f t="shared" si="22"/>
        <v>0</v>
      </c>
      <c r="AC81">
        <f t="shared" si="23"/>
        <v>0</v>
      </c>
      <c r="AD81">
        <f t="shared" si="24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445.66152999999991</v>
      </c>
      <c r="AQ81">
        <v>0</v>
      </c>
      <c r="AR81">
        <v>0</v>
      </c>
      <c r="AS81">
        <v>0</v>
      </c>
      <c r="AT81">
        <f t="shared" si="25"/>
        <v>0</v>
      </c>
    </row>
    <row r="82" spans="1:46" x14ac:dyDescent="0.3">
      <c r="A82" s="2">
        <v>41834</v>
      </c>
      <c r="B82">
        <v>1067</v>
      </c>
      <c r="C82">
        <v>0</v>
      </c>
      <c r="D82">
        <v>0</v>
      </c>
      <c r="E82">
        <v>4285</v>
      </c>
      <c r="F82">
        <v>6845</v>
      </c>
      <c r="G82">
        <v>0</v>
      </c>
      <c r="H82">
        <v>0</v>
      </c>
      <c r="I82">
        <v>33843.870967741939</v>
      </c>
      <c r="J82">
        <v>6.2487521238121457E-2</v>
      </c>
      <c r="K82">
        <v>34.828986</v>
      </c>
      <c r="L82">
        <v>0.81248599999999982</v>
      </c>
      <c r="M82">
        <v>0.81248599999999982</v>
      </c>
      <c r="N82">
        <v>0</v>
      </c>
      <c r="O82">
        <v>0.85999955766634406</v>
      </c>
      <c r="P82">
        <v>9.9999557666344052E-2</v>
      </c>
      <c r="Q82">
        <v>2</v>
      </c>
      <c r="R82">
        <f>MONTH(A82)</f>
        <v>7</v>
      </c>
      <c r="S82">
        <f t="shared" si="13"/>
        <v>0</v>
      </c>
      <c r="T82">
        <f t="shared" si="14"/>
        <v>0</v>
      </c>
      <c r="U82">
        <f t="shared" si="15"/>
        <v>0</v>
      </c>
      <c r="V82">
        <f t="shared" si="16"/>
        <v>0</v>
      </c>
      <c r="W82">
        <f t="shared" si="17"/>
        <v>0</v>
      </c>
      <c r="X82">
        <f t="shared" si="18"/>
        <v>0</v>
      </c>
      <c r="Y82">
        <f t="shared" si="19"/>
        <v>1</v>
      </c>
      <c r="Z82">
        <f t="shared" si="20"/>
        <v>0</v>
      </c>
      <c r="AA82">
        <f t="shared" si="21"/>
        <v>0</v>
      </c>
      <c r="AB82">
        <f t="shared" si="22"/>
        <v>0</v>
      </c>
      <c r="AC82">
        <f t="shared" si="23"/>
        <v>0</v>
      </c>
      <c r="AD82">
        <f t="shared" si="24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445.66152999999991</v>
      </c>
      <c r="AQ82">
        <v>0</v>
      </c>
      <c r="AR82">
        <v>0</v>
      </c>
      <c r="AS82">
        <v>0</v>
      </c>
      <c r="AT82">
        <f t="shared" si="25"/>
        <v>0</v>
      </c>
    </row>
    <row r="83" spans="1:46" x14ac:dyDescent="0.3">
      <c r="A83" s="2">
        <v>41841</v>
      </c>
      <c r="B83">
        <v>950</v>
      </c>
      <c r="C83">
        <v>0</v>
      </c>
      <c r="D83">
        <v>0</v>
      </c>
      <c r="E83">
        <v>4031</v>
      </c>
      <c r="F83">
        <v>4299</v>
      </c>
      <c r="G83">
        <v>0</v>
      </c>
      <c r="H83">
        <v>0</v>
      </c>
      <c r="I83">
        <v>33843.870967741939</v>
      </c>
      <c r="J83">
        <v>6.2487521238121457E-2</v>
      </c>
      <c r="K83">
        <v>35.007484857142863</v>
      </c>
      <c r="L83">
        <v>0.17849885714286273</v>
      </c>
      <c r="M83">
        <v>0.17849885714286273</v>
      </c>
      <c r="N83">
        <v>0</v>
      </c>
      <c r="O83">
        <v>0.85999955766634406</v>
      </c>
      <c r="P83">
        <v>9.9999557666344052E-2</v>
      </c>
      <c r="Q83">
        <v>2</v>
      </c>
      <c r="R83">
        <f>MONTH(A83)</f>
        <v>7</v>
      </c>
      <c r="S83">
        <f t="shared" si="13"/>
        <v>0</v>
      </c>
      <c r="T83">
        <f t="shared" si="14"/>
        <v>0</v>
      </c>
      <c r="U83">
        <f t="shared" si="15"/>
        <v>0</v>
      </c>
      <c r="V83">
        <f t="shared" si="16"/>
        <v>0</v>
      </c>
      <c r="W83">
        <f t="shared" si="17"/>
        <v>0</v>
      </c>
      <c r="X83">
        <f t="shared" si="18"/>
        <v>0</v>
      </c>
      <c r="Y83">
        <f t="shared" si="19"/>
        <v>1</v>
      </c>
      <c r="Z83">
        <f t="shared" si="20"/>
        <v>0</v>
      </c>
      <c r="AA83">
        <f t="shared" si="21"/>
        <v>0</v>
      </c>
      <c r="AB83">
        <f t="shared" si="22"/>
        <v>0</v>
      </c>
      <c r="AC83">
        <f t="shared" si="23"/>
        <v>0</v>
      </c>
      <c r="AD83">
        <f t="shared" si="24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445.66152999999991</v>
      </c>
      <c r="AQ83">
        <v>0</v>
      </c>
      <c r="AR83">
        <v>0</v>
      </c>
      <c r="AS83">
        <v>0</v>
      </c>
      <c r="AT83">
        <f t="shared" si="25"/>
        <v>0</v>
      </c>
    </row>
    <row r="84" spans="1:46" x14ac:dyDescent="0.3">
      <c r="A84" s="2">
        <v>41848</v>
      </c>
      <c r="B84">
        <v>828</v>
      </c>
      <c r="C84">
        <v>0</v>
      </c>
      <c r="D84">
        <v>0</v>
      </c>
      <c r="E84">
        <v>153</v>
      </c>
      <c r="F84">
        <v>697</v>
      </c>
      <c r="G84">
        <v>0</v>
      </c>
      <c r="H84">
        <v>0</v>
      </c>
      <c r="I84">
        <v>19874.129032258061</v>
      </c>
      <c r="J84">
        <v>0.19038908247234179</v>
      </c>
      <c r="K84">
        <v>35.623971571428569</v>
      </c>
      <c r="L84">
        <v>0.61648671428570623</v>
      </c>
      <c r="M84">
        <v>0.61648671428570623</v>
      </c>
      <c r="N84">
        <v>0</v>
      </c>
      <c r="O84">
        <v>0.86371808055239596</v>
      </c>
      <c r="P84">
        <v>0.10371808055239595</v>
      </c>
      <c r="Q84">
        <v>2</v>
      </c>
      <c r="R84">
        <f>MONTH(A84)</f>
        <v>7</v>
      </c>
      <c r="S84">
        <f t="shared" si="13"/>
        <v>0</v>
      </c>
      <c r="T84">
        <f t="shared" si="14"/>
        <v>0</v>
      </c>
      <c r="U84">
        <f t="shared" si="15"/>
        <v>0</v>
      </c>
      <c r="V84">
        <f t="shared" si="16"/>
        <v>0</v>
      </c>
      <c r="W84">
        <f t="shared" si="17"/>
        <v>0</v>
      </c>
      <c r="X84">
        <f t="shared" si="18"/>
        <v>0</v>
      </c>
      <c r="Y84">
        <f t="shared" si="19"/>
        <v>1</v>
      </c>
      <c r="Z84">
        <f t="shared" si="20"/>
        <v>0</v>
      </c>
      <c r="AA84">
        <f t="shared" si="21"/>
        <v>0</v>
      </c>
      <c r="AB84">
        <f t="shared" si="22"/>
        <v>0</v>
      </c>
      <c r="AC84">
        <f t="shared" si="23"/>
        <v>0</v>
      </c>
      <c r="AD84">
        <f t="shared" si="24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445.66152999999991</v>
      </c>
      <c r="AQ84">
        <v>0</v>
      </c>
      <c r="AR84">
        <v>0</v>
      </c>
      <c r="AS84">
        <v>0</v>
      </c>
      <c r="AT84">
        <f t="shared" si="25"/>
        <v>0</v>
      </c>
    </row>
    <row r="85" spans="1:46" x14ac:dyDescent="0.3">
      <c r="A85" s="2">
        <v>41855</v>
      </c>
      <c r="B85">
        <v>756</v>
      </c>
      <c r="C85">
        <v>0</v>
      </c>
      <c r="D85">
        <v>0</v>
      </c>
      <c r="E85">
        <v>291</v>
      </c>
      <c r="F85">
        <v>509</v>
      </c>
      <c r="G85">
        <v>0</v>
      </c>
      <c r="H85">
        <v>0</v>
      </c>
      <c r="I85">
        <v>1247.8064516129029</v>
      </c>
      <c r="J85">
        <v>0.36092449745130228</v>
      </c>
      <c r="K85">
        <v>36.110285857142863</v>
      </c>
      <c r="L85">
        <v>0.48631428571429325</v>
      </c>
      <c r="M85">
        <v>0.48631428571429325</v>
      </c>
      <c r="N85">
        <v>0</v>
      </c>
      <c r="O85">
        <v>0.86867611106713183</v>
      </c>
      <c r="P85">
        <v>0.10867611106713182</v>
      </c>
      <c r="Q85">
        <v>2</v>
      </c>
      <c r="R85">
        <f>MONTH(A85)</f>
        <v>8</v>
      </c>
      <c r="S85">
        <f t="shared" si="13"/>
        <v>0</v>
      </c>
      <c r="T85">
        <f t="shared" si="14"/>
        <v>0</v>
      </c>
      <c r="U85">
        <f t="shared" si="15"/>
        <v>0</v>
      </c>
      <c r="V85">
        <f t="shared" si="16"/>
        <v>0</v>
      </c>
      <c r="W85">
        <f t="shared" si="17"/>
        <v>0</v>
      </c>
      <c r="X85">
        <f t="shared" si="18"/>
        <v>0</v>
      </c>
      <c r="Y85">
        <f t="shared" si="19"/>
        <v>0</v>
      </c>
      <c r="Z85">
        <f t="shared" si="20"/>
        <v>1</v>
      </c>
      <c r="AA85">
        <f t="shared" si="21"/>
        <v>0</v>
      </c>
      <c r="AB85">
        <f t="shared" si="22"/>
        <v>0</v>
      </c>
      <c r="AC85">
        <f t="shared" si="23"/>
        <v>0</v>
      </c>
      <c r="AD85">
        <f t="shared" si="24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445.66152999999991</v>
      </c>
      <c r="AQ85">
        <v>0</v>
      </c>
      <c r="AR85">
        <v>0</v>
      </c>
      <c r="AS85">
        <v>0</v>
      </c>
      <c r="AT85">
        <f t="shared" si="25"/>
        <v>0</v>
      </c>
    </row>
    <row r="86" spans="1:46" x14ac:dyDescent="0.3">
      <c r="A86" s="2">
        <v>41862</v>
      </c>
      <c r="B86">
        <v>760</v>
      </c>
      <c r="C86">
        <v>0</v>
      </c>
      <c r="D86">
        <v>0</v>
      </c>
      <c r="E86">
        <v>231</v>
      </c>
      <c r="F86">
        <v>521</v>
      </c>
      <c r="G86">
        <v>0</v>
      </c>
      <c r="H86">
        <v>0</v>
      </c>
      <c r="I86">
        <v>1247.8064516129029</v>
      </c>
      <c r="J86">
        <v>0.36092449745130228</v>
      </c>
      <c r="K86">
        <v>36.009228285714293</v>
      </c>
      <c r="L86">
        <v>-0.1010575714285693</v>
      </c>
      <c r="M86">
        <v>0</v>
      </c>
      <c r="N86">
        <v>-0.1010575714285693</v>
      </c>
      <c r="O86">
        <v>0.86867611106713183</v>
      </c>
      <c r="P86">
        <v>0.10867611106713182</v>
      </c>
      <c r="Q86">
        <v>2</v>
      </c>
      <c r="R86">
        <f>MONTH(A86)</f>
        <v>8</v>
      </c>
      <c r="S86">
        <f t="shared" si="13"/>
        <v>0</v>
      </c>
      <c r="T86">
        <f t="shared" si="14"/>
        <v>0</v>
      </c>
      <c r="U86">
        <f t="shared" si="15"/>
        <v>0</v>
      </c>
      <c r="V86">
        <f t="shared" si="16"/>
        <v>0</v>
      </c>
      <c r="W86">
        <f t="shared" si="17"/>
        <v>0</v>
      </c>
      <c r="X86">
        <f t="shared" si="18"/>
        <v>0</v>
      </c>
      <c r="Y86">
        <f t="shared" si="19"/>
        <v>0</v>
      </c>
      <c r="Z86">
        <f t="shared" si="20"/>
        <v>1</v>
      </c>
      <c r="AA86">
        <f t="shared" si="21"/>
        <v>0</v>
      </c>
      <c r="AB86">
        <f t="shared" si="22"/>
        <v>0</v>
      </c>
      <c r="AC86">
        <f t="shared" si="23"/>
        <v>0</v>
      </c>
      <c r="AD86">
        <f t="shared" si="24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445.66152999999991</v>
      </c>
      <c r="AQ86">
        <v>0</v>
      </c>
      <c r="AR86">
        <v>0</v>
      </c>
      <c r="AS86">
        <v>0</v>
      </c>
      <c r="AT86">
        <f t="shared" si="25"/>
        <v>0</v>
      </c>
    </row>
    <row r="87" spans="1:46" x14ac:dyDescent="0.3">
      <c r="A87" s="2">
        <v>41869</v>
      </c>
      <c r="B87">
        <v>756</v>
      </c>
      <c r="C87">
        <v>0</v>
      </c>
      <c r="D87">
        <v>0</v>
      </c>
      <c r="E87">
        <v>412</v>
      </c>
      <c r="F87">
        <v>548</v>
      </c>
      <c r="G87">
        <v>0</v>
      </c>
      <c r="H87">
        <v>0</v>
      </c>
      <c r="I87">
        <v>1247.8064516129029</v>
      </c>
      <c r="J87">
        <v>0.36092449745130228</v>
      </c>
      <c r="K87">
        <v>36.032871714285712</v>
      </c>
      <c r="L87">
        <v>2.3643428571418212E-2</v>
      </c>
      <c r="M87">
        <v>2.3643428571418212E-2</v>
      </c>
      <c r="N87">
        <v>0</v>
      </c>
      <c r="O87">
        <v>0.86867611106713183</v>
      </c>
      <c r="P87">
        <v>0.10867611106713182</v>
      </c>
      <c r="Q87">
        <v>2</v>
      </c>
      <c r="R87">
        <f>MONTH(A87)</f>
        <v>8</v>
      </c>
      <c r="S87">
        <f t="shared" si="13"/>
        <v>0</v>
      </c>
      <c r="T87">
        <f t="shared" si="14"/>
        <v>0</v>
      </c>
      <c r="U87">
        <f t="shared" si="15"/>
        <v>0</v>
      </c>
      <c r="V87">
        <f t="shared" si="16"/>
        <v>0</v>
      </c>
      <c r="W87">
        <f t="shared" si="17"/>
        <v>0</v>
      </c>
      <c r="X87">
        <f t="shared" si="18"/>
        <v>0</v>
      </c>
      <c r="Y87">
        <f t="shared" si="19"/>
        <v>0</v>
      </c>
      <c r="Z87">
        <f t="shared" si="20"/>
        <v>1</v>
      </c>
      <c r="AA87">
        <f t="shared" si="21"/>
        <v>0</v>
      </c>
      <c r="AB87">
        <f t="shared" si="22"/>
        <v>0</v>
      </c>
      <c r="AC87">
        <f t="shared" si="23"/>
        <v>0</v>
      </c>
      <c r="AD87">
        <f t="shared" si="24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445.66152999999991</v>
      </c>
      <c r="AQ87">
        <v>0</v>
      </c>
      <c r="AR87">
        <v>0</v>
      </c>
      <c r="AS87">
        <v>0</v>
      </c>
      <c r="AT87">
        <f t="shared" si="25"/>
        <v>0</v>
      </c>
    </row>
    <row r="88" spans="1:46" x14ac:dyDescent="0.3">
      <c r="A88" s="2">
        <v>41876</v>
      </c>
      <c r="B88">
        <v>660</v>
      </c>
      <c r="C88">
        <v>0</v>
      </c>
      <c r="D88">
        <v>0</v>
      </c>
      <c r="E88">
        <v>349</v>
      </c>
      <c r="F88">
        <v>3286</v>
      </c>
      <c r="G88">
        <v>0</v>
      </c>
      <c r="H88">
        <v>0</v>
      </c>
      <c r="I88">
        <v>1247.8064516129029</v>
      </c>
      <c r="J88">
        <v>0.36092449745130228</v>
      </c>
      <c r="K88">
        <v>36.421756714285713</v>
      </c>
      <c r="L88">
        <v>0.38888500000000192</v>
      </c>
      <c r="M88">
        <v>0.38888500000000192</v>
      </c>
      <c r="N88">
        <v>0</v>
      </c>
      <c r="O88">
        <v>0.86867611106713183</v>
      </c>
      <c r="P88">
        <v>0.10867611106713182</v>
      </c>
      <c r="Q88">
        <v>2</v>
      </c>
      <c r="R88">
        <f>MONTH(A88)</f>
        <v>8</v>
      </c>
      <c r="S88">
        <f t="shared" si="13"/>
        <v>0</v>
      </c>
      <c r="T88">
        <f t="shared" si="14"/>
        <v>0</v>
      </c>
      <c r="U88">
        <f t="shared" si="15"/>
        <v>0</v>
      </c>
      <c r="V88">
        <f t="shared" si="16"/>
        <v>0</v>
      </c>
      <c r="W88">
        <f t="shared" si="17"/>
        <v>0</v>
      </c>
      <c r="X88">
        <f t="shared" si="18"/>
        <v>0</v>
      </c>
      <c r="Y88">
        <f t="shared" si="19"/>
        <v>0</v>
      </c>
      <c r="Z88">
        <f t="shared" si="20"/>
        <v>1</v>
      </c>
      <c r="AA88">
        <f t="shared" si="21"/>
        <v>0</v>
      </c>
      <c r="AB88">
        <f t="shared" si="22"/>
        <v>0</v>
      </c>
      <c r="AC88">
        <f t="shared" si="23"/>
        <v>0</v>
      </c>
      <c r="AD88">
        <f t="shared" si="24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445.66152999999991</v>
      </c>
      <c r="AQ88">
        <v>0</v>
      </c>
      <c r="AR88">
        <v>0</v>
      </c>
      <c r="AS88">
        <v>0</v>
      </c>
      <c r="AT88">
        <f t="shared" si="25"/>
        <v>0</v>
      </c>
    </row>
    <row r="89" spans="1:46" x14ac:dyDescent="0.3">
      <c r="A89" s="2">
        <v>41883</v>
      </c>
      <c r="B89">
        <v>775</v>
      </c>
      <c r="C89">
        <v>0</v>
      </c>
      <c r="D89">
        <v>0</v>
      </c>
      <c r="E89">
        <v>530</v>
      </c>
      <c r="F89">
        <v>1247</v>
      </c>
      <c r="G89">
        <v>0</v>
      </c>
      <c r="H89">
        <v>65800.71756258083</v>
      </c>
      <c r="I89">
        <v>0</v>
      </c>
      <c r="J89">
        <v>0.95072041631548954</v>
      </c>
      <c r="K89">
        <v>36.998328000000001</v>
      </c>
      <c r="L89">
        <v>0.57657128571428728</v>
      </c>
      <c r="M89">
        <v>0.57657128571428728</v>
      </c>
      <c r="N89">
        <v>0</v>
      </c>
      <c r="O89">
        <v>0.86867611106713183</v>
      </c>
      <c r="P89">
        <v>0.10867611106713182</v>
      </c>
      <c r="Q89">
        <v>2</v>
      </c>
      <c r="R89">
        <f>MONTH(A89)</f>
        <v>9</v>
      </c>
      <c r="S89">
        <f t="shared" si="13"/>
        <v>0</v>
      </c>
      <c r="T89">
        <f t="shared" si="14"/>
        <v>0</v>
      </c>
      <c r="U89">
        <f t="shared" si="15"/>
        <v>0</v>
      </c>
      <c r="V89">
        <f t="shared" si="16"/>
        <v>0</v>
      </c>
      <c r="W89">
        <f t="shared" si="17"/>
        <v>0</v>
      </c>
      <c r="X89">
        <f t="shared" si="18"/>
        <v>0</v>
      </c>
      <c r="Y89">
        <f t="shared" si="19"/>
        <v>0</v>
      </c>
      <c r="Z89">
        <f t="shared" si="20"/>
        <v>0</v>
      </c>
      <c r="AA89">
        <f t="shared" si="21"/>
        <v>1</v>
      </c>
      <c r="AB89">
        <f t="shared" si="22"/>
        <v>0</v>
      </c>
      <c r="AC89">
        <f t="shared" si="23"/>
        <v>0</v>
      </c>
      <c r="AD89">
        <f t="shared" si="24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10024.111302971944</v>
      </c>
      <c r="AP89">
        <v>445.66152999999991</v>
      </c>
      <c r="AQ89">
        <v>0</v>
      </c>
      <c r="AR89">
        <v>0</v>
      </c>
      <c r="AS89">
        <v>0</v>
      </c>
      <c r="AT89">
        <f t="shared" si="25"/>
        <v>1</v>
      </c>
    </row>
    <row r="90" spans="1:46" x14ac:dyDescent="0.3">
      <c r="A90" s="2">
        <v>41890</v>
      </c>
      <c r="B90">
        <v>626</v>
      </c>
      <c r="C90">
        <v>0</v>
      </c>
      <c r="D90">
        <v>0</v>
      </c>
      <c r="E90">
        <v>602</v>
      </c>
      <c r="F90">
        <v>1560</v>
      </c>
      <c r="G90">
        <v>0</v>
      </c>
      <c r="H90">
        <v>40837.909801220405</v>
      </c>
      <c r="I90">
        <v>0</v>
      </c>
      <c r="J90">
        <v>0.95072041631548954</v>
      </c>
      <c r="K90">
        <v>37.310799285714282</v>
      </c>
      <c r="L90">
        <v>0.31247128571428107</v>
      </c>
      <c r="M90">
        <v>0.31247128571428107</v>
      </c>
      <c r="N90">
        <v>0</v>
      </c>
      <c r="O90">
        <v>0.86867611106713183</v>
      </c>
      <c r="P90">
        <v>0.10867611106713182</v>
      </c>
      <c r="Q90">
        <v>2</v>
      </c>
      <c r="R90">
        <f>MONTH(A90)</f>
        <v>9</v>
      </c>
      <c r="S90">
        <f t="shared" si="13"/>
        <v>0</v>
      </c>
      <c r="T90">
        <f t="shared" si="14"/>
        <v>0</v>
      </c>
      <c r="U90">
        <f t="shared" si="15"/>
        <v>0</v>
      </c>
      <c r="V90">
        <f t="shared" si="16"/>
        <v>0</v>
      </c>
      <c r="W90">
        <f t="shared" si="17"/>
        <v>0</v>
      </c>
      <c r="X90">
        <f t="shared" si="18"/>
        <v>0</v>
      </c>
      <c r="Y90">
        <f t="shared" si="19"/>
        <v>0</v>
      </c>
      <c r="Z90">
        <f t="shared" si="20"/>
        <v>0</v>
      </c>
      <c r="AA90">
        <f t="shared" si="21"/>
        <v>1</v>
      </c>
      <c r="AB90">
        <f t="shared" si="22"/>
        <v>0</v>
      </c>
      <c r="AC90">
        <f t="shared" si="23"/>
        <v>0</v>
      </c>
      <c r="AD90">
        <f t="shared" si="24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9161.4006903251793</v>
      </c>
      <c r="AP90">
        <v>445.66152999999991</v>
      </c>
      <c r="AQ90">
        <v>0</v>
      </c>
      <c r="AR90">
        <v>0</v>
      </c>
      <c r="AS90">
        <v>0</v>
      </c>
      <c r="AT90">
        <f t="shared" si="25"/>
        <v>1</v>
      </c>
    </row>
    <row r="91" spans="1:46" x14ac:dyDescent="0.3">
      <c r="A91" s="2">
        <v>41897</v>
      </c>
      <c r="B91">
        <v>778</v>
      </c>
      <c r="C91">
        <v>0</v>
      </c>
      <c r="D91">
        <v>0</v>
      </c>
      <c r="E91">
        <v>475</v>
      </c>
      <c r="F91">
        <v>1247</v>
      </c>
      <c r="G91">
        <v>0</v>
      </c>
      <c r="H91">
        <v>20137.125678194694</v>
      </c>
      <c r="I91">
        <v>0</v>
      </c>
      <c r="J91">
        <v>0.95072041631548954</v>
      </c>
      <c r="K91">
        <v>38.342957285714292</v>
      </c>
      <c r="L91">
        <v>1.0321580000000097</v>
      </c>
      <c r="M91">
        <v>1.0321580000000097</v>
      </c>
      <c r="N91">
        <v>0</v>
      </c>
      <c r="O91">
        <v>0.86867611106713183</v>
      </c>
      <c r="P91">
        <v>0.10867611106713182</v>
      </c>
      <c r="Q91">
        <v>2</v>
      </c>
      <c r="R91">
        <f>MONTH(A91)</f>
        <v>9</v>
      </c>
      <c r="S91">
        <f t="shared" si="13"/>
        <v>0</v>
      </c>
      <c r="T91">
        <f t="shared" si="14"/>
        <v>0</v>
      </c>
      <c r="U91">
        <f t="shared" si="15"/>
        <v>0</v>
      </c>
      <c r="V91">
        <f t="shared" si="16"/>
        <v>0</v>
      </c>
      <c r="W91">
        <f t="shared" si="17"/>
        <v>0</v>
      </c>
      <c r="X91">
        <f t="shared" si="18"/>
        <v>0</v>
      </c>
      <c r="Y91">
        <f t="shared" si="19"/>
        <v>0</v>
      </c>
      <c r="Z91">
        <f t="shared" si="20"/>
        <v>0</v>
      </c>
      <c r="AA91">
        <f t="shared" si="21"/>
        <v>1</v>
      </c>
      <c r="AB91">
        <f t="shared" si="22"/>
        <v>0</v>
      </c>
      <c r="AC91">
        <f t="shared" si="23"/>
        <v>0</v>
      </c>
      <c r="AD91">
        <f t="shared" si="24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5784.246457526554</v>
      </c>
      <c r="AP91">
        <v>445.66152999999991</v>
      </c>
      <c r="AQ91">
        <v>0</v>
      </c>
      <c r="AR91">
        <v>0</v>
      </c>
      <c r="AS91">
        <v>0</v>
      </c>
      <c r="AT91">
        <f t="shared" si="25"/>
        <v>1</v>
      </c>
    </row>
    <row r="92" spans="1:46" x14ac:dyDescent="0.3">
      <c r="A92" s="2">
        <v>41904</v>
      </c>
      <c r="B92">
        <v>593</v>
      </c>
      <c r="C92">
        <v>0</v>
      </c>
      <c r="D92">
        <v>0</v>
      </c>
      <c r="E92">
        <v>131</v>
      </c>
      <c r="F92">
        <v>597</v>
      </c>
      <c r="G92">
        <v>0</v>
      </c>
      <c r="H92">
        <v>0</v>
      </c>
      <c r="I92">
        <v>0</v>
      </c>
      <c r="J92">
        <v>0.95072041631548954</v>
      </c>
      <c r="K92">
        <v>38.539642428571433</v>
      </c>
      <c r="L92">
        <v>0.19668514285714167</v>
      </c>
      <c r="M92">
        <v>0.19668514285714167</v>
      </c>
      <c r="N92">
        <v>0</v>
      </c>
      <c r="O92">
        <v>0.86867611106713183</v>
      </c>
      <c r="P92">
        <v>0.10867611106713182</v>
      </c>
      <c r="Q92">
        <v>2</v>
      </c>
      <c r="R92">
        <f>MONTH(A92)</f>
        <v>9</v>
      </c>
      <c r="S92">
        <f t="shared" si="13"/>
        <v>0</v>
      </c>
      <c r="T92">
        <f t="shared" si="14"/>
        <v>0</v>
      </c>
      <c r="U92">
        <f t="shared" si="15"/>
        <v>0</v>
      </c>
      <c r="V92">
        <f t="shared" si="16"/>
        <v>0</v>
      </c>
      <c r="W92">
        <f t="shared" si="17"/>
        <v>0</v>
      </c>
      <c r="X92">
        <f t="shared" si="18"/>
        <v>0</v>
      </c>
      <c r="Y92">
        <f t="shared" si="19"/>
        <v>0</v>
      </c>
      <c r="Z92">
        <f t="shared" si="20"/>
        <v>0</v>
      </c>
      <c r="AA92">
        <f t="shared" si="21"/>
        <v>1</v>
      </c>
      <c r="AB92">
        <f t="shared" si="22"/>
        <v>0</v>
      </c>
      <c r="AC92">
        <f t="shared" si="23"/>
        <v>0</v>
      </c>
      <c r="AD92">
        <f t="shared" si="24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5256.4295939014637</v>
      </c>
      <c r="AP92">
        <v>445.66152999999991</v>
      </c>
      <c r="AQ92">
        <v>0</v>
      </c>
      <c r="AR92">
        <v>0</v>
      </c>
      <c r="AS92">
        <v>0</v>
      </c>
      <c r="AT92">
        <f t="shared" si="25"/>
        <v>1</v>
      </c>
    </row>
    <row r="93" spans="1:46" x14ac:dyDescent="0.3">
      <c r="A93" s="2">
        <v>41911</v>
      </c>
      <c r="B93">
        <v>610</v>
      </c>
      <c r="C93">
        <v>0</v>
      </c>
      <c r="D93">
        <v>0</v>
      </c>
      <c r="E93">
        <v>160</v>
      </c>
      <c r="F93">
        <v>459</v>
      </c>
      <c r="G93">
        <v>0</v>
      </c>
      <c r="H93">
        <v>0</v>
      </c>
      <c r="I93">
        <v>0</v>
      </c>
      <c r="J93">
        <v>0.98592011894728271</v>
      </c>
      <c r="K93">
        <v>39.594085571428572</v>
      </c>
      <c r="L93">
        <v>1.0544431428571386</v>
      </c>
      <c r="M93">
        <v>1.0544431428571386</v>
      </c>
      <c r="N93">
        <v>0</v>
      </c>
      <c r="O93">
        <v>0.86867611106713183</v>
      </c>
      <c r="P93">
        <v>0.10867611106713182</v>
      </c>
      <c r="Q93">
        <v>2</v>
      </c>
      <c r="R93">
        <f>MONTH(A93)</f>
        <v>9</v>
      </c>
      <c r="S93">
        <f t="shared" si="13"/>
        <v>0</v>
      </c>
      <c r="T93">
        <f t="shared" si="14"/>
        <v>0</v>
      </c>
      <c r="U93">
        <f t="shared" si="15"/>
        <v>0</v>
      </c>
      <c r="V93">
        <f t="shared" si="16"/>
        <v>0</v>
      </c>
      <c r="W93">
        <f t="shared" si="17"/>
        <v>0</v>
      </c>
      <c r="X93">
        <f t="shared" si="18"/>
        <v>0</v>
      </c>
      <c r="Y93">
        <f t="shared" si="19"/>
        <v>0</v>
      </c>
      <c r="Z93">
        <f t="shared" si="20"/>
        <v>0</v>
      </c>
      <c r="AA93">
        <f t="shared" si="21"/>
        <v>1</v>
      </c>
      <c r="AB93">
        <f t="shared" si="22"/>
        <v>0</v>
      </c>
      <c r="AC93">
        <f t="shared" si="23"/>
        <v>0</v>
      </c>
      <c r="AD93">
        <f t="shared" si="24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1996.9965661321569</v>
      </c>
      <c r="AP93">
        <v>445.66152999999991</v>
      </c>
      <c r="AQ93">
        <v>0</v>
      </c>
      <c r="AR93">
        <v>0</v>
      </c>
      <c r="AS93">
        <v>0</v>
      </c>
      <c r="AT93">
        <f t="shared" si="25"/>
        <v>1</v>
      </c>
    </row>
    <row r="94" spans="1:46" x14ac:dyDescent="0.3">
      <c r="A94" s="2">
        <v>41918</v>
      </c>
      <c r="B94">
        <v>769</v>
      </c>
      <c r="C94">
        <v>0</v>
      </c>
      <c r="D94">
        <v>0</v>
      </c>
      <c r="E94">
        <v>143</v>
      </c>
      <c r="F94">
        <v>348</v>
      </c>
      <c r="G94">
        <v>0</v>
      </c>
      <c r="H94">
        <v>0</v>
      </c>
      <c r="I94">
        <v>0</v>
      </c>
      <c r="J94">
        <v>1</v>
      </c>
      <c r="K94">
        <v>39.969658428571428</v>
      </c>
      <c r="L94">
        <v>0.37557285714285626</v>
      </c>
      <c r="M94">
        <v>0.37557285714285626</v>
      </c>
      <c r="N94">
        <v>0</v>
      </c>
      <c r="O94">
        <v>0.86867611106713183</v>
      </c>
      <c r="P94">
        <v>0.10867611106713182</v>
      </c>
      <c r="Q94">
        <v>2</v>
      </c>
      <c r="R94">
        <f>MONTH(A94)</f>
        <v>10</v>
      </c>
      <c r="S94">
        <f t="shared" si="13"/>
        <v>0</v>
      </c>
      <c r="T94">
        <f t="shared" si="14"/>
        <v>0</v>
      </c>
      <c r="U94">
        <f t="shared" si="15"/>
        <v>0</v>
      </c>
      <c r="V94">
        <f t="shared" si="16"/>
        <v>0</v>
      </c>
      <c r="W94">
        <f t="shared" si="17"/>
        <v>0</v>
      </c>
      <c r="X94">
        <f t="shared" si="18"/>
        <v>0</v>
      </c>
      <c r="Y94">
        <f t="shared" si="19"/>
        <v>0</v>
      </c>
      <c r="Z94">
        <f t="shared" si="20"/>
        <v>0</v>
      </c>
      <c r="AA94">
        <f t="shared" si="21"/>
        <v>0</v>
      </c>
      <c r="AB94">
        <f t="shared" si="22"/>
        <v>1</v>
      </c>
      <c r="AC94">
        <f t="shared" si="23"/>
        <v>0</v>
      </c>
      <c r="AD94">
        <f t="shared" si="24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445.66152999999991</v>
      </c>
      <c r="AQ94">
        <v>0</v>
      </c>
      <c r="AR94">
        <v>0</v>
      </c>
      <c r="AS94">
        <v>0</v>
      </c>
      <c r="AT94">
        <f t="shared" si="25"/>
        <v>1</v>
      </c>
    </row>
    <row r="95" spans="1:46" x14ac:dyDescent="0.3">
      <c r="A95" s="2">
        <v>41925</v>
      </c>
      <c r="B95">
        <v>684</v>
      </c>
      <c r="C95">
        <v>0</v>
      </c>
      <c r="D95">
        <v>0</v>
      </c>
      <c r="E95">
        <v>134</v>
      </c>
      <c r="F95">
        <v>399</v>
      </c>
      <c r="G95">
        <v>0</v>
      </c>
      <c r="H95">
        <v>0</v>
      </c>
      <c r="I95">
        <v>0</v>
      </c>
      <c r="J95">
        <v>1</v>
      </c>
      <c r="K95">
        <v>40.650984428571427</v>
      </c>
      <c r="L95">
        <v>0.68132599999999854</v>
      </c>
      <c r="M95">
        <v>0.68132599999999854</v>
      </c>
      <c r="N95">
        <v>0</v>
      </c>
      <c r="O95">
        <v>0.86867611106713183</v>
      </c>
      <c r="P95">
        <v>0.10867611106713182</v>
      </c>
      <c r="Q95">
        <v>2</v>
      </c>
      <c r="R95">
        <f>MONTH(A95)</f>
        <v>10</v>
      </c>
      <c r="S95">
        <f t="shared" si="13"/>
        <v>0</v>
      </c>
      <c r="T95">
        <f t="shared" si="14"/>
        <v>0</v>
      </c>
      <c r="U95">
        <f t="shared" si="15"/>
        <v>0</v>
      </c>
      <c r="V95">
        <f t="shared" si="16"/>
        <v>0</v>
      </c>
      <c r="W95">
        <f t="shared" si="17"/>
        <v>0</v>
      </c>
      <c r="X95">
        <f t="shared" si="18"/>
        <v>0</v>
      </c>
      <c r="Y95">
        <f t="shared" si="19"/>
        <v>0</v>
      </c>
      <c r="Z95">
        <f t="shared" si="20"/>
        <v>0</v>
      </c>
      <c r="AA95">
        <f t="shared" si="21"/>
        <v>0</v>
      </c>
      <c r="AB95">
        <f t="shared" si="22"/>
        <v>1</v>
      </c>
      <c r="AC95">
        <f t="shared" si="23"/>
        <v>0</v>
      </c>
      <c r="AD95">
        <f t="shared" si="24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445.66152999999991</v>
      </c>
      <c r="AQ95">
        <v>0</v>
      </c>
      <c r="AR95">
        <v>0</v>
      </c>
      <c r="AS95">
        <v>0</v>
      </c>
      <c r="AT95">
        <f t="shared" si="25"/>
        <v>1</v>
      </c>
    </row>
    <row r="96" spans="1:46" x14ac:dyDescent="0.3">
      <c r="A96" s="2">
        <v>41932</v>
      </c>
      <c r="B96">
        <v>732</v>
      </c>
      <c r="C96">
        <v>0</v>
      </c>
      <c r="D96">
        <v>0</v>
      </c>
      <c r="E96">
        <v>112</v>
      </c>
      <c r="F96">
        <v>199</v>
      </c>
      <c r="G96">
        <v>0</v>
      </c>
      <c r="H96">
        <v>0</v>
      </c>
      <c r="I96">
        <v>0</v>
      </c>
      <c r="J96">
        <v>1</v>
      </c>
      <c r="K96">
        <v>41.38454314285714</v>
      </c>
      <c r="L96">
        <v>0.73355871428571362</v>
      </c>
      <c r="M96">
        <v>0.73355871428571362</v>
      </c>
      <c r="N96">
        <v>0</v>
      </c>
      <c r="O96">
        <v>0.86867611106713183</v>
      </c>
      <c r="P96">
        <v>0.10867611106713182</v>
      </c>
      <c r="Q96">
        <v>2</v>
      </c>
      <c r="R96">
        <f>MONTH(A96)</f>
        <v>10</v>
      </c>
      <c r="S96">
        <f t="shared" si="13"/>
        <v>0</v>
      </c>
      <c r="T96">
        <f t="shared" si="14"/>
        <v>0</v>
      </c>
      <c r="U96">
        <f t="shared" si="15"/>
        <v>0</v>
      </c>
      <c r="V96">
        <f t="shared" si="16"/>
        <v>0</v>
      </c>
      <c r="W96">
        <f t="shared" si="17"/>
        <v>0</v>
      </c>
      <c r="X96">
        <f t="shared" si="18"/>
        <v>0</v>
      </c>
      <c r="Y96">
        <f t="shared" si="19"/>
        <v>0</v>
      </c>
      <c r="Z96">
        <f t="shared" si="20"/>
        <v>0</v>
      </c>
      <c r="AA96">
        <f t="shared" si="21"/>
        <v>0</v>
      </c>
      <c r="AB96">
        <f t="shared" si="22"/>
        <v>1</v>
      </c>
      <c r="AC96">
        <f t="shared" si="23"/>
        <v>0</v>
      </c>
      <c r="AD96">
        <f t="shared" si="24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445.66152999999991</v>
      </c>
      <c r="AQ96">
        <v>0</v>
      </c>
      <c r="AR96">
        <v>0</v>
      </c>
      <c r="AS96">
        <v>0</v>
      </c>
      <c r="AT96">
        <f t="shared" si="25"/>
        <v>1</v>
      </c>
    </row>
    <row r="97" spans="1:46" x14ac:dyDescent="0.3">
      <c r="A97" s="2">
        <v>41939</v>
      </c>
      <c r="B97">
        <v>648</v>
      </c>
      <c r="C97">
        <v>0</v>
      </c>
      <c r="D97">
        <v>0</v>
      </c>
      <c r="E97">
        <v>90</v>
      </c>
      <c r="F97">
        <v>245</v>
      </c>
      <c r="G97">
        <v>0</v>
      </c>
      <c r="H97">
        <v>0</v>
      </c>
      <c r="I97">
        <v>0</v>
      </c>
      <c r="J97">
        <v>0.89388995113152958</v>
      </c>
      <c r="K97">
        <v>41.794613714285717</v>
      </c>
      <c r="L97">
        <v>0.41007057142857661</v>
      </c>
      <c r="M97">
        <v>0.41007057142857661</v>
      </c>
      <c r="N97">
        <v>0</v>
      </c>
      <c r="O97">
        <v>0.86669898020531122</v>
      </c>
      <c r="P97">
        <v>0.10669898020531121</v>
      </c>
      <c r="Q97">
        <v>2</v>
      </c>
      <c r="R97">
        <f>MONTH(A97)</f>
        <v>10</v>
      </c>
      <c r="S97">
        <f t="shared" si="13"/>
        <v>0</v>
      </c>
      <c r="T97">
        <f t="shared" si="14"/>
        <v>0</v>
      </c>
      <c r="U97">
        <f t="shared" si="15"/>
        <v>0</v>
      </c>
      <c r="V97">
        <f t="shared" si="16"/>
        <v>0</v>
      </c>
      <c r="W97">
        <f t="shared" si="17"/>
        <v>0</v>
      </c>
      <c r="X97">
        <f t="shared" si="18"/>
        <v>0</v>
      </c>
      <c r="Y97">
        <f t="shared" si="19"/>
        <v>0</v>
      </c>
      <c r="Z97">
        <f t="shared" si="20"/>
        <v>0</v>
      </c>
      <c r="AA97">
        <f t="shared" si="21"/>
        <v>0</v>
      </c>
      <c r="AB97">
        <f t="shared" si="22"/>
        <v>1</v>
      </c>
      <c r="AC97">
        <f t="shared" si="23"/>
        <v>0</v>
      </c>
      <c r="AD97">
        <f t="shared" si="24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445.66152999999991</v>
      </c>
      <c r="AQ97">
        <v>0</v>
      </c>
      <c r="AR97">
        <v>0</v>
      </c>
      <c r="AS97">
        <v>0</v>
      </c>
      <c r="AT97">
        <f t="shared" si="25"/>
        <v>1</v>
      </c>
    </row>
    <row r="98" spans="1:46" x14ac:dyDescent="0.3">
      <c r="A98" s="2">
        <v>41946</v>
      </c>
      <c r="B98">
        <v>1073</v>
      </c>
      <c r="C98">
        <v>71244</v>
      </c>
      <c r="D98">
        <v>0</v>
      </c>
      <c r="E98">
        <v>273</v>
      </c>
      <c r="F98">
        <v>1349</v>
      </c>
      <c r="G98">
        <v>0</v>
      </c>
      <c r="H98">
        <v>0</v>
      </c>
      <c r="I98">
        <v>0</v>
      </c>
      <c r="J98">
        <v>0.62861482896035326</v>
      </c>
      <c r="K98">
        <v>45.073986142857137</v>
      </c>
      <c r="L98">
        <v>3.2793724285714205</v>
      </c>
      <c r="M98">
        <v>3.2793724285714205</v>
      </c>
      <c r="N98">
        <v>0</v>
      </c>
      <c r="O98">
        <v>0.86175615305075959</v>
      </c>
      <c r="P98">
        <v>0.10175615305075958</v>
      </c>
      <c r="Q98">
        <v>4</v>
      </c>
      <c r="R98">
        <f>MONTH(A98)</f>
        <v>11</v>
      </c>
      <c r="S98">
        <f t="shared" si="13"/>
        <v>0</v>
      </c>
      <c r="T98">
        <f t="shared" si="14"/>
        <v>0</v>
      </c>
      <c r="U98">
        <f t="shared" si="15"/>
        <v>0</v>
      </c>
      <c r="V98">
        <f t="shared" si="16"/>
        <v>0</v>
      </c>
      <c r="W98">
        <f t="shared" si="17"/>
        <v>0</v>
      </c>
      <c r="X98">
        <f t="shared" si="18"/>
        <v>0</v>
      </c>
      <c r="Y98">
        <f t="shared" si="19"/>
        <v>0</v>
      </c>
      <c r="Z98">
        <f t="shared" si="20"/>
        <v>0</v>
      </c>
      <c r="AA98">
        <f t="shared" si="21"/>
        <v>0</v>
      </c>
      <c r="AB98">
        <f t="shared" si="22"/>
        <v>0</v>
      </c>
      <c r="AC98">
        <f t="shared" si="23"/>
        <v>1</v>
      </c>
      <c r="AD98">
        <f t="shared" si="24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445.66152999999991</v>
      </c>
      <c r="AQ98">
        <v>0</v>
      </c>
      <c r="AR98">
        <v>1</v>
      </c>
      <c r="AS98">
        <v>0</v>
      </c>
      <c r="AT98">
        <f t="shared" si="25"/>
        <v>1</v>
      </c>
    </row>
    <row r="99" spans="1:46" x14ac:dyDescent="0.3">
      <c r="A99" s="2">
        <v>41953</v>
      </c>
      <c r="B99">
        <v>1525</v>
      </c>
      <c r="C99">
        <v>62375</v>
      </c>
      <c r="D99">
        <v>0</v>
      </c>
      <c r="E99">
        <v>373</v>
      </c>
      <c r="F99">
        <v>821</v>
      </c>
      <c r="G99">
        <v>0</v>
      </c>
      <c r="H99">
        <v>0</v>
      </c>
      <c r="I99">
        <v>0</v>
      </c>
      <c r="J99">
        <v>0.62861482896035326</v>
      </c>
      <c r="K99">
        <v>46.425700428571417</v>
      </c>
      <c r="L99">
        <v>1.3517142857142801</v>
      </c>
      <c r="M99">
        <v>1.3517142857142801</v>
      </c>
      <c r="N99">
        <v>0</v>
      </c>
      <c r="O99">
        <v>0.86175615305075959</v>
      </c>
      <c r="P99">
        <v>0.10175615305075958</v>
      </c>
      <c r="Q99">
        <v>2</v>
      </c>
      <c r="R99">
        <f>MONTH(A99)</f>
        <v>11</v>
      </c>
      <c r="S99">
        <f t="shared" si="13"/>
        <v>0</v>
      </c>
      <c r="T99">
        <f t="shared" si="14"/>
        <v>0</v>
      </c>
      <c r="U99">
        <f t="shared" si="15"/>
        <v>0</v>
      </c>
      <c r="V99">
        <f t="shared" si="16"/>
        <v>0</v>
      </c>
      <c r="W99">
        <f t="shared" si="17"/>
        <v>0</v>
      </c>
      <c r="X99">
        <f t="shared" si="18"/>
        <v>0</v>
      </c>
      <c r="Y99">
        <f t="shared" si="19"/>
        <v>0</v>
      </c>
      <c r="Z99">
        <f t="shared" si="20"/>
        <v>0</v>
      </c>
      <c r="AA99">
        <f t="shared" si="21"/>
        <v>0</v>
      </c>
      <c r="AB99">
        <f t="shared" si="22"/>
        <v>0</v>
      </c>
      <c r="AC99">
        <f t="shared" si="23"/>
        <v>1</v>
      </c>
      <c r="AD99">
        <f t="shared" si="24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134331.68275750306</v>
      </c>
      <c r="AP99">
        <v>445.66152999999991</v>
      </c>
      <c r="AQ99">
        <v>0</v>
      </c>
      <c r="AR99">
        <v>0</v>
      </c>
      <c r="AS99">
        <v>0</v>
      </c>
      <c r="AT99">
        <f t="shared" si="25"/>
        <v>1</v>
      </c>
    </row>
    <row r="100" spans="1:46" x14ac:dyDescent="0.3">
      <c r="A100" s="2">
        <v>41960</v>
      </c>
      <c r="B100">
        <v>1333</v>
      </c>
      <c r="C100">
        <v>65372</v>
      </c>
      <c r="D100">
        <v>0</v>
      </c>
      <c r="E100">
        <v>379</v>
      </c>
      <c r="F100">
        <v>1242</v>
      </c>
      <c r="G100">
        <v>0</v>
      </c>
      <c r="H100">
        <v>0</v>
      </c>
      <c r="I100">
        <v>0</v>
      </c>
      <c r="J100">
        <v>0.62861482896035326</v>
      </c>
      <c r="K100">
        <v>46.634571714285713</v>
      </c>
      <c r="L100">
        <v>0.20887128571429514</v>
      </c>
      <c r="M100">
        <v>0.20887128571429514</v>
      </c>
      <c r="N100">
        <v>0</v>
      </c>
      <c r="O100">
        <v>0.86175615305075959</v>
      </c>
      <c r="P100">
        <v>0.10175615305075958</v>
      </c>
      <c r="Q100">
        <v>2</v>
      </c>
      <c r="R100">
        <f>MONTH(A100)</f>
        <v>11</v>
      </c>
      <c r="S100">
        <f t="shared" si="13"/>
        <v>0</v>
      </c>
      <c r="T100">
        <f t="shared" si="14"/>
        <v>0</v>
      </c>
      <c r="U100">
        <f t="shared" si="15"/>
        <v>0</v>
      </c>
      <c r="V100">
        <f t="shared" si="16"/>
        <v>0</v>
      </c>
      <c r="W100">
        <f t="shared" si="17"/>
        <v>0</v>
      </c>
      <c r="X100">
        <f t="shared" si="18"/>
        <v>0</v>
      </c>
      <c r="Y100">
        <f t="shared" si="19"/>
        <v>0</v>
      </c>
      <c r="Z100">
        <f t="shared" si="20"/>
        <v>0</v>
      </c>
      <c r="AA100">
        <f t="shared" si="21"/>
        <v>0</v>
      </c>
      <c r="AB100">
        <f t="shared" si="22"/>
        <v>0</v>
      </c>
      <c r="AC100">
        <f t="shared" si="23"/>
        <v>1</v>
      </c>
      <c r="AD100">
        <f t="shared" si="24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199976.71001696086</v>
      </c>
      <c r="AP100">
        <v>445.66152999999991</v>
      </c>
      <c r="AQ100">
        <v>0</v>
      </c>
      <c r="AR100">
        <v>0</v>
      </c>
      <c r="AS100">
        <v>0</v>
      </c>
      <c r="AT100">
        <f t="shared" si="25"/>
        <v>1</v>
      </c>
    </row>
    <row r="101" spans="1:46" x14ac:dyDescent="0.3">
      <c r="A101" s="2">
        <v>41967</v>
      </c>
      <c r="B101">
        <v>1525</v>
      </c>
      <c r="C101">
        <v>72918</v>
      </c>
      <c r="D101">
        <v>82025</v>
      </c>
      <c r="E101">
        <v>225</v>
      </c>
      <c r="F101">
        <v>2128</v>
      </c>
      <c r="G101">
        <v>0</v>
      </c>
      <c r="H101">
        <v>0</v>
      </c>
      <c r="I101">
        <v>0</v>
      </c>
      <c r="J101">
        <v>0.62861482896035326</v>
      </c>
      <c r="K101">
        <v>47.443885571428567</v>
      </c>
      <c r="L101">
        <v>0.80931385714285398</v>
      </c>
      <c r="M101">
        <v>0.80931385714285398</v>
      </c>
      <c r="N101">
        <v>0</v>
      </c>
      <c r="O101">
        <v>0.86175615305075959</v>
      </c>
      <c r="P101">
        <v>0.10175615305075958</v>
      </c>
      <c r="Q101">
        <v>2</v>
      </c>
      <c r="R101">
        <f>MONTH(A101)</f>
        <v>11</v>
      </c>
      <c r="S101">
        <f t="shared" si="13"/>
        <v>0</v>
      </c>
      <c r="T101">
        <f t="shared" si="14"/>
        <v>0</v>
      </c>
      <c r="U101">
        <f t="shared" si="15"/>
        <v>0</v>
      </c>
      <c r="V101">
        <f t="shared" si="16"/>
        <v>0</v>
      </c>
      <c r="W101">
        <f t="shared" si="17"/>
        <v>0</v>
      </c>
      <c r="X101">
        <f t="shared" si="18"/>
        <v>0</v>
      </c>
      <c r="Y101">
        <f t="shared" si="19"/>
        <v>0</v>
      </c>
      <c r="Z101">
        <f t="shared" si="20"/>
        <v>0</v>
      </c>
      <c r="AA101">
        <f t="shared" si="21"/>
        <v>0</v>
      </c>
      <c r="AB101">
        <f t="shared" si="22"/>
        <v>0</v>
      </c>
      <c r="AC101">
        <f t="shared" si="23"/>
        <v>1</v>
      </c>
      <c r="AD101">
        <f t="shared" si="24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220799.1292186823</v>
      </c>
      <c r="AP101">
        <v>445.66152999999991</v>
      </c>
      <c r="AQ101">
        <v>0</v>
      </c>
      <c r="AR101">
        <v>0</v>
      </c>
      <c r="AS101">
        <v>0</v>
      </c>
      <c r="AT101">
        <f t="shared" si="25"/>
        <v>1</v>
      </c>
    </row>
    <row r="102" spans="1:46" x14ac:dyDescent="0.3">
      <c r="A102" s="2">
        <v>41974</v>
      </c>
      <c r="B102">
        <v>2309</v>
      </c>
      <c r="C102">
        <v>68022</v>
      </c>
      <c r="D102">
        <v>62079</v>
      </c>
      <c r="E102">
        <v>54</v>
      </c>
      <c r="F102">
        <v>2897</v>
      </c>
      <c r="G102">
        <v>0</v>
      </c>
      <c r="H102">
        <v>0</v>
      </c>
      <c r="I102">
        <v>0</v>
      </c>
      <c r="J102">
        <v>0.86978772591505338</v>
      </c>
      <c r="K102">
        <v>52.971157428571424</v>
      </c>
      <c r="L102">
        <v>5.527271857142857</v>
      </c>
      <c r="M102">
        <v>5.527271857142857</v>
      </c>
      <c r="N102">
        <v>0</v>
      </c>
      <c r="O102">
        <v>0.76195080895785716</v>
      </c>
      <c r="P102">
        <v>1.950808957857153E-3</v>
      </c>
      <c r="Q102">
        <v>2</v>
      </c>
      <c r="R102">
        <f>MONTH(A102)</f>
        <v>12</v>
      </c>
      <c r="S102">
        <f t="shared" si="13"/>
        <v>0</v>
      </c>
      <c r="T102">
        <f t="shared" si="14"/>
        <v>0</v>
      </c>
      <c r="U102">
        <f t="shared" si="15"/>
        <v>0</v>
      </c>
      <c r="V102">
        <f t="shared" si="16"/>
        <v>0</v>
      </c>
      <c r="W102">
        <f t="shared" si="17"/>
        <v>0</v>
      </c>
      <c r="X102">
        <f t="shared" si="18"/>
        <v>0</v>
      </c>
      <c r="Y102">
        <f t="shared" si="19"/>
        <v>0</v>
      </c>
      <c r="Z102">
        <f t="shared" si="20"/>
        <v>0</v>
      </c>
      <c r="AA102">
        <f t="shared" si="21"/>
        <v>0</v>
      </c>
      <c r="AB102">
        <f t="shared" si="22"/>
        <v>0</v>
      </c>
      <c r="AC102">
        <f t="shared" si="23"/>
        <v>0</v>
      </c>
      <c r="AD102">
        <f t="shared" si="24"/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122296.07402344045</v>
      </c>
      <c r="AP102">
        <v>445.66152999999991</v>
      </c>
      <c r="AQ102">
        <v>0</v>
      </c>
      <c r="AR102">
        <v>0</v>
      </c>
      <c r="AS102">
        <v>0</v>
      </c>
      <c r="AT102">
        <f t="shared" si="25"/>
        <v>0</v>
      </c>
    </row>
    <row r="103" spans="1:46" x14ac:dyDescent="0.3">
      <c r="A103" s="2">
        <v>41981</v>
      </c>
      <c r="B103">
        <v>2489</v>
      </c>
      <c r="C103">
        <v>107433</v>
      </c>
      <c r="D103">
        <v>102296</v>
      </c>
      <c r="E103">
        <v>194</v>
      </c>
      <c r="F103">
        <v>2976</v>
      </c>
      <c r="G103">
        <v>0</v>
      </c>
      <c r="H103">
        <v>0</v>
      </c>
      <c r="I103">
        <v>0</v>
      </c>
      <c r="J103">
        <v>0.86978772591505338</v>
      </c>
      <c r="K103">
        <v>54.175243000000002</v>
      </c>
      <c r="L103">
        <v>1.2040855714285783</v>
      </c>
      <c r="M103">
        <v>1.2040855714285783</v>
      </c>
      <c r="N103">
        <v>0</v>
      </c>
      <c r="O103">
        <v>0.76195080895785716</v>
      </c>
      <c r="P103">
        <v>1.950808957857153E-3</v>
      </c>
      <c r="Q103">
        <v>2</v>
      </c>
      <c r="R103">
        <f>MONTH(A103)</f>
        <v>12</v>
      </c>
      <c r="S103">
        <f t="shared" si="13"/>
        <v>0</v>
      </c>
      <c r="T103">
        <f t="shared" si="14"/>
        <v>0</v>
      </c>
      <c r="U103">
        <f t="shared" si="15"/>
        <v>0</v>
      </c>
      <c r="V103">
        <f t="shared" si="16"/>
        <v>0</v>
      </c>
      <c r="W103">
        <f t="shared" si="17"/>
        <v>0</v>
      </c>
      <c r="X103">
        <f t="shared" si="18"/>
        <v>0</v>
      </c>
      <c r="Y103">
        <f t="shared" si="19"/>
        <v>0</v>
      </c>
      <c r="Z103">
        <f t="shared" si="20"/>
        <v>0</v>
      </c>
      <c r="AA103">
        <f t="shared" si="21"/>
        <v>0</v>
      </c>
      <c r="AB103">
        <f t="shared" si="22"/>
        <v>0</v>
      </c>
      <c r="AC103">
        <f t="shared" si="23"/>
        <v>0</v>
      </c>
      <c r="AD103">
        <f t="shared" si="24"/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20601.742508976131</v>
      </c>
      <c r="AP103">
        <v>445.66152999999991</v>
      </c>
      <c r="AQ103">
        <v>0</v>
      </c>
      <c r="AR103">
        <v>0</v>
      </c>
      <c r="AS103">
        <v>0</v>
      </c>
      <c r="AT103">
        <f t="shared" si="25"/>
        <v>0</v>
      </c>
    </row>
    <row r="104" spans="1:46" x14ac:dyDescent="0.3">
      <c r="A104" s="2">
        <v>41988</v>
      </c>
      <c r="B104">
        <v>2973</v>
      </c>
      <c r="C104">
        <v>0</v>
      </c>
      <c r="D104">
        <v>0</v>
      </c>
      <c r="E104">
        <v>211</v>
      </c>
      <c r="F104">
        <v>2241</v>
      </c>
      <c r="G104">
        <v>0</v>
      </c>
      <c r="H104">
        <v>0</v>
      </c>
      <c r="I104">
        <v>0</v>
      </c>
      <c r="J104">
        <v>0.86978772591505338</v>
      </c>
      <c r="K104">
        <v>63.261570857142857</v>
      </c>
      <c r="L104">
        <v>9.0863278571428552</v>
      </c>
      <c r="M104">
        <v>9.0863278571428552</v>
      </c>
      <c r="N104">
        <v>0</v>
      </c>
      <c r="O104">
        <v>0.76195080895785716</v>
      </c>
      <c r="P104">
        <v>1.950808957857153E-3</v>
      </c>
      <c r="Q104">
        <v>2</v>
      </c>
      <c r="R104">
        <f>MONTH(A104)</f>
        <v>12</v>
      </c>
      <c r="S104">
        <f t="shared" si="13"/>
        <v>0</v>
      </c>
      <c r="T104">
        <f t="shared" si="14"/>
        <v>0</v>
      </c>
      <c r="U104">
        <f t="shared" si="15"/>
        <v>0</v>
      </c>
      <c r="V104">
        <f t="shared" si="16"/>
        <v>0</v>
      </c>
      <c r="W104">
        <f t="shared" si="17"/>
        <v>0</v>
      </c>
      <c r="X104">
        <f t="shared" si="18"/>
        <v>0</v>
      </c>
      <c r="Y104">
        <f t="shared" si="19"/>
        <v>0</v>
      </c>
      <c r="Z104">
        <f t="shared" si="20"/>
        <v>0</v>
      </c>
      <c r="AA104">
        <f t="shared" si="21"/>
        <v>0</v>
      </c>
      <c r="AB104">
        <f t="shared" si="22"/>
        <v>0</v>
      </c>
      <c r="AC104">
        <f t="shared" si="23"/>
        <v>0</v>
      </c>
      <c r="AD104">
        <f t="shared" si="24"/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27985.717633785505</v>
      </c>
      <c r="AP104">
        <v>445.66152999999991</v>
      </c>
      <c r="AQ104">
        <v>1</v>
      </c>
      <c r="AR104">
        <v>0</v>
      </c>
      <c r="AS104">
        <v>0</v>
      </c>
      <c r="AT104">
        <f t="shared" si="25"/>
        <v>0</v>
      </c>
    </row>
    <row r="105" spans="1:46" x14ac:dyDescent="0.3">
      <c r="A105" s="2">
        <v>41995</v>
      </c>
      <c r="B105">
        <v>1075</v>
      </c>
      <c r="C105">
        <v>0</v>
      </c>
      <c r="D105">
        <v>0</v>
      </c>
      <c r="E105">
        <v>71</v>
      </c>
      <c r="F105">
        <v>699</v>
      </c>
      <c r="G105">
        <v>0</v>
      </c>
      <c r="H105">
        <v>0</v>
      </c>
      <c r="I105">
        <v>0</v>
      </c>
      <c r="J105">
        <v>0.86978772591505338</v>
      </c>
      <c r="K105">
        <v>53.845428285714277</v>
      </c>
      <c r="L105">
        <v>-9.4161425714285798</v>
      </c>
      <c r="M105">
        <v>0</v>
      </c>
      <c r="N105">
        <v>-9.4161425714285798</v>
      </c>
      <c r="O105">
        <v>0.76195080895785716</v>
      </c>
      <c r="P105">
        <v>1.950808957857153E-3</v>
      </c>
      <c r="Q105">
        <v>2</v>
      </c>
      <c r="R105">
        <f>MONTH(A105)</f>
        <v>12</v>
      </c>
      <c r="S105">
        <f t="shared" si="13"/>
        <v>0</v>
      </c>
      <c r="T105">
        <f t="shared" si="14"/>
        <v>0</v>
      </c>
      <c r="U105">
        <f t="shared" si="15"/>
        <v>0</v>
      </c>
      <c r="V105">
        <f t="shared" si="16"/>
        <v>0</v>
      </c>
      <c r="W105">
        <f t="shared" si="17"/>
        <v>0</v>
      </c>
      <c r="X105">
        <f t="shared" si="18"/>
        <v>0</v>
      </c>
      <c r="Y105">
        <f t="shared" si="19"/>
        <v>0</v>
      </c>
      <c r="Z105">
        <f t="shared" si="20"/>
        <v>0</v>
      </c>
      <c r="AA105">
        <f t="shared" si="21"/>
        <v>0</v>
      </c>
      <c r="AB105">
        <f t="shared" si="22"/>
        <v>0</v>
      </c>
      <c r="AC105">
        <f t="shared" si="23"/>
        <v>0</v>
      </c>
      <c r="AD105">
        <f t="shared" si="24"/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107.17344193890069</v>
      </c>
      <c r="AP105">
        <v>445.66152999999991</v>
      </c>
      <c r="AQ105">
        <v>0</v>
      </c>
      <c r="AR105">
        <v>0</v>
      </c>
      <c r="AS105">
        <v>0</v>
      </c>
      <c r="AT105">
        <f t="shared" si="25"/>
        <v>0</v>
      </c>
    </row>
    <row r="106" spans="1:46" x14ac:dyDescent="0.3">
      <c r="A106" s="2">
        <v>42002</v>
      </c>
      <c r="B106">
        <v>499</v>
      </c>
      <c r="C106">
        <v>0</v>
      </c>
      <c r="D106">
        <v>0</v>
      </c>
      <c r="E106">
        <v>16</v>
      </c>
      <c r="F106">
        <v>171</v>
      </c>
      <c r="G106">
        <v>0</v>
      </c>
      <c r="H106">
        <v>0</v>
      </c>
      <c r="I106">
        <v>0</v>
      </c>
      <c r="J106">
        <v>0.4075100284755192</v>
      </c>
      <c r="K106">
        <v>57.648572142857141</v>
      </c>
      <c r="L106">
        <v>3.8031438571428637</v>
      </c>
      <c r="M106">
        <v>3.8031438571428637</v>
      </c>
      <c r="N106">
        <v>0</v>
      </c>
      <c r="O106">
        <v>0.84627148899414073</v>
      </c>
      <c r="P106">
        <v>8.6271488994140721E-2</v>
      </c>
      <c r="Q106">
        <v>4</v>
      </c>
      <c r="R106">
        <f>MONTH(A106)</f>
        <v>12</v>
      </c>
      <c r="S106">
        <f t="shared" si="13"/>
        <v>0</v>
      </c>
      <c r="T106">
        <f t="shared" si="14"/>
        <v>0</v>
      </c>
      <c r="U106">
        <f t="shared" si="15"/>
        <v>0</v>
      </c>
      <c r="V106">
        <f t="shared" si="16"/>
        <v>0</v>
      </c>
      <c r="W106">
        <f t="shared" si="17"/>
        <v>0</v>
      </c>
      <c r="X106">
        <f t="shared" si="18"/>
        <v>0</v>
      </c>
      <c r="Y106">
        <f t="shared" si="19"/>
        <v>0</v>
      </c>
      <c r="Z106">
        <f t="shared" si="20"/>
        <v>0</v>
      </c>
      <c r="AA106">
        <f t="shared" si="21"/>
        <v>0</v>
      </c>
      <c r="AB106">
        <f t="shared" si="22"/>
        <v>0</v>
      </c>
      <c r="AC106">
        <f t="shared" si="23"/>
        <v>0</v>
      </c>
      <c r="AD106">
        <f t="shared" si="24"/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448.33227857142862</v>
      </c>
      <c r="AQ106">
        <v>0</v>
      </c>
      <c r="AR106">
        <v>0</v>
      </c>
      <c r="AS106">
        <v>0</v>
      </c>
      <c r="AT106">
        <f t="shared" si="25"/>
        <v>0</v>
      </c>
    </row>
    <row r="107" spans="1:46" x14ac:dyDescent="0.3">
      <c r="A107" s="2">
        <v>42009</v>
      </c>
      <c r="B107">
        <v>430</v>
      </c>
      <c r="C107">
        <v>0</v>
      </c>
      <c r="D107">
        <v>0</v>
      </c>
      <c r="E107">
        <v>8</v>
      </c>
      <c r="F107">
        <v>96</v>
      </c>
      <c r="G107">
        <v>0</v>
      </c>
      <c r="H107">
        <v>0</v>
      </c>
      <c r="I107">
        <v>0</v>
      </c>
      <c r="J107">
        <v>6.0801755395868552E-2</v>
      </c>
      <c r="K107">
        <v>60.877428999999999</v>
      </c>
      <c r="L107">
        <v>3.2288568571428584</v>
      </c>
      <c r="M107">
        <v>3.2288568571428584</v>
      </c>
      <c r="N107">
        <v>0</v>
      </c>
      <c r="O107">
        <v>0.90951199902135349</v>
      </c>
      <c r="P107">
        <v>0.14951199902135348</v>
      </c>
      <c r="Q107">
        <v>7</v>
      </c>
      <c r="R107">
        <f>MONTH(A107)</f>
        <v>1</v>
      </c>
      <c r="S107">
        <f t="shared" si="13"/>
        <v>1</v>
      </c>
      <c r="T107">
        <f t="shared" si="14"/>
        <v>0</v>
      </c>
      <c r="U107">
        <f t="shared" si="15"/>
        <v>0</v>
      </c>
      <c r="V107">
        <f t="shared" si="16"/>
        <v>0</v>
      </c>
      <c r="W107">
        <f t="shared" si="17"/>
        <v>0</v>
      </c>
      <c r="X107">
        <f t="shared" si="18"/>
        <v>0</v>
      </c>
      <c r="Y107">
        <f t="shared" si="19"/>
        <v>0</v>
      </c>
      <c r="Z107">
        <f t="shared" si="20"/>
        <v>0</v>
      </c>
      <c r="AA107">
        <f t="shared" si="21"/>
        <v>0</v>
      </c>
      <c r="AB107">
        <f t="shared" si="22"/>
        <v>0</v>
      </c>
      <c r="AC107">
        <f t="shared" si="23"/>
        <v>0</v>
      </c>
      <c r="AD107">
        <f t="shared" si="24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450.33534000000003</v>
      </c>
      <c r="AQ107">
        <v>0</v>
      </c>
      <c r="AR107">
        <v>0</v>
      </c>
      <c r="AS107">
        <v>0</v>
      </c>
      <c r="AT107">
        <f t="shared" si="25"/>
        <v>0</v>
      </c>
    </row>
    <row r="108" spans="1:46" x14ac:dyDescent="0.3">
      <c r="A108" s="2">
        <v>42016</v>
      </c>
      <c r="B108">
        <v>905</v>
      </c>
      <c r="C108">
        <v>0</v>
      </c>
      <c r="D108">
        <v>0</v>
      </c>
      <c r="E108">
        <v>19</v>
      </c>
      <c r="F108">
        <v>159</v>
      </c>
      <c r="G108">
        <v>0</v>
      </c>
      <c r="H108">
        <v>0</v>
      </c>
      <c r="I108">
        <v>0</v>
      </c>
      <c r="J108">
        <v>6.0801755395868552E-2</v>
      </c>
      <c r="K108">
        <v>63.984999857142853</v>
      </c>
      <c r="L108">
        <v>3.1075708571428535</v>
      </c>
      <c r="M108">
        <v>3.1075708571428535</v>
      </c>
      <c r="N108">
        <v>0</v>
      </c>
      <c r="O108">
        <v>0.90951199902135349</v>
      </c>
      <c r="P108">
        <v>0.14951199902135348</v>
      </c>
      <c r="Q108">
        <v>2</v>
      </c>
      <c r="R108">
        <f>MONTH(A108)</f>
        <v>1</v>
      </c>
      <c r="S108">
        <f t="shared" si="13"/>
        <v>1</v>
      </c>
      <c r="T108">
        <f t="shared" si="14"/>
        <v>0</v>
      </c>
      <c r="U108">
        <f t="shared" si="15"/>
        <v>0</v>
      </c>
      <c r="V108">
        <f t="shared" si="16"/>
        <v>0</v>
      </c>
      <c r="W108">
        <f t="shared" si="17"/>
        <v>0</v>
      </c>
      <c r="X108">
        <f t="shared" si="18"/>
        <v>0</v>
      </c>
      <c r="Y108">
        <f t="shared" si="19"/>
        <v>0</v>
      </c>
      <c r="Z108">
        <f t="shared" si="20"/>
        <v>0</v>
      </c>
      <c r="AA108">
        <f t="shared" si="21"/>
        <v>0</v>
      </c>
      <c r="AB108">
        <f t="shared" si="22"/>
        <v>0</v>
      </c>
      <c r="AC108">
        <f t="shared" si="23"/>
        <v>0</v>
      </c>
      <c r="AD108">
        <f t="shared" si="24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450.33534000000003</v>
      </c>
      <c r="AQ108">
        <v>0</v>
      </c>
      <c r="AR108">
        <v>0</v>
      </c>
      <c r="AS108">
        <v>0</v>
      </c>
      <c r="AT108">
        <f t="shared" si="25"/>
        <v>0</v>
      </c>
    </row>
    <row r="109" spans="1:46" x14ac:dyDescent="0.3">
      <c r="A109" s="2">
        <v>42023</v>
      </c>
      <c r="B109">
        <v>769</v>
      </c>
      <c r="C109">
        <v>0</v>
      </c>
      <c r="D109">
        <v>0</v>
      </c>
      <c r="E109">
        <v>9</v>
      </c>
      <c r="F109">
        <v>92</v>
      </c>
      <c r="G109">
        <v>0</v>
      </c>
      <c r="H109">
        <v>0</v>
      </c>
      <c r="I109">
        <v>0</v>
      </c>
      <c r="J109">
        <v>6.0801755395868552E-2</v>
      </c>
      <c r="K109">
        <v>64.74595742857143</v>
      </c>
      <c r="L109">
        <v>0.76095757142857678</v>
      </c>
      <c r="M109">
        <v>0.76095757142857678</v>
      </c>
      <c r="N109">
        <v>0</v>
      </c>
      <c r="O109">
        <v>0.90951199902135349</v>
      </c>
      <c r="P109">
        <v>0.14951199902135348</v>
      </c>
      <c r="Q109">
        <v>2</v>
      </c>
      <c r="R109">
        <f>MONTH(A109)</f>
        <v>1</v>
      </c>
      <c r="S109">
        <f t="shared" si="13"/>
        <v>1</v>
      </c>
      <c r="T109">
        <f t="shared" si="14"/>
        <v>0</v>
      </c>
      <c r="U109">
        <f t="shared" si="15"/>
        <v>0</v>
      </c>
      <c r="V109">
        <f t="shared" si="16"/>
        <v>0</v>
      </c>
      <c r="W109">
        <f t="shared" si="17"/>
        <v>0</v>
      </c>
      <c r="X109">
        <f t="shared" si="18"/>
        <v>0</v>
      </c>
      <c r="Y109">
        <f t="shared" si="19"/>
        <v>0</v>
      </c>
      <c r="Z109">
        <f t="shared" si="20"/>
        <v>0</v>
      </c>
      <c r="AA109">
        <f t="shared" si="21"/>
        <v>0</v>
      </c>
      <c r="AB109">
        <f t="shared" si="22"/>
        <v>0</v>
      </c>
      <c r="AC109">
        <f t="shared" si="23"/>
        <v>0</v>
      </c>
      <c r="AD109">
        <f t="shared" si="24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450.33534000000003</v>
      </c>
      <c r="AQ109">
        <v>0</v>
      </c>
      <c r="AR109">
        <v>0</v>
      </c>
      <c r="AS109">
        <v>0</v>
      </c>
      <c r="AT109">
        <f t="shared" si="25"/>
        <v>0</v>
      </c>
    </row>
    <row r="110" spans="1:46" x14ac:dyDescent="0.3">
      <c r="A110" s="2">
        <v>42030</v>
      </c>
      <c r="B110">
        <v>929</v>
      </c>
      <c r="C110">
        <v>0</v>
      </c>
      <c r="D110">
        <v>0</v>
      </c>
      <c r="E110">
        <v>5</v>
      </c>
      <c r="F110">
        <v>104</v>
      </c>
      <c r="G110">
        <v>0</v>
      </c>
      <c r="H110">
        <v>0</v>
      </c>
      <c r="I110">
        <v>0</v>
      </c>
      <c r="J110">
        <v>5.2115790339315897E-2</v>
      </c>
      <c r="K110">
        <v>67.68142942857142</v>
      </c>
      <c r="L110">
        <v>2.9354719999999901</v>
      </c>
      <c r="M110">
        <v>2.9354719999999901</v>
      </c>
      <c r="N110">
        <v>0</v>
      </c>
      <c r="O110">
        <v>0.90985007959238329</v>
      </c>
      <c r="P110">
        <v>0.14985007959238328</v>
      </c>
      <c r="Q110">
        <v>2</v>
      </c>
      <c r="R110">
        <f>MONTH(A110)</f>
        <v>1</v>
      </c>
      <c r="S110">
        <f t="shared" si="13"/>
        <v>1</v>
      </c>
      <c r="T110">
        <f t="shared" si="14"/>
        <v>0</v>
      </c>
      <c r="U110">
        <f t="shared" si="15"/>
        <v>0</v>
      </c>
      <c r="V110">
        <f t="shared" si="16"/>
        <v>0</v>
      </c>
      <c r="W110">
        <f t="shared" si="17"/>
        <v>0</v>
      </c>
      <c r="X110">
        <f t="shared" si="18"/>
        <v>0</v>
      </c>
      <c r="Y110">
        <f t="shared" si="19"/>
        <v>0</v>
      </c>
      <c r="Z110">
        <f t="shared" si="20"/>
        <v>0</v>
      </c>
      <c r="AA110">
        <f t="shared" si="21"/>
        <v>0</v>
      </c>
      <c r="AB110">
        <f t="shared" si="22"/>
        <v>0</v>
      </c>
      <c r="AC110">
        <f t="shared" si="23"/>
        <v>0</v>
      </c>
      <c r="AD110">
        <f t="shared" si="24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26579.069031753166</v>
      </c>
      <c r="AP110">
        <v>460.35064714285716</v>
      </c>
      <c r="AQ110">
        <v>0</v>
      </c>
      <c r="AR110">
        <v>0</v>
      </c>
      <c r="AS110">
        <v>0</v>
      </c>
      <c r="AT110">
        <f t="shared" si="25"/>
        <v>0</v>
      </c>
    </row>
    <row r="111" spans="1:46" x14ac:dyDescent="0.3">
      <c r="A111" s="2">
        <v>42037</v>
      </c>
      <c r="B111">
        <v>745</v>
      </c>
      <c r="C111">
        <v>0</v>
      </c>
      <c r="D111">
        <v>0</v>
      </c>
      <c r="E111">
        <v>8</v>
      </c>
      <c r="F111">
        <v>85</v>
      </c>
      <c r="G111">
        <v>0</v>
      </c>
      <c r="H111">
        <v>0</v>
      </c>
      <c r="I111">
        <v>0</v>
      </c>
      <c r="J111">
        <v>0</v>
      </c>
      <c r="K111">
        <v>67.193213428571426</v>
      </c>
      <c r="L111">
        <v>-0.48821599999999421</v>
      </c>
      <c r="M111">
        <v>0</v>
      </c>
      <c r="N111">
        <v>-0.48821599999999421</v>
      </c>
      <c r="O111">
        <v>0.91187856301856285</v>
      </c>
      <c r="P111">
        <v>0.15187856301856284</v>
      </c>
      <c r="Q111">
        <v>2</v>
      </c>
      <c r="R111">
        <f>MONTH(A111)</f>
        <v>2</v>
      </c>
      <c r="S111">
        <f t="shared" si="13"/>
        <v>0</v>
      </c>
      <c r="T111">
        <f t="shared" si="14"/>
        <v>1</v>
      </c>
      <c r="U111">
        <f t="shared" si="15"/>
        <v>0</v>
      </c>
      <c r="V111">
        <f t="shared" si="16"/>
        <v>0</v>
      </c>
      <c r="W111">
        <f t="shared" si="17"/>
        <v>0</v>
      </c>
      <c r="X111">
        <f t="shared" si="18"/>
        <v>0</v>
      </c>
      <c r="Y111">
        <f t="shared" si="19"/>
        <v>0</v>
      </c>
      <c r="Z111">
        <f t="shared" si="20"/>
        <v>0</v>
      </c>
      <c r="AA111">
        <f t="shared" si="21"/>
        <v>0</v>
      </c>
      <c r="AB111">
        <f t="shared" si="22"/>
        <v>0</v>
      </c>
      <c r="AC111">
        <f t="shared" si="23"/>
        <v>0</v>
      </c>
      <c r="AD111">
        <f t="shared" si="24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23931.352428934973</v>
      </c>
      <c r="AP111">
        <v>520.44249000000002</v>
      </c>
      <c r="AQ111">
        <v>0</v>
      </c>
      <c r="AR111">
        <v>0</v>
      </c>
      <c r="AS111">
        <v>0</v>
      </c>
      <c r="AT111">
        <f t="shared" si="25"/>
        <v>0</v>
      </c>
    </row>
    <row r="112" spans="1:46" x14ac:dyDescent="0.3">
      <c r="A112" s="2">
        <v>42044</v>
      </c>
      <c r="B112">
        <v>633</v>
      </c>
      <c r="C112">
        <v>0</v>
      </c>
      <c r="D112">
        <v>0</v>
      </c>
      <c r="E112">
        <v>3</v>
      </c>
      <c r="F112">
        <v>83</v>
      </c>
      <c r="G112">
        <v>0</v>
      </c>
      <c r="H112">
        <v>0</v>
      </c>
      <c r="I112">
        <v>0</v>
      </c>
      <c r="J112">
        <v>0</v>
      </c>
      <c r="K112">
        <v>65.538571000000005</v>
      </c>
      <c r="L112">
        <v>-1.654642428571421</v>
      </c>
      <c r="M112">
        <v>0</v>
      </c>
      <c r="N112">
        <v>-1.654642428571421</v>
      </c>
      <c r="O112">
        <v>0.91187856301856285</v>
      </c>
      <c r="P112">
        <v>0.15187856301856284</v>
      </c>
      <c r="Q112">
        <v>2</v>
      </c>
      <c r="R112">
        <f>MONTH(A112)</f>
        <v>2</v>
      </c>
      <c r="S112">
        <f t="shared" si="13"/>
        <v>0</v>
      </c>
      <c r="T112">
        <f t="shared" si="14"/>
        <v>1</v>
      </c>
      <c r="U112">
        <f t="shared" si="15"/>
        <v>0</v>
      </c>
      <c r="V112">
        <f t="shared" si="16"/>
        <v>0</v>
      </c>
      <c r="W112">
        <f t="shared" si="17"/>
        <v>0</v>
      </c>
      <c r="X112">
        <f t="shared" si="18"/>
        <v>0</v>
      </c>
      <c r="Y112">
        <f t="shared" si="19"/>
        <v>0</v>
      </c>
      <c r="Z112">
        <f t="shared" si="20"/>
        <v>0</v>
      </c>
      <c r="AA112">
        <f t="shared" si="21"/>
        <v>0</v>
      </c>
      <c r="AB112">
        <f t="shared" si="22"/>
        <v>0</v>
      </c>
      <c r="AC112">
        <f t="shared" si="23"/>
        <v>0</v>
      </c>
      <c r="AD112">
        <f t="shared" si="24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24666.226810830489</v>
      </c>
      <c r="AP112">
        <v>520.44249000000002</v>
      </c>
      <c r="AQ112">
        <v>0</v>
      </c>
      <c r="AR112">
        <v>0</v>
      </c>
      <c r="AS112">
        <v>0</v>
      </c>
      <c r="AT112">
        <f t="shared" si="25"/>
        <v>0</v>
      </c>
    </row>
    <row r="113" spans="1:46" x14ac:dyDescent="0.3">
      <c r="A113" s="2">
        <v>42051</v>
      </c>
      <c r="B113">
        <v>626</v>
      </c>
      <c r="C113">
        <v>0</v>
      </c>
      <c r="D113">
        <v>0</v>
      </c>
      <c r="E113">
        <v>14</v>
      </c>
      <c r="F113">
        <v>140</v>
      </c>
      <c r="G113">
        <v>0</v>
      </c>
      <c r="H113">
        <v>0</v>
      </c>
      <c r="I113">
        <v>0</v>
      </c>
      <c r="J113">
        <v>0</v>
      </c>
      <c r="K113">
        <v>62.486428285714283</v>
      </c>
      <c r="L113">
        <v>-3.052142714285722</v>
      </c>
      <c r="M113">
        <v>0</v>
      </c>
      <c r="N113">
        <v>-3.052142714285722</v>
      </c>
      <c r="O113">
        <v>0.91187856301856285</v>
      </c>
      <c r="P113">
        <v>0.15187856301856284</v>
      </c>
      <c r="Q113">
        <v>2</v>
      </c>
      <c r="R113">
        <f>MONTH(A113)</f>
        <v>2</v>
      </c>
      <c r="S113">
        <f t="shared" si="13"/>
        <v>0</v>
      </c>
      <c r="T113">
        <f t="shared" si="14"/>
        <v>1</v>
      </c>
      <c r="U113">
        <f t="shared" si="15"/>
        <v>0</v>
      </c>
      <c r="V113">
        <f t="shared" si="16"/>
        <v>0</v>
      </c>
      <c r="W113">
        <f t="shared" si="17"/>
        <v>0</v>
      </c>
      <c r="X113">
        <f t="shared" si="18"/>
        <v>0</v>
      </c>
      <c r="Y113">
        <f t="shared" si="19"/>
        <v>0</v>
      </c>
      <c r="Z113">
        <f t="shared" si="20"/>
        <v>0</v>
      </c>
      <c r="AA113">
        <f t="shared" si="21"/>
        <v>0</v>
      </c>
      <c r="AB113">
        <f t="shared" si="22"/>
        <v>0</v>
      </c>
      <c r="AC113">
        <f t="shared" si="23"/>
        <v>0</v>
      </c>
      <c r="AD113">
        <f t="shared" si="24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520.44249000000002</v>
      </c>
      <c r="AQ113">
        <v>0</v>
      </c>
      <c r="AR113">
        <v>0</v>
      </c>
      <c r="AS113">
        <v>0</v>
      </c>
      <c r="AT113">
        <f t="shared" si="25"/>
        <v>0</v>
      </c>
    </row>
    <row r="114" spans="1:46" x14ac:dyDescent="0.3">
      <c r="A114" s="2">
        <v>42058</v>
      </c>
      <c r="B114">
        <v>652</v>
      </c>
      <c r="C114">
        <v>0</v>
      </c>
      <c r="D114">
        <v>0</v>
      </c>
      <c r="E114">
        <v>30</v>
      </c>
      <c r="F114">
        <v>145</v>
      </c>
      <c r="G114">
        <v>0</v>
      </c>
      <c r="H114">
        <v>0</v>
      </c>
      <c r="I114">
        <v>0</v>
      </c>
      <c r="J114">
        <v>0.10852861540387949</v>
      </c>
      <c r="K114">
        <v>61.834285142857141</v>
      </c>
      <c r="L114">
        <v>-0.65214314285714181</v>
      </c>
      <c r="M114">
        <v>0</v>
      </c>
      <c r="N114">
        <v>-0.65214314285714181</v>
      </c>
      <c r="O114">
        <v>0.90900096801425712</v>
      </c>
      <c r="P114">
        <v>0.14900096801425711</v>
      </c>
      <c r="Q114">
        <v>3</v>
      </c>
      <c r="R114">
        <f>MONTH(A114)</f>
        <v>2</v>
      </c>
      <c r="S114">
        <f t="shared" si="13"/>
        <v>0</v>
      </c>
      <c r="T114">
        <f t="shared" si="14"/>
        <v>1</v>
      </c>
      <c r="U114">
        <f t="shared" si="15"/>
        <v>0</v>
      </c>
      <c r="V114">
        <f t="shared" si="16"/>
        <v>0</v>
      </c>
      <c r="W114">
        <f t="shared" si="17"/>
        <v>0</v>
      </c>
      <c r="X114">
        <f t="shared" si="18"/>
        <v>0</v>
      </c>
      <c r="Y114">
        <f t="shared" si="19"/>
        <v>0</v>
      </c>
      <c r="Z114">
        <f t="shared" si="20"/>
        <v>0</v>
      </c>
      <c r="AA114">
        <f t="shared" si="21"/>
        <v>0</v>
      </c>
      <c r="AB114">
        <f t="shared" si="22"/>
        <v>0</v>
      </c>
      <c r="AC114">
        <f t="shared" si="23"/>
        <v>0</v>
      </c>
      <c r="AD114">
        <f t="shared" si="24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520.44249000000002</v>
      </c>
      <c r="AQ114">
        <v>0</v>
      </c>
      <c r="AR114">
        <v>0</v>
      </c>
      <c r="AS114">
        <v>0</v>
      </c>
      <c r="AT114">
        <f t="shared" si="25"/>
        <v>0</v>
      </c>
    </row>
    <row r="115" spans="1:46" x14ac:dyDescent="0.3">
      <c r="A115" s="2">
        <v>42065</v>
      </c>
      <c r="B115">
        <v>627</v>
      </c>
      <c r="C115">
        <v>0</v>
      </c>
      <c r="D115">
        <v>0</v>
      </c>
      <c r="E115">
        <v>96</v>
      </c>
      <c r="F115">
        <v>1677</v>
      </c>
      <c r="G115">
        <v>0</v>
      </c>
      <c r="H115">
        <v>0</v>
      </c>
      <c r="I115">
        <v>0</v>
      </c>
      <c r="J115">
        <v>0.75970030782715658</v>
      </c>
      <c r="K115">
        <v>61.466427857142847</v>
      </c>
      <c r="L115">
        <v>-0.36785728571429388</v>
      </c>
      <c r="M115">
        <v>0</v>
      </c>
      <c r="N115">
        <v>-0.36785728571429388</v>
      </c>
      <c r="O115">
        <v>0.89173539798842272</v>
      </c>
      <c r="P115">
        <v>0.13173539798842271</v>
      </c>
      <c r="Q115">
        <v>2</v>
      </c>
      <c r="R115">
        <f>MONTH(A115)</f>
        <v>3</v>
      </c>
      <c r="S115">
        <f t="shared" si="13"/>
        <v>0</v>
      </c>
      <c r="T115">
        <f t="shared" si="14"/>
        <v>0</v>
      </c>
      <c r="U115">
        <f t="shared" si="15"/>
        <v>1</v>
      </c>
      <c r="V115">
        <f t="shared" si="16"/>
        <v>0</v>
      </c>
      <c r="W115">
        <f t="shared" si="17"/>
        <v>0</v>
      </c>
      <c r="X115">
        <f t="shared" si="18"/>
        <v>0</v>
      </c>
      <c r="Y115">
        <f t="shared" si="19"/>
        <v>0</v>
      </c>
      <c r="Z115">
        <f t="shared" si="20"/>
        <v>0</v>
      </c>
      <c r="AA115">
        <f t="shared" si="21"/>
        <v>0</v>
      </c>
      <c r="AB115">
        <f t="shared" si="22"/>
        <v>0</v>
      </c>
      <c r="AC115">
        <f t="shared" si="23"/>
        <v>0</v>
      </c>
      <c r="AD115">
        <f t="shared" si="24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520.44249000000002</v>
      </c>
      <c r="AQ115">
        <v>0</v>
      </c>
      <c r="AR115">
        <v>0</v>
      </c>
      <c r="AS115">
        <v>0</v>
      </c>
      <c r="AT115">
        <f t="shared" si="25"/>
        <v>0</v>
      </c>
    </row>
    <row r="116" spans="1:46" x14ac:dyDescent="0.3">
      <c r="A116" s="2">
        <v>42072</v>
      </c>
      <c r="B116">
        <v>582</v>
      </c>
      <c r="C116">
        <v>0</v>
      </c>
      <c r="D116">
        <v>0</v>
      </c>
      <c r="E116">
        <v>183</v>
      </c>
      <c r="F116">
        <v>747</v>
      </c>
      <c r="G116">
        <v>0</v>
      </c>
      <c r="H116">
        <v>0</v>
      </c>
      <c r="I116">
        <v>0</v>
      </c>
      <c r="J116">
        <v>0.75970030782715658</v>
      </c>
      <c r="K116">
        <v>61.333570571428567</v>
      </c>
      <c r="L116">
        <v>-0.13285728571428024</v>
      </c>
      <c r="M116">
        <v>0</v>
      </c>
      <c r="N116">
        <v>-0.13285728571428024</v>
      </c>
      <c r="O116">
        <v>0.89173539798842272</v>
      </c>
      <c r="P116">
        <v>0.13173539798842271</v>
      </c>
      <c r="Q116">
        <v>3</v>
      </c>
      <c r="R116">
        <f>MONTH(A116)</f>
        <v>3</v>
      </c>
      <c r="S116">
        <f t="shared" si="13"/>
        <v>0</v>
      </c>
      <c r="T116">
        <f t="shared" si="14"/>
        <v>0</v>
      </c>
      <c r="U116">
        <f t="shared" si="15"/>
        <v>1</v>
      </c>
      <c r="V116">
        <f t="shared" si="16"/>
        <v>0</v>
      </c>
      <c r="W116">
        <f t="shared" si="17"/>
        <v>0</v>
      </c>
      <c r="X116">
        <f t="shared" si="18"/>
        <v>0</v>
      </c>
      <c r="Y116">
        <f t="shared" si="19"/>
        <v>0</v>
      </c>
      <c r="Z116">
        <f t="shared" si="20"/>
        <v>0</v>
      </c>
      <c r="AA116">
        <f t="shared" si="21"/>
        <v>0</v>
      </c>
      <c r="AB116">
        <f t="shared" si="22"/>
        <v>0</v>
      </c>
      <c r="AC116">
        <f t="shared" si="23"/>
        <v>0</v>
      </c>
      <c r="AD116">
        <f t="shared" si="24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520.44249000000002</v>
      </c>
      <c r="AQ116">
        <v>0</v>
      </c>
      <c r="AR116">
        <v>0</v>
      </c>
      <c r="AS116">
        <v>0</v>
      </c>
      <c r="AT116">
        <f t="shared" si="25"/>
        <v>0</v>
      </c>
    </row>
    <row r="117" spans="1:46" x14ac:dyDescent="0.3">
      <c r="A117" s="2">
        <v>42079</v>
      </c>
      <c r="B117">
        <v>701</v>
      </c>
      <c r="C117">
        <v>0</v>
      </c>
      <c r="D117">
        <v>0</v>
      </c>
      <c r="E117">
        <v>220</v>
      </c>
      <c r="F117">
        <v>1100</v>
      </c>
      <c r="G117">
        <v>0</v>
      </c>
      <c r="H117">
        <v>0</v>
      </c>
      <c r="I117">
        <v>0</v>
      </c>
      <c r="J117">
        <v>0.75970030782715658</v>
      </c>
      <c r="K117">
        <v>60.780242857142859</v>
      </c>
      <c r="L117">
        <v>-0.55332771428570737</v>
      </c>
      <c r="M117">
        <v>0</v>
      </c>
      <c r="N117">
        <v>-0.55332771428570737</v>
      </c>
      <c r="O117">
        <v>0.89173539798842272</v>
      </c>
      <c r="P117">
        <v>0.13173539798842271</v>
      </c>
      <c r="Q117">
        <v>2</v>
      </c>
      <c r="R117">
        <f>MONTH(A117)</f>
        <v>3</v>
      </c>
      <c r="S117">
        <f t="shared" si="13"/>
        <v>0</v>
      </c>
      <c r="T117">
        <f t="shared" si="14"/>
        <v>0</v>
      </c>
      <c r="U117">
        <f t="shared" si="15"/>
        <v>1</v>
      </c>
      <c r="V117">
        <f t="shared" si="16"/>
        <v>0</v>
      </c>
      <c r="W117">
        <f t="shared" si="17"/>
        <v>0</v>
      </c>
      <c r="X117">
        <f t="shared" si="18"/>
        <v>0</v>
      </c>
      <c r="Y117">
        <f t="shared" si="19"/>
        <v>0</v>
      </c>
      <c r="Z117">
        <f t="shared" si="20"/>
        <v>0</v>
      </c>
      <c r="AA117">
        <f t="shared" si="21"/>
        <v>0</v>
      </c>
      <c r="AB117">
        <f t="shared" si="22"/>
        <v>0</v>
      </c>
      <c r="AC117">
        <f t="shared" si="23"/>
        <v>0</v>
      </c>
      <c r="AD117">
        <f t="shared" si="24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520.44249000000002</v>
      </c>
      <c r="AQ117">
        <v>0</v>
      </c>
      <c r="AR117">
        <v>0</v>
      </c>
      <c r="AS117">
        <v>0</v>
      </c>
      <c r="AT117">
        <f t="shared" si="25"/>
        <v>0</v>
      </c>
    </row>
    <row r="118" spans="1:46" x14ac:dyDescent="0.3">
      <c r="A118" s="2">
        <v>42086</v>
      </c>
      <c r="B118">
        <v>650</v>
      </c>
      <c r="C118">
        <v>0</v>
      </c>
      <c r="D118">
        <v>0</v>
      </c>
      <c r="E118">
        <v>356</v>
      </c>
      <c r="F118">
        <v>451</v>
      </c>
      <c r="G118">
        <v>0</v>
      </c>
      <c r="H118">
        <v>0</v>
      </c>
      <c r="I118">
        <v>0</v>
      </c>
      <c r="J118">
        <v>0.75970030782715658</v>
      </c>
      <c r="K118">
        <v>57.942501</v>
      </c>
      <c r="L118">
        <v>-2.8377418571428592</v>
      </c>
      <c r="M118">
        <v>0</v>
      </c>
      <c r="N118">
        <v>-2.8377418571428592</v>
      </c>
      <c r="O118">
        <v>0.89173539798842272</v>
      </c>
      <c r="P118">
        <v>0.13173539798842271</v>
      </c>
      <c r="Q118">
        <v>2</v>
      </c>
      <c r="R118">
        <f>MONTH(A118)</f>
        <v>3</v>
      </c>
      <c r="S118">
        <f t="shared" si="13"/>
        <v>0</v>
      </c>
      <c r="T118">
        <f t="shared" si="14"/>
        <v>0</v>
      </c>
      <c r="U118">
        <f t="shared" si="15"/>
        <v>1</v>
      </c>
      <c r="V118">
        <f t="shared" si="16"/>
        <v>0</v>
      </c>
      <c r="W118">
        <f t="shared" si="17"/>
        <v>0</v>
      </c>
      <c r="X118">
        <f t="shared" si="18"/>
        <v>0</v>
      </c>
      <c r="Y118">
        <f t="shared" si="19"/>
        <v>0</v>
      </c>
      <c r="Z118">
        <f t="shared" si="20"/>
        <v>0</v>
      </c>
      <c r="AA118">
        <f t="shared" si="21"/>
        <v>0</v>
      </c>
      <c r="AB118">
        <f t="shared" si="22"/>
        <v>0</v>
      </c>
      <c r="AC118">
        <f t="shared" si="23"/>
        <v>0</v>
      </c>
      <c r="AD118">
        <f t="shared" si="24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520.44249000000002</v>
      </c>
      <c r="AQ118">
        <v>0</v>
      </c>
      <c r="AR118">
        <v>0</v>
      </c>
      <c r="AS118">
        <v>0</v>
      </c>
      <c r="AT118">
        <f t="shared" si="25"/>
        <v>0</v>
      </c>
    </row>
    <row r="119" spans="1:46" x14ac:dyDescent="0.3">
      <c r="A119" s="2">
        <v>42093</v>
      </c>
      <c r="B119">
        <v>596</v>
      </c>
      <c r="C119">
        <v>0</v>
      </c>
      <c r="D119">
        <v>0</v>
      </c>
      <c r="E119">
        <v>536</v>
      </c>
      <c r="F119">
        <v>1686</v>
      </c>
      <c r="G119">
        <v>0</v>
      </c>
      <c r="H119">
        <v>0</v>
      </c>
      <c r="I119">
        <v>0</v>
      </c>
      <c r="J119">
        <v>0.58514204774900824</v>
      </c>
      <c r="K119">
        <v>57.082000285714287</v>
      </c>
      <c r="L119">
        <v>-0.86050071428571329</v>
      </c>
      <c r="M119">
        <v>0</v>
      </c>
      <c r="N119">
        <v>-0.86050071428571329</v>
      </c>
      <c r="O119">
        <v>0.88340373557548357</v>
      </c>
      <c r="P119">
        <v>0.12340373557548356</v>
      </c>
      <c r="Q119">
        <v>2</v>
      </c>
      <c r="R119">
        <f>MONTH(A119)</f>
        <v>3</v>
      </c>
      <c r="S119">
        <f t="shared" si="13"/>
        <v>0</v>
      </c>
      <c r="T119">
        <f t="shared" si="14"/>
        <v>0</v>
      </c>
      <c r="U119">
        <f t="shared" si="15"/>
        <v>1</v>
      </c>
      <c r="V119">
        <f t="shared" si="16"/>
        <v>0</v>
      </c>
      <c r="W119">
        <f t="shared" si="17"/>
        <v>0</v>
      </c>
      <c r="X119">
        <f t="shared" si="18"/>
        <v>0</v>
      </c>
      <c r="Y119">
        <f t="shared" si="19"/>
        <v>0</v>
      </c>
      <c r="Z119">
        <f t="shared" si="20"/>
        <v>0</v>
      </c>
      <c r="AA119">
        <f t="shared" si="21"/>
        <v>0</v>
      </c>
      <c r="AB119">
        <f t="shared" si="22"/>
        <v>0</v>
      </c>
      <c r="AC119">
        <f t="shared" si="23"/>
        <v>0</v>
      </c>
      <c r="AD119">
        <f t="shared" si="24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520.44249000000002</v>
      </c>
      <c r="AQ119">
        <v>0</v>
      </c>
      <c r="AR119">
        <v>0</v>
      </c>
      <c r="AS119">
        <v>0</v>
      </c>
      <c r="AT119">
        <f t="shared" si="25"/>
        <v>0</v>
      </c>
    </row>
    <row r="120" spans="1:46" x14ac:dyDescent="0.3">
      <c r="A120" s="2">
        <v>42100</v>
      </c>
      <c r="B120">
        <v>716</v>
      </c>
      <c r="C120">
        <v>0</v>
      </c>
      <c r="D120">
        <v>0</v>
      </c>
      <c r="E120">
        <v>571</v>
      </c>
      <c r="F120">
        <v>594</v>
      </c>
      <c r="G120">
        <v>0</v>
      </c>
      <c r="H120">
        <v>0</v>
      </c>
      <c r="I120">
        <v>0</v>
      </c>
      <c r="J120">
        <v>0.51531874371774888</v>
      </c>
      <c r="K120">
        <v>53.171786142857137</v>
      </c>
      <c r="L120">
        <v>-3.91021414285715</v>
      </c>
      <c r="M120">
        <v>0</v>
      </c>
      <c r="N120">
        <v>-3.91021414285715</v>
      </c>
      <c r="O120">
        <v>0.88007107061030798</v>
      </c>
      <c r="P120">
        <v>0.12007107061030797</v>
      </c>
      <c r="Q120">
        <v>2</v>
      </c>
      <c r="R120">
        <f>MONTH(A120)</f>
        <v>4</v>
      </c>
      <c r="S120">
        <f t="shared" si="13"/>
        <v>0</v>
      </c>
      <c r="T120">
        <f t="shared" si="14"/>
        <v>0</v>
      </c>
      <c r="U120">
        <f t="shared" si="15"/>
        <v>0</v>
      </c>
      <c r="V120">
        <f t="shared" si="16"/>
        <v>1</v>
      </c>
      <c r="W120">
        <f t="shared" si="17"/>
        <v>0</v>
      </c>
      <c r="X120">
        <f t="shared" si="18"/>
        <v>0</v>
      </c>
      <c r="Y120">
        <f t="shared" si="19"/>
        <v>0</v>
      </c>
      <c r="Z120">
        <f t="shared" si="20"/>
        <v>0</v>
      </c>
      <c r="AA120">
        <f t="shared" si="21"/>
        <v>0</v>
      </c>
      <c r="AB120">
        <f t="shared" si="22"/>
        <v>0</v>
      </c>
      <c r="AC120">
        <f t="shared" si="23"/>
        <v>0</v>
      </c>
      <c r="AD120">
        <f t="shared" si="24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520.44249000000002</v>
      </c>
      <c r="AQ120">
        <v>0</v>
      </c>
      <c r="AR120">
        <v>0</v>
      </c>
      <c r="AS120">
        <v>0</v>
      </c>
      <c r="AT120">
        <f t="shared" si="25"/>
        <v>0</v>
      </c>
    </row>
    <row r="121" spans="1:46" x14ac:dyDescent="0.3">
      <c r="A121" s="2">
        <v>42107</v>
      </c>
      <c r="B121">
        <v>788</v>
      </c>
      <c r="C121">
        <v>0</v>
      </c>
      <c r="D121">
        <v>0</v>
      </c>
      <c r="E121">
        <v>476</v>
      </c>
      <c r="F121">
        <v>548</v>
      </c>
      <c r="G121">
        <v>0</v>
      </c>
      <c r="H121">
        <v>0</v>
      </c>
      <c r="I121">
        <v>0</v>
      </c>
      <c r="J121">
        <v>0.51531874371774888</v>
      </c>
      <c r="K121">
        <v>50.592386142857137</v>
      </c>
      <c r="L121">
        <v>-2.5793999999999997</v>
      </c>
      <c r="M121">
        <v>0</v>
      </c>
      <c r="N121">
        <v>-2.5793999999999997</v>
      </c>
      <c r="O121">
        <v>0.88007107061030798</v>
      </c>
      <c r="P121">
        <v>0.12007107061030797</v>
      </c>
      <c r="Q121">
        <v>2</v>
      </c>
      <c r="R121">
        <f>MONTH(A121)</f>
        <v>4</v>
      </c>
      <c r="S121">
        <f t="shared" si="13"/>
        <v>0</v>
      </c>
      <c r="T121">
        <f t="shared" si="14"/>
        <v>0</v>
      </c>
      <c r="U121">
        <f t="shared" si="15"/>
        <v>0</v>
      </c>
      <c r="V121">
        <f t="shared" si="16"/>
        <v>1</v>
      </c>
      <c r="W121">
        <f t="shared" si="17"/>
        <v>0</v>
      </c>
      <c r="X121">
        <f t="shared" si="18"/>
        <v>0</v>
      </c>
      <c r="Y121">
        <f t="shared" si="19"/>
        <v>0</v>
      </c>
      <c r="Z121">
        <f t="shared" si="20"/>
        <v>0</v>
      </c>
      <c r="AA121">
        <f t="shared" si="21"/>
        <v>0</v>
      </c>
      <c r="AB121">
        <f t="shared" si="22"/>
        <v>0</v>
      </c>
      <c r="AC121">
        <f t="shared" si="23"/>
        <v>0</v>
      </c>
      <c r="AD121">
        <f t="shared" si="24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520.44249000000002</v>
      </c>
      <c r="AQ121">
        <v>0</v>
      </c>
      <c r="AR121">
        <v>0</v>
      </c>
      <c r="AS121">
        <v>0</v>
      </c>
      <c r="AT121">
        <f t="shared" si="25"/>
        <v>0</v>
      </c>
    </row>
    <row r="122" spans="1:46" x14ac:dyDescent="0.3">
      <c r="A122" s="2">
        <v>42114</v>
      </c>
      <c r="B122">
        <v>748</v>
      </c>
      <c r="C122">
        <v>0</v>
      </c>
      <c r="D122">
        <v>0</v>
      </c>
      <c r="E122">
        <v>549</v>
      </c>
      <c r="F122">
        <v>578</v>
      </c>
      <c r="G122">
        <v>0</v>
      </c>
      <c r="H122">
        <v>0</v>
      </c>
      <c r="I122">
        <v>0</v>
      </c>
      <c r="J122">
        <v>0.51531874371774888</v>
      </c>
      <c r="K122">
        <v>51.719428857142859</v>
      </c>
      <c r="L122">
        <v>1.1270427142857216</v>
      </c>
      <c r="M122">
        <v>1.1270427142857216</v>
      </c>
      <c r="N122">
        <v>0</v>
      </c>
      <c r="O122">
        <v>0.88007107061030798</v>
      </c>
      <c r="P122">
        <v>0.12007107061030797</v>
      </c>
      <c r="Q122">
        <v>2</v>
      </c>
      <c r="R122">
        <f>MONTH(A122)</f>
        <v>4</v>
      </c>
      <c r="S122">
        <f t="shared" si="13"/>
        <v>0</v>
      </c>
      <c r="T122">
        <f t="shared" si="14"/>
        <v>0</v>
      </c>
      <c r="U122">
        <f t="shared" si="15"/>
        <v>0</v>
      </c>
      <c r="V122">
        <f t="shared" si="16"/>
        <v>1</v>
      </c>
      <c r="W122">
        <f t="shared" si="17"/>
        <v>0</v>
      </c>
      <c r="X122">
        <f t="shared" si="18"/>
        <v>0</v>
      </c>
      <c r="Y122">
        <f t="shared" si="19"/>
        <v>0</v>
      </c>
      <c r="Z122">
        <f t="shared" si="20"/>
        <v>0</v>
      </c>
      <c r="AA122">
        <f t="shared" si="21"/>
        <v>0</v>
      </c>
      <c r="AB122">
        <f t="shared" si="22"/>
        <v>0</v>
      </c>
      <c r="AC122">
        <f t="shared" si="23"/>
        <v>0</v>
      </c>
      <c r="AD122">
        <f t="shared" si="24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520.44249000000002</v>
      </c>
      <c r="AQ122">
        <v>0</v>
      </c>
      <c r="AR122">
        <v>0</v>
      </c>
      <c r="AS122">
        <v>0</v>
      </c>
      <c r="AT122">
        <f t="shared" si="25"/>
        <v>0</v>
      </c>
    </row>
    <row r="123" spans="1:46" x14ac:dyDescent="0.3">
      <c r="A123" s="2">
        <v>42121</v>
      </c>
      <c r="B123">
        <v>784</v>
      </c>
      <c r="C123">
        <v>0</v>
      </c>
      <c r="D123">
        <v>0</v>
      </c>
      <c r="E123">
        <v>397</v>
      </c>
      <c r="F123">
        <v>438</v>
      </c>
      <c r="G123">
        <v>0</v>
      </c>
      <c r="H123">
        <v>0</v>
      </c>
      <c r="I123">
        <v>0</v>
      </c>
      <c r="J123">
        <v>0.35197267815407818</v>
      </c>
      <c r="K123">
        <v>51.445413714285721</v>
      </c>
      <c r="L123">
        <v>-0.27401514285713802</v>
      </c>
      <c r="M123">
        <v>0</v>
      </c>
      <c r="N123">
        <v>-0.27401514285713802</v>
      </c>
      <c r="O123">
        <v>0.88327248371307598</v>
      </c>
      <c r="P123">
        <v>0.12327248371307598</v>
      </c>
      <c r="Q123">
        <v>3</v>
      </c>
      <c r="R123">
        <f>MONTH(A123)</f>
        <v>4</v>
      </c>
      <c r="S123">
        <f t="shared" si="13"/>
        <v>0</v>
      </c>
      <c r="T123">
        <f t="shared" si="14"/>
        <v>0</v>
      </c>
      <c r="U123">
        <f t="shared" si="15"/>
        <v>0</v>
      </c>
      <c r="V123">
        <f t="shared" si="16"/>
        <v>1</v>
      </c>
      <c r="W123">
        <f t="shared" si="17"/>
        <v>0</v>
      </c>
      <c r="X123">
        <f t="shared" si="18"/>
        <v>0</v>
      </c>
      <c r="Y123">
        <f t="shared" si="19"/>
        <v>0</v>
      </c>
      <c r="Z123">
        <f t="shared" si="20"/>
        <v>0</v>
      </c>
      <c r="AA123">
        <f t="shared" si="21"/>
        <v>0</v>
      </c>
      <c r="AB123">
        <f t="shared" si="22"/>
        <v>0</v>
      </c>
      <c r="AC123">
        <f t="shared" si="23"/>
        <v>0</v>
      </c>
      <c r="AD123">
        <f t="shared" si="24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520.44249000000002</v>
      </c>
      <c r="AQ123">
        <v>0</v>
      </c>
      <c r="AR123">
        <v>0</v>
      </c>
      <c r="AS123">
        <v>0</v>
      </c>
      <c r="AT123">
        <f t="shared" si="25"/>
        <v>0</v>
      </c>
    </row>
    <row r="124" spans="1:46" x14ac:dyDescent="0.3">
      <c r="A124" s="2">
        <v>42128</v>
      </c>
      <c r="B124">
        <v>553</v>
      </c>
      <c r="C124">
        <v>0</v>
      </c>
      <c r="D124">
        <v>0</v>
      </c>
      <c r="E124">
        <v>388</v>
      </c>
      <c r="F124">
        <v>954</v>
      </c>
      <c r="G124">
        <v>0</v>
      </c>
      <c r="H124">
        <v>0</v>
      </c>
      <c r="I124">
        <v>0</v>
      </c>
      <c r="J124">
        <v>0.134177924069184</v>
      </c>
      <c r="K124">
        <v>50.730899857142859</v>
      </c>
      <c r="L124">
        <v>-0.71451385714286175</v>
      </c>
      <c r="M124">
        <v>0</v>
      </c>
      <c r="N124">
        <v>-0.71451385714286175</v>
      </c>
      <c r="O124">
        <v>0.88754103451676669</v>
      </c>
      <c r="P124">
        <v>0.12754103451676668</v>
      </c>
      <c r="Q124">
        <v>3</v>
      </c>
      <c r="R124">
        <f>MONTH(A124)</f>
        <v>5</v>
      </c>
      <c r="S124">
        <f t="shared" si="13"/>
        <v>0</v>
      </c>
      <c r="T124">
        <f t="shared" si="14"/>
        <v>0</v>
      </c>
      <c r="U124">
        <f t="shared" si="15"/>
        <v>0</v>
      </c>
      <c r="V124">
        <f t="shared" si="16"/>
        <v>0</v>
      </c>
      <c r="W124">
        <f t="shared" si="17"/>
        <v>1</v>
      </c>
      <c r="X124">
        <f t="shared" si="18"/>
        <v>0</v>
      </c>
      <c r="Y124">
        <f t="shared" si="19"/>
        <v>0</v>
      </c>
      <c r="Z124">
        <f t="shared" si="20"/>
        <v>0</v>
      </c>
      <c r="AA124">
        <f t="shared" si="21"/>
        <v>0</v>
      </c>
      <c r="AB124">
        <f t="shared" si="22"/>
        <v>0</v>
      </c>
      <c r="AC124">
        <f t="shared" si="23"/>
        <v>0</v>
      </c>
      <c r="AD124">
        <f t="shared" si="24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520.44249000000002</v>
      </c>
      <c r="AQ124">
        <v>0</v>
      </c>
      <c r="AR124">
        <v>0</v>
      </c>
      <c r="AS124">
        <v>1</v>
      </c>
      <c r="AT124">
        <f t="shared" si="25"/>
        <v>0</v>
      </c>
    </row>
    <row r="125" spans="1:46" x14ac:dyDescent="0.3">
      <c r="A125" s="2">
        <v>42135</v>
      </c>
      <c r="B125">
        <v>663</v>
      </c>
      <c r="C125">
        <v>0</v>
      </c>
      <c r="D125">
        <v>0</v>
      </c>
      <c r="E125">
        <v>448</v>
      </c>
      <c r="F125">
        <v>1834</v>
      </c>
      <c r="G125">
        <v>100915</v>
      </c>
      <c r="H125">
        <v>77404.499472273295</v>
      </c>
      <c r="I125">
        <v>0</v>
      </c>
      <c r="J125">
        <v>0.134177924069184</v>
      </c>
      <c r="K125">
        <v>50.006984428571442</v>
      </c>
      <c r="L125">
        <v>-0.72391542857141644</v>
      </c>
      <c r="M125">
        <v>0</v>
      </c>
      <c r="N125">
        <v>-0.72391542857141644</v>
      </c>
      <c r="O125">
        <v>0.88754103451676669</v>
      </c>
      <c r="P125">
        <v>0.12754103451676668</v>
      </c>
      <c r="Q125">
        <v>3</v>
      </c>
      <c r="R125">
        <f>MONTH(A125)</f>
        <v>5</v>
      </c>
      <c r="S125">
        <f t="shared" si="13"/>
        <v>0</v>
      </c>
      <c r="T125">
        <f t="shared" si="14"/>
        <v>0</v>
      </c>
      <c r="U125">
        <f t="shared" si="15"/>
        <v>0</v>
      </c>
      <c r="V125">
        <f t="shared" si="16"/>
        <v>0</v>
      </c>
      <c r="W125">
        <f t="shared" si="17"/>
        <v>1</v>
      </c>
      <c r="X125">
        <f t="shared" si="18"/>
        <v>0</v>
      </c>
      <c r="Y125">
        <f t="shared" si="19"/>
        <v>0</v>
      </c>
      <c r="Z125">
        <f t="shared" si="20"/>
        <v>0</v>
      </c>
      <c r="AA125">
        <f t="shared" si="21"/>
        <v>0</v>
      </c>
      <c r="AB125">
        <f t="shared" si="22"/>
        <v>0</v>
      </c>
      <c r="AC125">
        <f t="shared" si="23"/>
        <v>0</v>
      </c>
      <c r="AD125">
        <f t="shared" si="24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520.44249000000002</v>
      </c>
      <c r="AQ125">
        <v>0</v>
      </c>
      <c r="AR125">
        <v>0</v>
      </c>
      <c r="AS125">
        <v>1</v>
      </c>
      <c r="AT125">
        <f t="shared" si="25"/>
        <v>0</v>
      </c>
    </row>
    <row r="126" spans="1:46" x14ac:dyDescent="0.3">
      <c r="A126" s="2">
        <v>42142</v>
      </c>
      <c r="B126">
        <v>758</v>
      </c>
      <c r="C126">
        <v>0</v>
      </c>
      <c r="D126">
        <v>0</v>
      </c>
      <c r="E126">
        <v>696</v>
      </c>
      <c r="F126">
        <v>656</v>
      </c>
      <c r="G126">
        <v>262514</v>
      </c>
      <c r="H126">
        <v>100105.44237057479</v>
      </c>
      <c r="I126">
        <v>0</v>
      </c>
      <c r="J126">
        <v>0.134177924069184</v>
      </c>
      <c r="K126">
        <v>49.684071714285707</v>
      </c>
      <c r="L126">
        <v>-0.32291271428573509</v>
      </c>
      <c r="M126">
        <v>0</v>
      </c>
      <c r="N126">
        <v>-0.32291271428573509</v>
      </c>
      <c r="O126">
        <v>0.88754103451676669</v>
      </c>
      <c r="P126">
        <v>0.12754103451676668</v>
      </c>
      <c r="Q126">
        <v>2</v>
      </c>
      <c r="R126">
        <f>MONTH(A126)</f>
        <v>5</v>
      </c>
      <c r="S126">
        <f t="shared" si="13"/>
        <v>0</v>
      </c>
      <c r="T126">
        <f t="shared" si="14"/>
        <v>0</v>
      </c>
      <c r="U126">
        <f t="shared" si="15"/>
        <v>0</v>
      </c>
      <c r="V126">
        <f t="shared" si="16"/>
        <v>0</v>
      </c>
      <c r="W126">
        <f t="shared" si="17"/>
        <v>1</v>
      </c>
      <c r="X126">
        <f t="shared" si="18"/>
        <v>0</v>
      </c>
      <c r="Y126">
        <f t="shared" si="19"/>
        <v>0</v>
      </c>
      <c r="Z126">
        <f t="shared" si="20"/>
        <v>0</v>
      </c>
      <c r="AA126">
        <f t="shared" si="21"/>
        <v>0</v>
      </c>
      <c r="AB126">
        <f t="shared" si="22"/>
        <v>0</v>
      </c>
      <c r="AC126">
        <f t="shared" si="23"/>
        <v>0</v>
      </c>
      <c r="AD126">
        <f t="shared" si="24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520.44249000000002</v>
      </c>
      <c r="AQ126">
        <v>0</v>
      </c>
      <c r="AR126">
        <v>0</v>
      </c>
      <c r="AS126">
        <v>0</v>
      </c>
      <c r="AT126">
        <f t="shared" si="25"/>
        <v>0</v>
      </c>
    </row>
    <row r="127" spans="1:46" x14ac:dyDescent="0.3">
      <c r="A127" s="2">
        <v>42149</v>
      </c>
      <c r="B127">
        <v>844</v>
      </c>
      <c r="C127">
        <v>0</v>
      </c>
      <c r="D127">
        <v>0</v>
      </c>
      <c r="E127">
        <v>413</v>
      </c>
      <c r="F127">
        <v>691</v>
      </c>
      <c r="G127">
        <v>104571</v>
      </c>
      <c r="H127">
        <v>66257.318418583382</v>
      </c>
      <c r="I127">
        <v>0</v>
      </c>
      <c r="J127">
        <v>0.134177924069184</v>
      </c>
      <c r="K127">
        <v>51.818285428571421</v>
      </c>
      <c r="L127">
        <v>2.134213714285714</v>
      </c>
      <c r="M127">
        <v>2.134213714285714</v>
      </c>
      <c r="N127">
        <v>0</v>
      </c>
      <c r="O127">
        <v>0.88754103451676669</v>
      </c>
      <c r="P127">
        <v>0.12754103451676668</v>
      </c>
      <c r="Q127">
        <v>2</v>
      </c>
      <c r="R127">
        <f>MONTH(A127)</f>
        <v>5</v>
      </c>
      <c r="S127">
        <f t="shared" si="13"/>
        <v>0</v>
      </c>
      <c r="T127">
        <f t="shared" si="14"/>
        <v>0</v>
      </c>
      <c r="U127">
        <f t="shared" si="15"/>
        <v>0</v>
      </c>
      <c r="V127">
        <f t="shared" si="16"/>
        <v>0</v>
      </c>
      <c r="W127">
        <f t="shared" si="17"/>
        <v>1</v>
      </c>
      <c r="X127">
        <f t="shared" si="18"/>
        <v>0</v>
      </c>
      <c r="Y127">
        <f t="shared" si="19"/>
        <v>0</v>
      </c>
      <c r="Z127">
        <f t="shared" si="20"/>
        <v>0</v>
      </c>
      <c r="AA127">
        <f t="shared" si="21"/>
        <v>0</v>
      </c>
      <c r="AB127">
        <f t="shared" si="22"/>
        <v>0</v>
      </c>
      <c r="AC127">
        <f t="shared" si="23"/>
        <v>0</v>
      </c>
      <c r="AD127">
        <f t="shared" si="24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520.44249000000002</v>
      </c>
      <c r="AQ127">
        <v>0</v>
      </c>
      <c r="AR127">
        <v>0</v>
      </c>
      <c r="AS127">
        <v>0</v>
      </c>
      <c r="AT127">
        <f t="shared" si="25"/>
        <v>0</v>
      </c>
    </row>
    <row r="128" spans="1:46" x14ac:dyDescent="0.3">
      <c r="A128" s="2">
        <v>42156</v>
      </c>
      <c r="B128">
        <v>907</v>
      </c>
      <c r="C128">
        <v>0</v>
      </c>
      <c r="D128">
        <v>0</v>
      </c>
      <c r="E128">
        <v>758</v>
      </c>
      <c r="F128">
        <v>1099</v>
      </c>
      <c r="G128">
        <v>187099</v>
      </c>
      <c r="H128">
        <v>55793.866679568113</v>
      </c>
      <c r="I128">
        <v>0</v>
      </c>
      <c r="J128">
        <v>0.36001086684677341</v>
      </c>
      <c r="K128">
        <v>55.11534271428571</v>
      </c>
      <c r="L128">
        <v>3.2970572857142884</v>
      </c>
      <c r="M128">
        <v>3.2970572857142884</v>
      </c>
      <c r="N128">
        <v>0</v>
      </c>
      <c r="O128">
        <v>0.78448239140056053</v>
      </c>
      <c r="P128">
        <v>2.4482391400560521E-2</v>
      </c>
      <c r="Q128">
        <v>2</v>
      </c>
      <c r="R128">
        <f>MONTH(A128)</f>
        <v>6</v>
      </c>
      <c r="S128">
        <f t="shared" si="13"/>
        <v>0</v>
      </c>
      <c r="T128">
        <f t="shared" si="14"/>
        <v>0</v>
      </c>
      <c r="U128">
        <f t="shared" si="15"/>
        <v>0</v>
      </c>
      <c r="V128">
        <f t="shared" si="16"/>
        <v>0</v>
      </c>
      <c r="W128">
        <f t="shared" si="17"/>
        <v>0</v>
      </c>
      <c r="X128">
        <f t="shared" si="18"/>
        <v>1</v>
      </c>
      <c r="Y128">
        <f t="shared" si="19"/>
        <v>0</v>
      </c>
      <c r="Z128">
        <f t="shared" si="20"/>
        <v>0</v>
      </c>
      <c r="AA128">
        <f t="shared" si="21"/>
        <v>0</v>
      </c>
      <c r="AB128">
        <f t="shared" si="22"/>
        <v>0</v>
      </c>
      <c r="AC128">
        <f t="shared" si="23"/>
        <v>0</v>
      </c>
      <c r="AD128">
        <f t="shared" si="24"/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505.59627</v>
      </c>
      <c r="AQ128">
        <v>0</v>
      </c>
      <c r="AR128">
        <v>0</v>
      </c>
      <c r="AS128">
        <v>0</v>
      </c>
      <c r="AT128">
        <f t="shared" si="25"/>
        <v>0</v>
      </c>
    </row>
    <row r="129" spans="1:46" x14ac:dyDescent="0.3">
      <c r="A129" s="2">
        <v>42163</v>
      </c>
      <c r="B129">
        <v>927</v>
      </c>
      <c r="C129">
        <v>0</v>
      </c>
      <c r="D129">
        <v>0</v>
      </c>
      <c r="E129">
        <v>618</v>
      </c>
      <c r="F129">
        <v>14848</v>
      </c>
      <c r="G129">
        <v>130209</v>
      </c>
      <c r="H129">
        <v>62425.69724464936</v>
      </c>
      <c r="I129">
        <v>0</v>
      </c>
      <c r="J129">
        <v>0.36001086684677341</v>
      </c>
      <c r="K129">
        <v>54.977871714285712</v>
      </c>
      <c r="L129">
        <v>-0.1374709999999979</v>
      </c>
      <c r="M129">
        <v>0</v>
      </c>
      <c r="N129">
        <v>-0.1374709999999979</v>
      </c>
      <c r="O129">
        <v>0.78448239140056053</v>
      </c>
      <c r="P129">
        <v>2.4482391400560521E-2</v>
      </c>
      <c r="Q129">
        <v>3</v>
      </c>
      <c r="R129">
        <f>MONTH(A129)</f>
        <v>6</v>
      </c>
      <c r="S129">
        <f t="shared" si="13"/>
        <v>0</v>
      </c>
      <c r="T129">
        <f t="shared" si="14"/>
        <v>0</v>
      </c>
      <c r="U129">
        <f t="shared" si="15"/>
        <v>0</v>
      </c>
      <c r="V129">
        <f t="shared" si="16"/>
        <v>0</v>
      </c>
      <c r="W129">
        <f t="shared" si="17"/>
        <v>0</v>
      </c>
      <c r="X129">
        <f t="shared" si="18"/>
        <v>1</v>
      </c>
      <c r="Y129">
        <f t="shared" si="19"/>
        <v>0</v>
      </c>
      <c r="Z129">
        <f t="shared" si="20"/>
        <v>0</v>
      </c>
      <c r="AA129">
        <f t="shared" si="21"/>
        <v>0</v>
      </c>
      <c r="AB129">
        <f t="shared" si="22"/>
        <v>0</v>
      </c>
      <c r="AC129">
        <f t="shared" si="23"/>
        <v>0</v>
      </c>
      <c r="AD129">
        <f t="shared" si="24"/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505.59627</v>
      </c>
      <c r="AQ129">
        <v>0</v>
      </c>
      <c r="AR129">
        <v>0</v>
      </c>
      <c r="AS129">
        <v>0</v>
      </c>
      <c r="AT129">
        <f t="shared" si="25"/>
        <v>0</v>
      </c>
    </row>
    <row r="130" spans="1:46" x14ac:dyDescent="0.3">
      <c r="A130" s="2">
        <v>42170</v>
      </c>
      <c r="B130">
        <v>888</v>
      </c>
      <c r="C130">
        <v>0</v>
      </c>
      <c r="D130">
        <v>0</v>
      </c>
      <c r="E130">
        <v>614</v>
      </c>
      <c r="F130">
        <v>63087</v>
      </c>
      <c r="G130">
        <v>82008</v>
      </c>
      <c r="H130">
        <v>67244.279277194102</v>
      </c>
      <c r="I130">
        <v>0</v>
      </c>
      <c r="J130">
        <v>0.36001086684677341</v>
      </c>
      <c r="K130">
        <v>53.656643571428567</v>
      </c>
      <c r="L130">
        <v>-1.3212281428571444</v>
      </c>
      <c r="M130">
        <v>0</v>
      </c>
      <c r="N130">
        <v>-1.3212281428571444</v>
      </c>
      <c r="O130">
        <v>0.78448239140056053</v>
      </c>
      <c r="P130">
        <v>2.4482391400560521E-2</v>
      </c>
      <c r="Q130">
        <v>2</v>
      </c>
      <c r="R130">
        <f>MONTH(A130)</f>
        <v>6</v>
      </c>
      <c r="S130">
        <f t="shared" si="13"/>
        <v>0</v>
      </c>
      <c r="T130">
        <f t="shared" si="14"/>
        <v>0</v>
      </c>
      <c r="U130">
        <f t="shared" si="15"/>
        <v>0</v>
      </c>
      <c r="V130">
        <f t="shared" si="16"/>
        <v>0</v>
      </c>
      <c r="W130">
        <f t="shared" si="17"/>
        <v>0</v>
      </c>
      <c r="X130">
        <f t="shared" si="18"/>
        <v>1</v>
      </c>
      <c r="Y130">
        <f t="shared" si="19"/>
        <v>0</v>
      </c>
      <c r="Z130">
        <f t="shared" si="20"/>
        <v>0</v>
      </c>
      <c r="AA130">
        <f t="shared" si="21"/>
        <v>0</v>
      </c>
      <c r="AB130">
        <f t="shared" si="22"/>
        <v>0</v>
      </c>
      <c r="AC130">
        <f t="shared" si="23"/>
        <v>0</v>
      </c>
      <c r="AD130">
        <f t="shared" si="24"/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505.59627</v>
      </c>
      <c r="AQ130">
        <v>0</v>
      </c>
      <c r="AR130">
        <v>0</v>
      </c>
      <c r="AS130">
        <v>0</v>
      </c>
      <c r="AT130">
        <f t="shared" si="25"/>
        <v>0</v>
      </c>
    </row>
    <row r="131" spans="1:46" x14ac:dyDescent="0.3">
      <c r="A131" s="2">
        <v>42177</v>
      </c>
      <c r="B131">
        <v>827</v>
      </c>
      <c r="C131">
        <v>0</v>
      </c>
      <c r="D131">
        <v>0</v>
      </c>
      <c r="E131">
        <v>247</v>
      </c>
      <c r="F131">
        <v>15468</v>
      </c>
      <c r="G131">
        <v>7708</v>
      </c>
      <c r="H131">
        <v>38252.518515929776</v>
      </c>
      <c r="I131">
        <v>0</v>
      </c>
      <c r="J131">
        <v>0.36001086684677341</v>
      </c>
      <c r="K131">
        <v>54.432071999999998</v>
      </c>
      <c r="L131">
        <v>0.77542842857143057</v>
      </c>
      <c r="M131">
        <v>0.77542842857143057</v>
      </c>
      <c r="N131">
        <v>0</v>
      </c>
      <c r="O131">
        <v>0.78448239140056053</v>
      </c>
      <c r="P131">
        <v>2.4482391400560521E-2</v>
      </c>
      <c r="Q131">
        <v>2</v>
      </c>
      <c r="R131">
        <f>MONTH(A131)</f>
        <v>6</v>
      </c>
      <c r="S131">
        <f t="shared" ref="S131:S194" si="26">IF($R131=1,1,0)</f>
        <v>0</v>
      </c>
      <c r="T131">
        <f t="shared" ref="T131:T194" si="27">IF($R131=2,1,0)</f>
        <v>0</v>
      </c>
      <c r="U131">
        <f t="shared" ref="U131:U194" si="28">IF($R131=3,1,0)</f>
        <v>0</v>
      </c>
      <c r="V131">
        <f t="shared" ref="V131:V194" si="29">IF($R131=4,1,0)</f>
        <v>0</v>
      </c>
      <c r="W131">
        <f t="shared" ref="W131:W194" si="30">IF($R131=5,1,0)</f>
        <v>0</v>
      </c>
      <c r="X131">
        <f t="shared" ref="X131:X194" si="31">IF($R131=6,1,0)</f>
        <v>1</v>
      </c>
      <c r="Y131">
        <f t="shared" ref="Y131:Y194" si="32">IF($R131=7,1,0)</f>
        <v>0</v>
      </c>
      <c r="Z131">
        <f t="shared" ref="Z131:Z194" si="33">IF($R131=8,1,0)</f>
        <v>0</v>
      </c>
      <c r="AA131">
        <f t="shared" ref="AA131:AA194" si="34">IF($R131=9,1,0)</f>
        <v>0</v>
      </c>
      <c r="AB131">
        <f t="shared" ref="AB131:AB194" si="35">IF($R131=10,1,0)</f>
        <v>0</v>
      </c>
      <c r="AC131">
        <f t="shared" ref="AC131:AC194" si="36">IF($R131=11,1,0)</f>
        <v>0</v>
      </c>
      <c r="AD131">
        <f t="shared" ref="AD131:AD194" si="37">IF($R131=12,1,0)</f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505.59627</v>
      </c>
      <c r="AQ131">
        <v>0</v>
      </c>
      <c r="AR131">
        <v>0</v>
      </c>
      <c r="AS131">
        <v>0</v>
      </c>
      <c r="AT131">
        <f t="shared" ref="AT131:AT194" si="38">AA131+AB131+AC131</f>
        <v>0</v>
      </c>
    </row>
    <row r="132" spans="1:46" x14ac:dyDescent="0.3">
      <c r="A132" s="2">
        <v>42184</v>
      </c>
      <c r="B132">
        <v>751</v>
      </c>
      <c r="C132">
        <v>0</v>
      </c>
      <c r="D132">
        <v>0</v>
      </c>
      <c r="E132">
        <v>421</v>
      </c>
      <c r="F132">
        <v>16376</v>
      </c>
      <c r="G132">
        <v>0</v>
      </c>
      <c r="H132">
        <v>0</v>
      </c>
      <c r="I132">
        <v>0</v>
      </c>
      <c r="J132">
        <v>0.147494191412022</v>
      </c>
      <c r="K132">
        <v>55.584156714285719</v>
      </c>
      <c r="L132">
        <v>1.1520847142857207</v>
      </c>
      <c r="M132">
        <v>1.1520847142857207</v>
      </c>
      <c r="N132">
        <v>0</v>
      </c>
      <c r="O132">
        <v>0.78448239140056053</v>
      </c>
      <c r="P132">
        <v>2.4482391400560521E-2</v>
      </c>
      <c r="Q132">
        <v>2</v>
      </c>
      <c r="R132">
        <f>MONTH(A132)</f>
        <v>6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W132">
        <f t="shared" si="30"/>
        <v>0</v>
      </c>
      <c r="X132">
        <f t="shared" si="31"/>
        <v>1</v>
      </c>
      <c r="Y132">
        <f t="shared" si="32"/>
        <v>0</v>
      </c>
      <c r="Z132">
        <f t="shared" si="33"/>
        <v>0</v>
      </c>
      <c r="AA132">
        <f t="shared" si="34"/>
        <v>0</v>
      </c>
      <c r="AB132">
        <f t="shared" si="35"/>
        <v>0</v>
      </c>
      <c r="AC132">
        <f t="shared" si="36"/>
        <v>0</v>
      </c>
      <c r="AD132">
        <f t="shared" si="37"/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199545.84907850216</v>
      </c>
      <c r="AP132">
        <v>497.74112714285718</v>
      </c>
      <c r="AQ132">
        <v>0</v>
      </c>
      <c r="AR132">
        <v>0</v>
      </c>
      <c r="AS132">
        <v>0</v>
      </c>
      <c r="AT132">
        <f t="shared" si="38"/>
        <v>0</v>
      </c>
    </row>
    <row r="133" spans="1:46" x14ac:dyDescent="0.3">
      <c r="A133" s="2">
        <v>42191</v>
      </c>
      <c r="B133">
        <v>793</v>
      </c>
      <c r="C133">
        <v>0</v>
      </c>
      <c r="D133">
        <v>0</v>
      </c>
      <c r="E133">
        <v>521</v>
      </c>
      <c r="F133">
        <v>2248</v>
      </c>
      <c r="G133">
        <v>0</v>
      </c>
      <c r="H133">
        <v>0</v>
      </c>
      <c r="I133">
        <v>0</v>
      </c>
      <c r="J133">
        <v>6.2487521238121457E-2</v>
      </c>
      <c r="K133">
        <v>56.981000285714288</v>
      </c>
      <c r="L133">
        <v>1.396843571428569</v>
      </c>
      <c r="M133">
        <v>1.396843571428569</v>
      </c>
      <c r="N133">
        <v>0</v>
      </c>
      <c r="O133">
        <v>0.78448239140056053</v>
      </c>
      <c r="P133">
        <v>2.4482391400560521E-2</v>
      </c>
      <c r="Q133">
        <v>2</v>
      </c>
      <c r="R133">
        <f>MONTH(A133)</f>
        <v>7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  <c r="W133">
        <f t="shared" si="30"/>
        <v>0</v>
      </c>
      <c r="X133">
        <f t="shared" si="31"/>
        <v>0</v>
      </c>
      <c r="Y133">
        <f t="shared" si="32"/>
        <v>1</v>
      </c>
      <c r="Z133">
        <f t="shared" si="33"/>
        <v>0</v>
      </c>
      <c r="AA133">
        <f t="shared" si="34"/>
        <v>0</v>
      </c>
      <c r="AB133">
        <f t="shared" si="35"/>
        <v>0</v>
      </c>
      <c r="AC133">
        <f t="shared" si="36"/>
        <v>0</v>
      </c>
      <c r="AD133">
        <f t="shared" si="37"/>
        <v>0</v>
      </c>
      <c r="AE133">
        <f>1/7</f>
        <v>0.14285714285714285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61964.329102903554</v>
      </c>
      <c r="AP133">
        <v>494.5990700000001</v>
      </c>
      <c r="AQ133">
        <v>0</v>
      </c>
      <c r="AR133">
        <v>0</v>
      </c>
      <c r="AS133">
        <v>0</v>
      </c>
      <c r="AT133">
        <f t="shared" si="38"/>
        <v>0</v>
      </c>
    </row>
    <row r="134" spans="1:46" x14ac:dyDescent="0.3">
      <c r="A134" s="2">
        <v>42198</v>
      </c>
      <c r="B134">
        <v>693</v>
      </c>
      <c r="C134">
        <v>0</v>
      </c>
      <c r="D134">
        <v>0</v>
      </c>
      <c r="E134">
        <v>552</v>
      </c>
      <c r="F134">
        <v>1742</v>
      </c>
      <c r="G134">
        <v>0</v>
      </c>
      <c r="H134">
        <v>0</v>
      </c>
      <c r="I134">
        <v>0</v>
      </c>
      <c r="J134">
        <v>6.2487521238121457E-2</v>
      </c>
      <c r="K134">
        <v>56.779385285714277</v>
      </c>
      <c r="L134">
        <v>-0.20161500000001098</v>
      </c>
      <c r="M134">
        <v>0</v>
      </c>
      <c r="N134">
        <v>-0.20161500000001098</v>
      </c>
      <c r="O134">
        <v>0.78448239140056053</v>
      </c>
      <c r="P134">
        <v>2.4482391400560521E-2</v>
      </c>
      <c r="Q134">
        <v>2</v>
      </c>
      <c r="R134">
        <f>MONTH(A134)</f>
        <v>7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W134">
        <f t="shared" si="30"/>
        <v>0</v>
      </c>
      <c r="X134">
        <f t="shared" si="31"/>
        <v>0</v>
      </c>
      <c r="Y134">
        <f t="shared" si="32"/>
        <v>1</v>
      </c>
      <c r="Z134">
        <f t="shared" si="33"/>
        <v>0</v>
      </c>
      <c r="AA134">
        <f t="shared" si="34"/>
        <v>0</v>
      </c>
      <c r="AB134">
        <f t="shared" si="35"/>
        <v>0</v>
      </c>
      <c r="AC134">
        <f t="shared" si="36"/>
        <v>0</v>
      </c>
      <c r="AD134">
        <f t="shared" si="37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312661.61499513482</v>
      </c>
      <c r="AP134">
        <v>494.5990700000001</v>
      </c>
      <c r="AQ134">
        <v>0</v>
      </c>
      <c r="AR134">
        <v>0</v>
      </c>
      <c r="AS134">
        <v>0</v>
      </c>
      <c r="AT134">
        <f t="shared" si="38"/>
        <v>0</v>
      </c>
    </row>
    <row r="135" spans="1:46" x14ac:dyDescent="0.3">
      <c r="A135" s="2">
        <v>42205</v>
      </c>
      <c r="B135">
        <v>585</v>
      </c>
      <c r="C135">
        <v>0</v>
      </c>
      <c r="D135">
        <v>0</v>
      </c>
      <c r="E135">
        <v>544</v>
      </c>
      <c r="F135">
        <v>990</v>
      </c>
      <c r="G135">
        <v>0</v>
      </c>
      <c r="H135">
        <v>0</v>
      </c>
      <c r="I135">
        <v>0</v>
      </c>
      <c r="J135">
        <v>6.2487521238121457E-2</v>
      </c>
      <c r="K135">
        <v>57.54715671428572</v>
      </c>
      <c r="L135">
        <v>0.76777142857144298</v>
      </c>
      <c r="M135">
        <v>0.76777142857144298</v>
      </c>
      <c r="N135">
        <v>0</v>
      </c>
      <c r="O135">
        <v>0.78448239140056053</v>
      </c>
      <c r="P135">
        <v>2.4482391400560521E-2</v>
      </c>
      <c r="Q135">
        <v>2</v>
      </c>
      <c r="R135">
        <f>MONTH(A135)</f>
        <v>7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  <c r="W135">
        <f t="shared" si="30"/>
        <v>0</v>
      </c>
      <c r="X135">
        <f t="shared" si="31"/>
        <v>0</v>
      </c>
      <c r="Y135">
        <f t="shared" si="32"/>
        <v>1</v>
      </c>
      <c r="Z135">
        <f t="shared" si="33"/>
        <v>0</v>
      </c>
      <c r="AA135">
        <f t="shared" si="34"/>
        <v>0</v>
      </c>
      <c r="AB135">
        <f t="shared" si="35"/>
        <v>0</v>
      </c>
      <c r="AC135">
        <f t="shared" si="36"/>
        <v>0</v>
      </c>
      <c r="AD135">
        <f t="shared" si="37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193231.73982752283</v>
      </c>
      <c r="AP135">
        <v>494.5990700000001</v>
      </c>
      <c r="AQ135">
        <v>0</v>
      </c>
      <c r="AR135">
        <v>0</v>
      </c>
      <c r="AS135">
        <v>0</v>
      </c>
      <c r="AT135">
        <f t="shared" si="38"/>
        <v>0</v>
      </c>
    </row>
    <row r="136" spans="1:46" x14ac:dyDescent="0.3">
      <c r="A136" s="2">
        <v>42212</v>
      </c>
      <c r="B136">
        <v>711</v>
      </c>
      <c r="C136">
        <v>0</v>
      </c>
      <c r="D136">
        <v>0</v>
      </c>
      <c r="E136">
        <v>434</v>
      </c>
      <c r="F136">
        <v>1199</v>
      </c>
      <c r="G136">
        <v>0</v>
      </c>
      <c r="H136">
        <v>0</v>
      </c>
      <c r="I136">
        <v>0</v>
      </c>
      <c r="J136">
        <v>0.14775522872760169</v>
      </c>
      <c r="K136">
        <v>59.807671142857153</v>
      </c>
      <c r="L136">
        <v>2.2605144285714331</v>
      </c>
      <c r="M136">
        <v>2.2605144285714331</v>
      </c>
      <c r="N136">
        <v>0</v>
      </c>
      <c r="O136">
        <v>0.7944996683569695</v>
      </c>
      <c r="P136">
        <v>3.4499668356969493E-2</v>
      </c>
      <c r="Q136">
        <v>2</v>
      </c>
      <c r="R136">
        <f>MONTH(A136)</f>
        <v>7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W136">
        <f t="shared" si="30"/>
        <v>0</v>
      </c>
      <c r="X136">
        <f t="shared" si="31"/>
        <v>0</v>
      </c>
      <c r="Y136">
        <f t="shared" si="32"/>
        <v>1</v>
      </c>
      <c r="Z136">
        <f t="shared" si="33"/>
        <v>0</v>
      </c>
      <c r="AA136">
        <f t="shared" si="34"/>
        <v>0</v>
      </c>
      <c r="AB136">
        <f t="shared" si="35"/>
        <v>0</v>
      </c>
      <c r="AC136">
        <f t="shared" si="36"/>
        <v>0</v>
      </c>
      <c r="AD136">
        <f t="shared" si="37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32884.787401563051</v>
      </c>
      <c r="AP136">
        <v>494.5990700000001</v>
      </c>
      <c r="AQ136">
        <v>0</v>
      </c>
      <c r="AR136">
        <v>0</v>
      </c>
      <c r="AS136">
        <v>0</v>
      </c>
      <c r="AT136">
        <f t="shared" si="38"/>
        <v>0</v>
      </c>
    </row>
    <row r="137" spans="1:46" x14ac:dyDescent="0.3">
      <c r="A137" s="2">
        <v>42219</v>
      </c>
      <c r="B137">
        <v>753</v>
      </c>
      <c r="C137">
        <v>0</v>
      </c>
      <c r="D137">
        <v>0</v>
      </c>
      <c r="E137">
        <v>404</v>
      </c>
      <c r="F137">
        <v>2157</v>
      </c>
      <c r="G137">
        <v>0</v>
      </c>
      <c r="H137">
        <v>0</v>
      </c>
      <c r="I137">
        <v>0</v>
      </c>
      <c r="J137">
        <v>0.36092449745130228</v>
      </c>
      <c r="K137">
        <v>63.987573142857137</v>
      </c>
      <c r="L137">
        <v>4.1799019999999842</v>
      </c>
      <c r="M137">
        <v>4.1799019999999842</v>
      </c>
      <c r="N137">
        <v>0</v>
      </c>
      <c r="O137">
        <v>0.81954286074799165</v>
      </c>
      <c r="P137">
        <v>5.9542860747991644E-2</v>
      </c>
      <c r="Q137">
        <v>2</v>
      </c>
      <c r="R137">
        <f>MONTH(A137)</f>
        <v>8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W137">
        <f t="shared" si="30"/>
        <v>0</v>
      </c>
      <c r="X137">
        <f t="shared" si="31"/>
        <v>0</v>
      </c>
      <c r="Y137">
        <f t="shared" si="32"/>
        <v>0</v>
      </c>
      <c r="Z137">
        <f t="shared" si="33"/>
        <v>1</v>
      </c>
      <c r="AA137">
        <f t="shared" si="34"/>
        <v>0</v>
      </c>
      <c r="AB137">
        <f t="shared" si="35"/>
        <v>0</v>
      </c>
      <c r="AC137">
        <f t="shared" si="36"/>
        <v>0</v>
      </c>
      <c r="AD137">
        <f t="shared" si="37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46483.126526573673</v>
      </c>
      <c r="AP137">
        <v>494.5990700000001</v>
      </c>
      <c r="AQ137">
        <v>0</v>
      </c>
      <c r="AR137">
        <v>0</v>
      </c>
      <c r="AS137">
        <v>0</v>
      </c>
      <c r="AT137">
        <f t="shared" si="38"/>
        <v>0</v>
      </c>
    </row>
    <row r="138" spans="1:46" x14ac:dyDescent="0.3">
      <c r="A138" s="2">
        <v>42226</v>
      </c>
      <c r="B138">
        <v>793</v>
      </c>
      <c r="C138">
        <v>0</v>
      </c>
      <c r="D138">
        <v>0</v>
      </c>
      <c r="E138">
        <v>498</v>
      </c>
      <c r="F138">
        <v>1710</v>
      </c>
      <c r="G138">
        <v>0</v>
      </c>
      <c r="H138">
        <v>0</v>
      </c>
      <c r="I138">
        <v>0</v>
      </c>
      <c r="J138">
        <v>0.36092449745130228</v>
      </c>
      <c r="K138">
        <v>64.229415857142854</v>
      </c>
      <c r="L138">
        <v>0.24184271428571691</v>
      </c>
      <c r="M138">
        <v>0.24184271428571691</v>
      </c>
      <c r="N138">
        <v>0</v>
      </c>
      <c r="O138">
        <v>0.81954286074799165</v>
      </c>
      <c r="P138">
        <v>5.9542860747991644E-2</v>
      </c>
      <c r="Q138">
        <v>2</v>
      </c>
      <c r="R138">
        <f>MONTH(A138)</f>
        <v>8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W138">
        <f t="shared" si="30"/>
        <v>0</v>
      </c>
      <c r="X138">
        <f t="shared" si="31"/>
        <v>0</v>
      </c>
      <c r="Y138">
        <f t="shared" si="32"/>
        <v>0</v>
      </c>
      <c r="Z138">
        <f t="shared" si="33"/>
        <v>1</v>
      </c>
      <c r="AA138">
        <f t="shared" si="34"/>
        <v>0</v>
      </c>
      <c r="AB138">
        <f t="shared" si="35"/>
        <v>0</v>
      </c>
      <c r="AC138">
        <f t="shared" si="36"/>
        <v>0</v>
      </c>
      <c r="AD138">
        <f t="shared" si="37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29899.999346429569</v>
      </c>
      <c r="AP138">
        <v>494.5990700000001</v>
      </c>
      <c r="AQ138">
        <v>0</v>
      </c>
      <c r="AR138">
        <v>0</v>
      </c>
      <c r="AS138">
        <v>0</v>
      </c>
      <c r="AT138">
        <f t="shared" si="38"/>
        <v>0</v>
      </c>
    </row>
    <row r="139" spans="1:46" x14ac:dyDescent="0.3">
      <c r="A139" s="2">
        <v>42233</v>
      </c>
      <c r="B139">
        <v>825</v>
      </c>
      <c r="C139">
        <v>0</v>
      </c>
      <c r="D139">
        <v>0</v>
      </c>
      <c r="E139">
        <v>486</v>
      </c>
      <c r="F139">
        <v>425</v>
      </c>
      <c r="G139">
        <v>0</v>
      </c>
      <c r="H139">
        <v>0</v>
      </c>
      <c r="I139">
        <v>0</v>
      </c>
      <c r="J139">
        <v>0.36092449745130228</v>
      </c>
      <c r="K139">
        <v>67.315198571428567</v>
      </c>
      <c r="L139">
        <v>3.0857827142857133</v>
      </c>
      <c r="M139">
        <v>3.0857827142857133</v>
      </c>
      <c r="N139">
        <v>0</v>
      </c>
      <c r="O139">
        <v>0.81954286074799165</v>
      </c>
      <c r="P139">
        <v>5.9542860747991644E-2</v>
      </c>
      <c r="Q139">
        <v>2</v>
      </c>
      <c r="R139">
        <f>MONTH(A139)</f>
        <v>8</v>
      </c>
      <c r="S139">
        <f t="shared" si="26"/>
        <v>0</v>
      </c>
      <c r="T139">
        <f t="shared" si="27"/>
        <v>0</v>
      </c>
      <c r="U139">
        <f t="shared" si="28"/>
        <v>0</v>
      </c>
      <c r="V139">
        <f t="shared" si="29"/>
        <v>0</v>
      </c>
      <c r="W139">
        <f t="shared" si="30"/>
        <v>0</v>
      </c>
      <c r="X139">
        <f t="shared" si="31"/>
        <v>0</v>
      </c>
      <c r="Y139">
        <f t="shared" si="32"/>
        <v>0</v>
      </c>
      <c r="Z139">
        <f t="shared" si="33"/>
        <v>1</v>
      </c>
      <c r="AA139">
        <f t="shared" si="34"/>
        <v>0</v>
      </c>
      <c r="AB139">
        <f t="shared" si="35"/>
        <v>0</v>
      </c>
      <c r="AC139">
        <f t="shared" si="36"/>
        <v>0</v>
      </c>
      <c r="AD139">
        <f t="shared" si="37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43847.730673919999</v>
      </c>
      <c r="AP139">
        <v>494.5990700000001</v>
      </c>
      <c r="AQ139">
        <v>0</v>
      </c>
      <c r="AR139">
        <v>0</v>
      </c>
      <c r="AS139">
        <v>0</v>
      </c>
      <c r="AT139">
        <f t="shared" si="38"/>
        <v>0</v>
      </c>
    </row>
    <row r="140" spans="1:46" x14ac:dyDescent="0.3">
      <c r="A140" s="2">
        <v>42240</v>
      </c>
      <c r="B140">
        <v>802</v>
      </c>
      <c r="C140">
        <v>0</v>
      </c>
      <c r="D140">
        <v>0</v>
      </c>
      <c r="E140">
        <v>380</v>
      </c>
      <c r="F140">
        <v>457</v>
      </c>
      <c r="G140">
        <v>0</v>
      </c>
      <c r="H140">
        <v>0</v>
      </c>
      <c r="I140">
        <v>0</v>
      </c>
      <c r="J140">
        <v>0.36092449745130228</v>
      </c>
      <c r="K140">
        <v>67.495385142857145</v>
      </c>
      <c r="L140">
        <v>0.18018657142857819</v>
      </c>
      <c r="M140">
        <v>0.18018657142857819</v>
      </c>
      <c r="N140">
        <v>0</v>
      </c>
      <c r="O140">
        <v>0.81954286074799165</v>
      </c>
      <c r="P140">
        <v>5.9542860747991644E-2</v>
      </c>
      <c r="Q140">
        <v>2</v>
      </c>
      <c r="R140">
        <f>MONTH(A140)</f>
        <v>8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W140">
        <f t="shared" si="30"/>
        <v>0</v>
      </c>
      <c r="X140">
        <f t="shared" si="31"/>
        <v>0</v>
      </c>
      <c r="Y140">
        <f t="shared" si="32"/>
        <v>0</v>
      </c>
      <c r="Z140">
        <f t="shared" si="33"/>
        <v>1</v>
      </c>
      <c r="AA140">
        <f t="shared" si="34"/>
        <v>0</v>
      </c>
      <c r="AB140">
        <f t="shared" si="35"/>
        <v>0</v>
      </c>
      <c r="AC140">
        <f t="shared" si="36"/>
        <v>0</v>
      </c>
      <c r="AD140">
        <f t="shared" si="37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1687.7167068159999</v>
      </c>
      <c r="AP140">
        <v>494.5990700000001</v>
      </c>
      <c r="AQ140">
        <v>0</v>
      </c>
      <c r="AR140">
        <v>0</v>
      </c>
      <c r="AS140">
        <v>0</v>
      </c>
      <c r="AT140">
        <f t="shared" si="38"/>
        <v>0</v>
      </c>
    </row>
    <row r="141" spans="1:46" x14ac:dyDescent="0.3">
      <c r="A141" s="2">
        <v>42247</v>
      </c>
      <c r="B141">
        <v>724</v>
      </c>
      <c r="C141">
        <v>0</v>
      </c>
      <c r="D141">
        <v>0</v>
      </c>
      <c r="E141">
        <v>1061</v>
      </c>
      <c r="F141">
        <v>1894</v>
      </c>
      <c r="G141">
        <v>0</v>
      </c>
      <c r="H141">
        <v>0</v>
      </c>
      <c r="I141">
        <v>0</v>
      </c>
      <c r="J141">
        <v>0.86646385647774848</v>
      </c>
      <c r="K141">
        <v>66.764242999999993</v>
      </c>
      <c r="L141">
        <v>-0.73114214285715207</v>
      </c>
      <c r="M141">
        <v>0</v>
      </c>
      <c r="N141">
        <v>-0.73114214285715207</v>
      </c>
      <c r="O141">
        <v>0.83052998198534844</v>
      </c>
      <c r="P141">
        <v>7.0529981985348433E-2</v>
      </c>
      <c r="Q141">
        <v>2</v>
      </c>
      <c r="R141">
        <f>MONTH(A141)</f>
        <v>8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W141">
        <f t="shared" si="30"/>
        <v>0</v>
      </c>
      <c r="X141">
        <f t="shared" si="31"/>
        <v>0</v>
      </c>
      <c r="Y141">
        <f t="shared" si="32"/>
        <v>0</v>
      </c>
      <c r="Z141">
        <f t="shared" si="33"/>
        <v>1</v>
      </c>
      <c r="AA141">
        <f t="shared" si="34"/>
        <v>0</v>
      </c>
      <c r="AB141">
        <f t="shared" si="35"/>
        <v>0</v>
      </c>
      <c r="AC141">
        <f t="shared" si="36"/>
        <v>0</v>
      </c>
      <c r="AD141">
        <f t="shared" si="37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111.95040127999999</v>
      </c>
      <c r="AP141">
        <v>506.38178428571428</v>
      </c>
      <c r="AQ141">
        <v>0</v>
      </c>
      <c r="AR141">
        <v>0</v>
      </c>
      <c r="AS141">
        <v>0</v>
      </c>
      <c r="AT141">
        <f t="shared" si="38"/>
        <v>0</v>
      </c>
    </row>
    <row r="142" spans="1:46" x14ac:dyDescent="0.3">
      <c r="A142" s="2">
        <v>42254</v>
      </c>
      <c r="B142">
        <v>721</v>
      </c>
      <c r="C142">
        <v>0</v>
      </c>
      <c r="D142">
        <v>0</v>
      </c>
      <c r="E142">
        <v>965</v>
      </c>
      <c r="F142">
        <v>1410</v>
      </c>
      <c r="G142">
        <v>0</v>
      </c>
      <c r="H142">
        <v>0</v>
      </c>
      <c r="I142">
        <v>0</v>
      </c>
      <c r="J142">
        <v>0.95072041631548954</v>
      </c>
      <c r="K142">
        <v>68.033343857142853</v>
      </c>
      <c r="L142">
        <v>1.2691008571428597</v>
      </c>
      <c r="M142">
        <v>1.2691008571428597</v>
      </c>
      <c r="N142">
        <v>0</v>
      </c>
      <c r="O142">
        <v>0.83236116885824118</v>
      </c>
      <c r="P142">
        <v>7.2361168858241176E-2</v>
      </c>
      <c r="Q142">
        <v>2</v>
      </c>
      <c r="R142">
        <f>MONTH(A142)</f>
        <v>9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W142">
        <f t="shared" si="30"/>
        <v>0</v>
      </c>
      <c r="X142">
        <f t="shared" si="31"/>
        <v>0</v>
      </c>
      <c r="Y142">
        <f t="shared" si="32"/>
        <v>0</v>
      </c>
      <c r="Z142">
        <f t="shared" si="33"/>
        <v>0</v>
      </c>
      <c r="AA142">
        <f t="shared" si="34"/>
        <v>1</v>
      </c>
      <c r="AB142">
        <f t="shared" si="35"/>
        <v>0</v>
      </c>
      <c r="AC142">
        <f t="shared" si="36"/>
        <v>0</v>
      </c>
      <c r="AD142">
        <f t="shared" si="37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508.34557000000001</v>
      </c>
      <c r="AQ142">
        <v>0</v>
      </c>
      <c r="AR142">
        <v>0</v>
      </c>
      <c r="AS142">
        <v>0</v>
      </c>
      <c r="AT142">
        <f t="shared" si="38"/>
        <v>1</v>
      </c>
    </row>
    <row r="143" spans="1:46" x14ac:dyDescent="0.3">
      <c r="A143" s="2">
        <v>42261</v>
      </c>
      <c r="B143">
        <v>686</v>
      </c>
      <c r="C143">
        <v>0</v>
      </c>
      <c r="D143">
        <v>0</v>
      </c>
      <c r="E143">
        <v>1210</v>
      </c>
      <c r="F143">
        <v>1413</v>
      </c>
      <c r="G143">
        <v>0</v>
      </c>
      <c r="H143">
        <v>0</v>
      </c>
      <c r="I143">
        <v>0</v>
      </c>
      <c r="J143">
        <v>0.95072041631548954</v>
      </c>
      <c r="K143">
        <v>66.030385571428567</v>
      </c>
      <c r="L143">
        <v>-2.0029582857142856</v>
      </c>
      <c r="M143">
        <v>0</v>
      </c>
      <c r="N143">
        <v>-2.0029582857142856</v>
      </c>
      <c r="O143">
        <v>0.83236116885824118</v>
      </c>
      <c r="P143">
        <v>7.2361168858241176E-2</v>
      </c>
      <c r="Q143">
        <v>2</v>
      </c>
      <c r="R143">
        <f>MONTH(A143)</f>
        <v>9</v>
      </c>
      <c r="S143">
        <f t="shared" si="26"/>
        <v>0</v>
      </c>
      <c r="T143">
        <f t="shared" si="27"/>
        <v>0</v>
      </c>
      <c r="U143">
        <f t="shared" si="28"/>
        <v>0</v>
      </c>
      <c r="V143">
        <f t="shared" si="29"/>
        <v>0</v>
      </c>
      <c r="W143">
        <f t="shared" si="30"/>
        <v>0</v>
      </c>
      <c r="X143">
        <f t="shared" si="31"/>
        <v>0</v>
      </c>
      <c r="Y143">
        <f t="shared" si="32"/>
        <v>0</v>
      </c>
      <c r="Z143">
        <f t="shared" si="33"/>
        <v>0</v>
      </c>
      <c r="AA143">
        <f t="shared" si="34"/>
        <v>1</v>
      </c>
      <c r="AB143">
        <f t="shared" si="35"/>
        <v>0</v>
      </c>
      <c r="AC143">
        <f t="shared" si="36"/>
        <v>0</v>
      </c>
      <c r="AD143">
        <f t="shared" si="37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508.34557000000001</v>
      </c>
      <c r="AQ143">
        <v>0</v>
      </c>
      <c r="AR143">
        <v>0</v>
      </c>
      <c r="AS143">
        <v>0</v>
      </c>
      <c r="AT143">
        <f t="shared" si="38"/>
        <v>1</v>
      </c>
    </row>
    <row r="144" spans="1:46" x14ac:dyDescent="0.3">
      <c r="A144" s="2">
        <v>42268</v>
      </c>
      <c r="B144">
        <v>872</v>
      </c>
      <c r="C144">
        <v>0</v>
      </c>
      <c r="D144">
        <v>61955</v>
      </c>
      <c r="E144">
        <v>5167</v>
      </c>
      <c r="F144">
        <v>75269</v>
      </c>
      <c r="G144">
        <v>0</v>
      </c>
      <c r="H144">
        <v>0</v>
      </c>
      <c r="I144">
        <v>0</v>
      </c>
      <c r="J144">
        <v>0.95072041631548954</v>
      </c>
      <c r="K144">
        <v>65.995000714285709</v>
      </c>
      <c r="L144">
        <v>-3.538485714285855E-2</v>
      </c>
      <c r="M144">
        <v>0</v>
      </c>
      <c r="N144">
        <v>-3.538485714285855E-2</v>
      </c>
      <c r="O144">
        <v>0.83236116885824118</v>
      </c>
      <c r="P144">
        <v>7.2361168858241176E-2</v>
      </c>
      <c r="Q144">
        <v>2</v>
      </c>
      <c r="R144">
        <f>MONTH(A144)</f>
        <v>9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W144">
        <f t="shared" si="30"/>
        <v>0</v>
      </c>
      <c r="X144">
        <f t="shared" si="31"/>
        <v>0</v>
      </c>
      <c r="Y144">
        <f t="shared" si="32"/>
        <v>0</v>
      </c>
      <c r="Z144">
        <f t="shared" si="33"/>
        <v>0</v>
      </c>
      <c r="AA144">
        <f t="shared" si="34"/>
        <v>1</v>
      </c>
      <c r="AB144">
        <f t="shared" si="35"/>
        <v>0</v>
      </c>
      <c r="AC144">
        <f t="shared" si="36"/>
        <v>0</v>
      </c>
      <c r="AD144">
        <f t="shared" si="37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508.34557000000001</v>
      </c>
      <c r="AQ144">
        <v>0</v>
      </c>
      <c r="AR144">
        <v>0</v>
      </c>
      <c r="AS144">
        <v>0</v>
      </c>
      <c r="AT144">
        <f t="shared" si="38"/>
        <v>1</v>
      </c>
    </row>
    <row r="145" spans="1:46" x14ac:dyDescent="0.3">
      <c r="A145" s="2">
        <v>42275</v>
      </c>
      <c r="B145">
        <v>1186</v>
      </c>
      <c r="C145">
        <v>0</v>
      </c>
      <c r="D145">
        <v>65995</v>
      </c>
      <c r="E145">
        <v>3406</v>
      </c>
      <c r="F145">
        <v>84024</v>
      </c>
      <c r="G145">
        <v>0</v>
      </c>
      <c r="H145">
        <v>0</v>
      </c>
      <c r="I145">
        <v>921.67741935483878</v>
      </c>
      <c r="J145">
        <v>0.97888017842092412</v>
      </c>
      <c r="K145">
        <v>65.717970714285713</v>
      </c>
      <c r="L145">
        <v>-0.27702999999999633</v>
      </c>
      <c r="M145">
        <v>0</v>
      </c>
      <c r="N145">
        <v>-0.27702999999999633</v>
      </c>
      <c r="O145">
        <v>0.81996440631586009</v>
      </c>
      <c r="P145">
        <v>5.9964406315860086E-2</v>
      </c>
      <c r="Q145">
        <v>2</v>
      </c>
      <c r="R145">
        <f>MONTH(A145)</f>
        <v>9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W145">
        <f t="shared" si="30"/>
        <v>0</v>
      </c>
      <c r="X145">
        <f t="shared" si="31"/>
        <v>0</v>
      </c>
      <c r="Y145">
        <f t="shared" si="32"/>
        <v>0</v>
      </c>
      <c r="Z145">
        <f t="shared" si="33"/>
        <v>0</v>
      </c>
      <c r="AA145">
        <f t="shared" si="34"/>
        <v>1</v>
      </c>
      <c r="AB145">
        <f t="shared" si="35"/>
        <v>0</v>
      </c>
      <c r="AC145">
        <f t="shared" si="36"/>
        <v>0</v>
      </c>
      <c r="AD145">
        <f t="shared" si="37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508.34557000000001</v>
      </c>
      <c r="AQ145">
        <v>0</v>
      </c>
      <c r="AR145">
        <v>0</v>
      </c>
      <c r="AS145">
        <v>0</v>
      </c>
      <c r="AT145">
        <f t="shared" si="38"/>
        <v>1</v>
      </c>
    </row>
    <row r="146" spans="1:46" x14ac:dyDescent="0.3">
      <c r="A146" s="2">
        <v>42282</v>
      </c>
      <c r="B146">
        <v>1138</v>
      </c>
      <c r="C146">
        <v>0</v>
      </c>
      <c r="D146">
        <v>53127</v>
      </c>
      <c r="E146">
        <v>4142</v>
      </c>
      <c r="F146">
        <v>22125</v>
      </c>
      <c r="G146">
        <v>0</v>
      </c>
      <c r="H146">
        <v>0</v>
      </c>
      <c r="I146">
        <v>1612.935483870968</v>
      </c>
      <c r="J146">
        <v>1</v>
      </c>
      <c r="K146">
        <v>62.285527999999999</v>
      </c>
      <c r="L146">
        <v>-3.4324427142857132</v>
      </c>
      <c r="M146">
        <v>0</v>
      </c>
      <c r="N146">
        <v>-3.4324427142857132</v>
      </c>
      <c r="O146">
        <v>0.81066683440907428</v>
      </c>
      <c r="P146">
        <v>5.0666834409074268E-2</v>
      </c>
      <c r="Q146">
        <v>2</v>
      </c>
      <c r="R146">
        <f>MONTH(A146)</f>
        <v>10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  <c r="W146">
        <f t="shared" si="30"/>
        <v>0</v>
      </c>
      <c r="X146">
        <f t="shared" si="31"/>
        <v>0</v>
      </c>
      <c r="Y146">
        <f t="shared" si="32"/>
        <v>0</v>
      </c>
      <c r="Z146">
        <f t="shared" si="33"/>
        <v>0</v>
      </c>
      <c r="AA146">
        <f t="shared" si="34"/>
        <v>0</v>
      </c>
      <c r="AB146">
        <f t="shared" si="35"/>
        <v>1</v>
      </c>
      <c r="AC146">
        <f t="shared" si="36"/>
        <v>0</v>
      </c>
      <c r="AD146">
        <f t="shared" si="37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508.34557000000001</v>
      </c>
      <c r="AQ146">
        <v>0</v>
      </c>
      <c r="AR146">
        <v>0</v>
      </c>
      <c r="AS146">
        <v>0</v>
      </c>
      <c r="AT146">
        <f t="shared" si="38"/>
        <v>1</v>
      </c>
    </row>
    <row r="147" spans="1:46" x14ac:dyDescent="0.3">
      <c r="A147" s="2">
        <v>42289</v>
      </c>
      <c r="B147">
        <v>1337</v>
      </c>
      <c r="C147">
        <v>0</v>
      </c>
      <c r="D147">
        <v>71417</v>
      </c>
      <c r="E147">
        <v>5031</v>
      </c>
      <c r="F147">
        <v>18255</v>
      </c>
      <c r="G147">
        <v>0</v>
      </c>
      <c r="H147">
        <v>0</v>
      </c>
      <c r="I147">
        <v>1612.935483870968</v>
      </c>
      <c r="J147">
        <v>1</v>
      </c>
      <c r="K147">
        <v>61.866529285714293</v>
      </c>
      <c r="L147">
        <v>-0.41899871428570634</v>
      </c>
      <c r="M147">
        <v>0</v>
      </c>
      <c r="N147">
        <v>-0.41899871428570634</v>
      </c>
      <c r="O147">
        <v>0.81066683440907428</v>
      </c>
      <c r="P147">
        <v>5.0666834409074268E-2</v>
      </c>
      <c r="Q147">
        <v>2</v>
      </c>
      <c r="R147">
        <f>MONTH(A147)</f>
        <v>10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W147">
        <f t="shared" si="30"/>
        <v>0</v>
      </c>
      <c r="X147">
        <f t="shared" si="31"/>
        <v>0</v>
      </c>
      <c r="Y147">
        <f t="shared" si="32"/>
        <v>0</v>
      </c>
      <c r="Z147">
        <f t="shared" si="33"/>
        <v>0</v>
      </c>
      <c r="AA147">
        <f t="shared" si="34"/>
        <v>0</v>
      </c>
      <c r="AB147">
        <f t="shared" si="35"/>
        <v>1</v>
      </c>
      <c r="AC147">
        <f t="shared" si="36"/>
        <v>0</v>
      </c>
      <c r="AD147">
        <f t="shared" si="37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508.34557000000001</v>
      </c>
      <c r="AQ147">
        <v>0</v>
      </c>
      <c r="AR147">
        <v>0</v>
      </c>
      <c r="AS147">
        <v>0</v>
      </c>
      <c r="AT147">
        <f t="shared" si="38"/>
        <v>1</v>
      </c>
    </row>
    <row r="148" spans="1:46" x14ac:dyDescent="0.3">
      <c r="A148" s="2">
        <v>42296</v>
      </c>
      <c r="B148">
        <v>1257</v>
      </c>
      <c r="C148">
        <v>0</v>
      </c>
      <c r="D148">
        <v>72016</v>
      </c>
      <c r="E148">
        <v>4475</v>
      </c>
      <c r="F148">
        <v>16762</v>
      </c>
      <c r="G148">
        <v>0</v>
      </c>
      <c r="H148">
        <v>0</v>
      </c>
      <c r="I148">
        <v>1612.935483870968</v>
      </c>
      <c r="J148">
        <v>1</v>
      </c>
      <c r="K148">
        <v>62.486457428571427</v>
      </c>
      <c r="L148">
        <v>0.61992814285713393</v>
      </c>
      <c r="M148">
        <v>0.61992814285713393</v>
      </c>
      <c r="N148">
        <v>0</v>
      </c>
      <c r="O148">
        <v>0.81066683440907428</v>
      </c>
      <c r="P148">
        <v>5.0666834409074268E-2</v>
      </c>
      <c r="Q148">
        <v>2</v>
      </c>
      <c r="R148">
        <f>MONTH(A148)</f>
        <v>10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W148">
        <f t="shared" si="30"/>
        <v>0</v>
      </c>
      <c r="X148">
        <f t="shared" si="31"/>
        <v>0</v>
      </c>
      <c r="Y148">
        <f t="shared" si="32"/>
        <v>0</v>
      </c>
      <c r="Z148">
        <f t="shared" si="33"/>
        <v>0</v>
      </c>
      <c r="AA148">
        <f t="shared" si="34"/>
        <v>0</v>
      </c>
      <c r="AB148">
        <f t="shared" si="35"/>
        <v>1</v>
      </c>
      <c r="AC148">
        <f t="shared" si="36"/>
        <v>0</v>
      </c>
      <c r="AD148">
        <f t="shared" si="37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508.34557000000001</v>
      </c>
      <c r="AQ148">
        <v>0</v>
      </c>
      <c r="AR148">
        <v>0</v>
      </c>
      <c r="AS148">
        <v>0</v>
      </c>
      <c r="AT148">
        <f t="shared" si="38"/>
        <v>1</v>
      </c>
    </row>
    <row r="149" spans="1:46" x14ac:dyDescent="0.3">
      <c r="A149" s="2">
        <v>42303</v>
      </c>
      <c r="B149">
        <v>1119</v>
      </c>
      <c r="C149">
        <v>0</v>
      </c>
      <c r="D149">
        <v>0</v>
      </c>
      <c r="E149">
        <v>2994</v>
      </c>
      <c r="F149">
        <v>15614</v>
      </c>
      <c r="G149">
        <v>0</v>
      </c>
      <c r="H149">
        <v>0</v>
      </c>
      <c r="I149">
        <v>1382.516129032258</v>
      </c>
      <c r="J149">
        <v>0.94694497556576473</v>
      </c>
      <c r="K149">
        <v>63.885243857142861</v>
      </c>
      <c r="L149">
        <v>1.3987864285714338</v>
      </c>
      <c r="M149">
        <v>1.3987864285714338</v>
      </c>
      <c r="N149">
        <v>0</v>
      </c>
      <c r="O149">
        <v>0.80628605800987596</v>
      </c>
      <c r="P149">
        <v>4.6286058009875952E-2</v>
      </c>
      <c r="Q149">
        <v>2</v>
      </c>
      <c r="R149">
        <f>MONTH(A149)</f>
        <v>10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W149">
        <f t="shared" si="30"/>
        <v>0</v>
      </c>
      <c r="X149">
        <f t="shared" si="31"/>
        <v>0</v>
      </c>
      <c r="Y149">
        <f t="shared" si="32"/>
        <v>0</v>
      </c>
      <c r="Z149">
        <f t="shared" si="33"/>
        <v>0</v>
      </c>
      <c r="AA149">
        <f t="shared" si="34"/>
        <v>0</v>
      </c>
      <c r="AB149">
        <f t="shared" si="35"/>
        <v>1</v>
      </c>
      <c r="AC149">
        <f t="shared" si="36"/>
        <v>0</v>
      </c>
      <c r="AD149">
        <f t="shared" si="37"/>
        <v>0</v>
      </c>
      <c r="AE149">
        <v>0</v>
      </c>
      <c r="AF149">
        <f>1/7</f>
        <v>0.14285714285714285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508.34557000000001</v>
      </c>
      <c r="AQ149">
        <v>0</v>
      </c>
      <c r="AR149">
        <v>0</v>
      </c>
      <c r="AS149">
        <v>0</v>
      </c>
      <c r="AT149">
        <f t="shared" si="38"/>
        <v>1</v>
      </c>
    </row>
    <row r="150" spans="1:46" x14ac:dyDescent="0.3">
      <c r="A150" s="2">
        <v>42310</v>
      </c>
      <c r="B150">
        <v>906</v>
      </c>
      <c r="C150">
        <v>0</v>
      </c>
      <c r="D150">
        <v>0</v>
      </c>
      <c r="E150">
        <v>802</v>
      </c>
      <c r="F150">
        <v>846</v>
      </c>
      <c r="G150">
        <v>0</v>
      </c>
      <c r="H150">
        <v>0</v>
      </c>
      <c r="I150">
        <v>0</v>
      </c>
      <c r="J150">
        <v>0.62861482896035326</v>
      </c>
      <c r="K150">
        <v>62.884286142857142</v>
      </c>
      <c r="L150">
        <v>-1.0009577142857182</v>
      </c>
      <c r="M150">
        <v>0</v>
      </c>
      <c r="N150">
        <v>-1.0009577142857182</v>
      </c>
      <c r="O150">
        <v>0.78000139961468606</v>
      </c>
      <c r="P150">
        <v>2.0001399614686055E-2</v>
      </c>
      <c r="Q150">
        <v>3</v>
      </c>
      <c r="R150">
        <f>MONTH(A150)</f>
        <v>11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  <c r="W150">
        <f t="shared" si="30"/>
        <v>0</v>
      </c>
      <c r="X150">
        <f t="shared" si="31"/>
        <v>0</v>
      </c>
      <c r="Y150">
        <f t="shared" si="32"/>
        <v>0</v>
      </c>
      <c r="Z150">
        <f t="shared" si="33"/>
        <v>0</v>
      </c>
      <c r="AA150">
        <f t="shared" si="34"/>
        <v>0</v>
      </c>
      <c r="AB150">
        <f t="shared" si="35"/>
        <v>0</v>
      </c>
      <c r="AC150">
        <f t="shared" si="36"/>
        <v>1</v>
      </c>
      <c r="AD150">
        <f t="shared" si="37"/>
        <v>0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508.34557000000001</v>
      </c>
      <c r="AQ150">
        <v>0</v>
      </c>
      <c r="AR150">
        <v>1</v>
      </c>
      <c r="AS150">
        <v>0</v>
      </c>
      <c r="AT150">
        <f t="shared" si="38"/>
        <v>1</v>
      </c>
    </row>
    <row r="151" spans="1:46" x14ac:dyDescent="0.3">
      <c r="A151" s="2">
        <v>42317</v>
      </c>
      <c r="B151">
        <v>956</v>
      </c>
      <c r="C151">
        <v>0</v>
      </c>
      <c r="D151">
        <v>0</v>
      </c>
      <c r="E151">
        <v>930</v>
      </c>
      <c r="F151">
        <v>34544</v>
      </c>
      <c r="G151">
        <v>0</v>
      </c>
      <c r="H151">
        <v>0</v>
      </c>
      <c r="I151">
        <v>0</v>
      </c>
      <c r="J151">
        <v>0.62861482896035326</v>
      </c>
      <c r="K151">
        <v>65.448642285714286</v>
      </c>
      <c r="L151">
        <v>2.5643561428571431</v>
      </c>
      <c r="M151">
        <v>2.5643561428571431</v>
      </c>
      <c r="N151">
        <v>0</v>
      </c>
      <c r="O151">
        <v>0.78000139961468606</v>
      </c>
      <c r="P151">
        <v>2.0001399614686055E-2</v>
      </c>
      <c r="Q151">
        <v>2</v>
      </c>
      <c r="R151">
        <f>MONTH(A151)</f>
        <v>11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W151">
        <f t="shared" si="30"/>
        <v>0</v>
      </c>
      <c r="X151">
        <f t="shared" si="31"/>
        <v>0</v>
      </c>
      <c r="Y151">
        <f t="shared" si="32"/>
        <v>0</v>
      </c>
      <c r="Z151">
        <f t="shared" si="33"/>
        <v>0</v>
      </c>
      <c r="AA151">
        <f t="shared" si="34"/>
        <v>0</v>
      </c>
      <c r="AB151">
        <f t="shared" si="35"/>
        <v>0</v>
      </c>
      <c r="AC151">
        <f t="shared" si="36"/>
        <v>1</v>
      </c>
      <c r="AD151">
        <f t="shared" si="37"/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508.34557000000001</v>
      </c>
      <c r="AQ151">
        <v>0</v>
      </c>
      <c r="AR151">
        <v>0</v>
      </c>
      <c r="AS151">
        <v>0</v>
      </c>
      <c r="AT151">
        <f t="shared" si="38"/>
        <v>1</v>
      </c>
    </row>
    <row r="152" spans="1:46" x14ac:dyDescent="0.3">
      <c r="A152" s="2">
        <v>42324</v>
      </c>
      <c r="B152">
        <v>799</v>
      </c>
      <c r="C152">
        <v>0</v>
      </c>
      <c r="D152">
        <v>0</v>
      </c>
      <c r="E152">
        <v>5134</v>
      </c>
      <c r="F152">
        <v>98488</v>
      </c>
      <c r="G152">
        <v>103779</v>
      </c>
      <c r="H152">
        <v>0</v>
      </c>
      <c r="I152">
        <v>0</v>
      </c>
      <c r="J152">
        <v>0.62861482896035326</v>
      </c>
      <c r="K152">
        <v>65.043571428571425</v>
      </c>
      <c r="L152">
        <v>-0.40507085714286006</v>
      </c>
      <c r="M152">
        <v>0</v>
      </c>
      <c r="N152">
        <v>-0.40507085714286006</v>
      </c>
      <c r="O152">
        <v>0.78000139961468606</v>
      </c>
      <c r="P152">
        <v>2.0001399614686055E-2</v>
      </c>
      <c r="Q152">
        <v>2</v>
      </c>
      <c r="R152">
        <f>MONTH(A152)</f>
        <v>11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W152">
        <f t="shared" si="30"/>
        <v>0</v>
      </c>
      <c r="X152">
        <f t="shared" si="31"/>
        <v>0</v>
      </c>
      <c r="Y152">
        <f t="shared" si="32"/>
        <v>0</v>
      </c>
      <c r="Z152">
        <f t="shared" si="33"/>
        <v>0</v>
      </c>
      <c r="AA152">
        <f t="shared" si="34"/>
        <v>0</v>
      </c>
      <c r="AB152">
        <f t="shared" si="35"/>
        <v>0</v>
      </c>
      <c r="AC152">
        <f t="shared" si="36"/>
        <v>1</v>
      </c>
      <c r="AD152">
        <f t="shared" si="37"/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508.34557000000001</v>
      </c>
      <c r="AQ152">
        <v>0</v>
      </c>
      <c r="AR152">
        <v>0</v>
      </c>
      <c r="AS152">
        <v>0</v>
      </c>
      <c r="AT152">
        <f t="shared" si="38"/>
        <v>1</v>
      </c>
    </row>
    <row r="153" spans="1:46" x14ac:dyDescent="0.3">
      <c r="A153" s="2">
        <v>42331</v>
      </c>
      <c r="B153">
        <v>1031</v>
      </c>
      <c r="C153">
        <v>0</v>
      </c>
      <c r="D153">
        <v>0</v>
      </c>
      <c r="E153">
        <v>3920</v>
      </c>
      <c r="F153">
        <v>33286</v>
      </c>
      <c r="G153">
        <v>156001</v>
      </c>
      <c r="H153">
        <v>0</v>
      </c>
      <c r="I153">
        <v>0</v>
      </c>
      <c r="J153">
        <v>0.62861482896035326</v>
      </c>
      <c r="K153">
        <v>65.479999285714285</v>
      </c>
      <c r="L153">
        <v>0.43642785714285992</v>
      </c>
      <c r="M153">
        <v>0.43642785714285992</v>
      </c>
      <c r="N153">
        <v>0</v>
      </c>
      <c r="O153">
        <v>0.78000139961468606</v>
      </c>
      <c r="P153">
        <v>2.0001399614686055E-2</v>
      </c>
      <c r="Q153">
        <v>2</v>
      </c>
      <c r="R153">
        <f>MONTH(A153)</f>
        <v>11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W153">
        <f t="shared" si="30"/>
        <v>0</v>
      </c>
      <c r="X153">
        <f t="shared" si="31"/>
        <v>0</v>
      </c>
      <c r="Y153">
        <f t="shared" si="32"/>
        <v>0</v>
      </c>
      <c r="Z153">
        <f t="shared" si="33"/>
        <v>0</v>
      </c>
      <c r="AA153">
        <f t="shared" si="34"/>
        <v>0</v>
      </c>
      <c r="AB153">
        <f t="shared" si="35"/>
        <v>0</v>
      </c>
      <c r="AC153">
        <f t="shared" si="36"/>
        <v>1</v>
      </c>
      <c r="AD153">
        <f t="shared" si="37"/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508.34557000000001</v>
      </c>
      <c r="AQ153">
        <v>0</v>
      </c>
      <c r="AR153">
        <v>0</v>
      </c>
      <c r="AS153">
        <v>0</v>
      </c>
      <c r="AT153">
        <f t="shared" si="38"/>
        <v>1</v>
      </c>
    </row>
    <row r="154" spans="1:46" x14ac:dyDescent="0.3">
      <c r="A154" s="2">
        <v>42338</v>
      </c>
      <c r="B154">
        <v>899</v>
      </c>
      <c r="C154">
        <v>0</v>
      </c>
      <c r="D154">
        <v>0</v>
      </c>
      <c r="E154">
        <v>772</v>
      </c>
      <c r="F154">
        <v>5869</v>
      </c>
      <c r="G154">
        <v>106479</v>
      </c>
      <c r="H154">
        <v>26980.906465643544</v>
      </c>
      <c r="I154">
        <v>0</v>
      </c>
      <c r="J154">
        <v>0.8353344549215248</v>
      </c>
      <c r="K154">
        <v>67.088213428571436</v>
      </c>
      <c r="L154">
        <v>1.6082141428571504</v>
      </c>
      <c r="M154">
        <v>1.6082141428571504</v>
      </c>
      <c r="N154">
        <v>0</v>
      </c>
      <c r="O154">
        <v>0.78000139961468606</v>
      </c>
      <c r="P154">
        <v>2.0001399614686055E-2</v>
      </c>
      <c r="Q154">
        <v>2</v>
      </c>
      <c r="R154">
        <f>MONTH(A154)</f>
        <v>11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W154">
        <f t="shared" si="30"/>
        <v>0</v>
      </c>
      <c r="X154">
        <f t="shared" si="31"/>
        <v>0</v>
      </c>
      <c r="Y154">
        <f t="shared" si="32"/>
        <v>0</v>
      </c>
      <c r="Z154">
        <f t="shared" si="33"/>
        <v>0</v>
      </c>
      <c r="AA154">
        <f t="shared" si="34"/>
        <v>0</v>
      </c>
      <c r="AB154">
        <f t="shared" si="35"/>
        <v>0</v>
      </c>
      <c r="AC154">
        <f t="shared" si="36"/>
        <v>1</v>
      </c>
      <c r="AD154">
        <f t="shared" si="37"/>
        <v>0</v>
      </c>
      <c r="AE154">
        <v>0</v>
      </c>
      <c r="AF154">
        <f>1/7</f>
        <v>0.14285714285714285</v>
      </c>
      <c r="AG154">
        <v>0</v>
      </c>
      <c r="AH154">
        <v>0</v>
      </c>
      <c r="AI154">
        <f>6/7</f>
        <v>0.8571428571428571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34151.321281533208</v>
      </c>
      <c r="AP154">
        <v>508.34557000000001</v>
      </c>
      <c r="AQ154">
        <v>0</v>
      </c>
      <c r="AR154">
        <v>0</v>
      </c>
      <c r="AS154">
        <v>0</v>
      </c>
      <c r="AT154">
        <f t="shared" si="38"/>
        <v>1</v>
      </c>
    </row>
    <row r="155" spans="1:46" x14ac:dyDescent="0.3">
      <c r="A155" s="2">
        <v>42345</v>
      </c>
      <c r="B155">
        <v>980</v>
      </c>
      <c r="C155">
        <v>0</v>
      </c>
      <c r="D155">
        <v>0</v>
      </c>
      <c r="E155">
        <v>849</v>
      </c>
      <c r="F155">
        <v>1985</v>
      </c>
      <c r="G155">
        <v>49686</v>
      </c>
      <c r="H155">
        <v>35643.392431051725</v>
      </c>
      <c r="I155">
        <v>0</v>
      </c>
      <c r="J155">
        <v>0.86978772591505338</v>
      </c>
      <c r="K155">
        <v>67.796358428571438</v>
      </c>
      <c r="L155">
        <v>0.7081450000000018</v>
      </c>
      <c r="M155">
        <v>0.7081450000000018</v>
      </c>
      <c r="N155">
        <v>0</v>
      </c>
      <c r="O155">
        <v>0.78000139961468606</v>
      </c>
      <c r="P155">
        <v>2.0001399614686055E-2</v>
      </c>
      <c r="Q155">
        <v>2</v>
      </c>
      <c r="R155">
        <f>MONTH(A155)</f>
        <v>12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W155">
        <f t="shared" si="30"/>
        <v>0</v>
      </c>
      <c r="X155">
        <f t="shared" si="31"/>
        <v>0</v>
      </c>
      <c r="Y155">
        <f t="shared" si="32"/>
        <v>0</v>
      </c>
      <c r="Z155">
        <f t="shared" si="33"/>
        <v>0</v>
      </c>
      <c r="AA155">
        <f t="shared" si="34"/>
        <v>0</v>
      </c>
      <c r="AB155">
        <f t="shared" si="35"/>
        <v>0</v>
      </c>
      <c r="AC155">
        <f t="shared" si="36"/>
        <v>0</v>
      </c>
      <c r="AD155">
        <f t="shared" si="37"/>
        <v>1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22245.883269811322</v>
      </c>
      <c r="AP155">
        <v>508.34557000000001</v>
      </c>
      <c r="AQ155">
        <v>0</v>
      </c>
      <c r="AR155">
        <v>0</v>
      </c>
      <c r="AS155">
        <v>0</v>
      </c>
      <c r="AT155">
        <f t="shared" si="38"/>
        <v>0</v>
      </c>
    </row>
    <row r="156" spans="1:46" x14ac:dyDescent="0.3">
      <c r="A156" s="2">
        <v>42352</v>
      </c>
      <c r="B156">
        <v>1028</v>
      </c>
      <c r="C156">
        <v>0</v>
      </c>
      <c r="D156">
        <v>0</v>
      </c>
      <c r="E156">
        <v>590</v>
      </c>
      <c r="F156">
        <v>1733</v>
      </c>
      <c r="G156">
        <v>53462</v>
      </c>
      <c r="H156">
        <v>35967.552663419752</v>
      </c>
      <c r="I156">
        <v>0</v>
      </c>
      <c r="J156">
        <v>0.86978772591505338</v>
      </c>
      <c r="K156">
        <v>70.569072285714284</v>
      </c>
      <c r="L156">
        <v>2.7727138571428469</v>
      </c>
      <c r="M156">
        <v>2.7727138571428469</v>
      </c>
      <c r="N156">
        <v>0</v>
      </c>
      <c r="O156">
        <v>0.78000139961468606</v>
      </c>
      <c r="P156">
        <v>2.0001399614686055E-2</v>
      </c>
      <c r="Q156">
        <v>2</v>
      </c>
      <c r="R156">
        <f>MONTH(A156)</f>
        <v>12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W156">
        <f t="shared" si="30"/>
        <v>0</v>
      </c>
      <c r="X156">
        <f t="shared" si="31"/>
        <v>0</v>
      </c>
      <c r="Y156">
        <f t="shared" si="32"/>
        <v>0</v>
      </c>
      <c r="Z156">
        <f t="shared" si="33"/>
        <v>0</v>
      </c>
      <c r="AA156">
        <f t="shared" si="34"/>
        <v>0</v>
      </c>
      <c r="AB156">
        <f t="shared" si="35"/>
        <v>0</v>
      </c>
      <c r="AC156">
        <f t="shared" si="36"/>
        <v>0</v>
      </c>
      <c r="AD156">
        <f t="shared" si="37"/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21149.462749481638</v>
      </c>
      <c r="AP156">
        <v>508.34557000000001</v>
      </c>
      <c r="AQ156">
        <v>0</v>
      </c>
      <c r="AR156">
        <v>0</v>
      </c>
      <c r="AS156">
        <v>0</v>
      </c>
      <c r="AT156">
        <f t="shared" si="38"/>
        <v>0</v>
      </c>
    </row>
    <row r="157" spans="1:46" x14ac:dyDescent="0.3">
      <c r="A157" s="2">
        <v>42359</v>
      </c>
      <c r="B157">
        <v>837</v>
      </c>
      <c r="C157">
        <v>0</v>
      </c>
      <c r="D157">
        <v>0</v>
      </c>
      <c r="E157">
        <v>472</v>
      </c>
      <c r="F157">
        <v>1239</v>
      </c>
      <c r="G157">
        <v>7546</v>
      </c>
      <c r="H157">
        <v>23407.900803398141</v>
      </c>
      <c r="I157">
        <v>0</v>
      </c>
      <c r="J157">
        <v>0.86978772591505338</v>
      </c>
      <c r="K157">
        <v>70.160713999999999</v>
      </c>
      <c r="L157">
        <v>-0.40835828571428578</v>
      </c>
      <c r="M157">
        <v>0</v>
      </c>
      <c r="N157">
        <v>-0.40835828571428578</v>
      </c>
      <c r="O157">
        <v>0.78000139961468606</v>
      </c>
      <c r="P157">
        <v>2.0001399614686055E-2</v>
      </c>
      <c r="Q157">
        <v>2</v>
      </c>
      <c r="R157">
        <f>MONTH(A157)</f>
        <v>12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W157">
        <f t="shared" si="30"/>
        <v>0</v>
      </c>
      <c r="X157">
        <f t="shared" si="31"/>
        <v>0</v>
      </c>
      <c r="Y157">
        <f t="shared" si="32"/>
        <v>0</v>
      </c>
      <c r="Z157">
        <f t="shared" si="33"/>
        <v>0</v>
      </c>
      <c r="AA157">
        <f t="shared" si="34"/>
        <v>0</v>
      </c>
      <c r="AB157">
        <f t="shared" si="35"/>
        <v>0</v>
      </c>
      <c r="AC157">
        <f t="shared" si="36"/>
        <v>0</v>
      </c>
      <c r="AD157">
        <f t="shared" si="37"/>
        <v>1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25700.134000561684</v>
      </c>
      <c r="AP157">
        <v>508.34557000000001</v>
      </c>
      <c r="AQ157">
        <v>0</v>
      </c>
      <c r="AR157">
        <v>0</v>
      </c>
      <c r="AS157">
        <v>0</v>
      </c>
      <c r="AT157">
        <f t="shared" si="38"/>
        <v>0</v>
      </c>
    </row>
    <row r="158" spans="1:46" x14ac:dyDescent="0.3">
      <c r="A158" s="2">
        <v>42366</v>
      </c>
      <c r="B158">
        <v>417</v>
      </c>
      <c r="C158">
        <v>0</v>
      </c>
      <c r="D158">
        <v>0</v>
      </c>
      <c r="E158">
        <v>305</v>
      </c>
      <c r="F158">
        <v>494</v>
      </c>
      <c r="G158">
        <v>0</v>
      </c>
      <c r="H158">
        <v>0</v>
      </c>
      <c r="I158">
        <v>0</v>
      </c>
      <c r="J158">
        <v>0.52307945283540269</v>
      </c>
      <c r="K158">
        <v>72.506787857142854</v>
      </c>
      <c r="L158">
        <v>2.346073857142855</v>
      </c>
      <c r="M158">
        <v>2.346073857142855</v>
      </c>
      <c r="N158">
        <v>0</v>
      </c>
      <c r="O158">
        <v>0.79669950356930297</v>
      </c>
      <c r="P158">
        <v>3.669950356930296E-2</v>
      </c>
      <c r="Q158">
        <v>3</v>
      </c>
      <c r="R158">
        <f>MONTH(A158)</f>
        <v>12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  <c r="W158">
        <f t="shared" si="30"/>
        <v>0</v>
      </c>
      <c r="X158">
        <f t="shared" si="31"/>
        <v>0</v>
      </c>
      <c r="Y158">
        <f t="shared" si="32"/>
        <v>0</v>
      </c>
      <c r="Z158">
        <f t="shared" si="33"/>
        <v>0</v>
      </c>
      <c r="AA158">
        <f t="shared" si="34"/>
        <v>0</v>
      </c>
      <c r="AB158">
        <f t="shared" si="35"/>
        <v>0</v>
      </c>
      <c r="AC158">
        <f t="shared" si="36"/>
        <v>0</v>
      </c>
      <c r="AD158">
        <f t="shared" si="37"/>
        <v>1</v>
      </c>
      <c r="AE158">
        <v>0</v>
      </c>
      <c r="AF158">
        <v>0</v>
      </c>
      <c r="AG158">
        <v>0</v>
      </c>
      <c r="AH158">
        <v>0</v>
      </c>
      <c r="AI158">
        <f>4/7</f>
        <v>0.5714285714285714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21554.690667120303</v>
      </c>
      <c r="AP158">
        <v>519.65697571428575</v>
      </c>
      <c r="AQ158">
        <v>0</v>
      </c>
      <c r="AR158">
        <v>0</v>
      </c>
      <c r="AS158">
        <v>0</v>
      </c>
      <c r="AT158">
        <f t="shared" si="38"/>
        <v>0</v>
      </c>
    </row>
    <row r="159" spans="1:46" x14ac:dyDescent="0.3">
      <c r="A159" s="2">
        <v>42373</v>
      </c>
      <c r="B159">
        <v>691</v>
      </c>
      <c r="C159">
        <v>0</v>
      </c>
      <c r="D159">
        <v>0</v>
      </c>
      <c r="E159">
        <v>203</v>
      </c>
      <c r="F159">
        <v>168</v>
      </c>
      <c r="G159">
        <v>0</v>
      </c>
      <c r="H159">
        <v>0</v>
      </c>
      <c r="I159">
        <v>0</v>
      </c>
      <c r="J159">
        <v>6.0801755395868552E-2</v>
      </c>
      <c r="K159">
        <v>74.132857142857134</v>
      </c>
      <c r="L159">
        <v>1.62606928571428</v>
      </c>
      <c r="M159">
        <v>1.62606928571428</v>
      </c>
      <c r="N159">
        <v>0</v>
      </c>
      <c r="O159">
        <v>0.81896364217545858</v>
      </c>
      <c r="P159">
        <v>5.8963642175458575E-2</v>
      </c>
      <c r="Q159">
        <v>7</v>
      </c>
      <c r="R159">
        <f>MONTH(A159)</f>
        <v>1</v>
      </c>
      <c r="S159">
        <f t="shared" si="26"/>
        <v>1</v>
      </c>
      <c r="T159">
        <f t="shared" si="27"/>
        <v>0</v>
      </c>
      <c r="U159">
        <f t="shared" si="28"/>
        <v>0</v>
      </c>
      <c r="V159">
        <f t="shared" si="29"/>
        <v>0</v>
      </c>
      <c r="W159">
        <f t="shared" si="30"/>
        <v>0</v>
      </c>
      <c r="X159">
        <f t="shared" si="31"/>
        <v>0</v>
      </c>
      <c r="Y159">
        <f t="shared" si="32"/>
        <v>0</v>
      </c>
      <c r="Z159">
        <f t="shared" si="33"/>
        <v>0</v>
      </c>
      <c r="AA159">
        <f t="shared" si="34"/>
        <v>0</v>
      </c>
      <c r="AB159">
        <f t="shared" si="35"/>
        <v>0</v>
      </c>
      <c r="AC159">
        <f t="shared" si="36"/>
        <v>0</v>
      </c>
      <c r="AD159">
        <f t="shared" si="37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534.73884999999984</v>
      </c>
      <c r="AQ159">
        <v>0</v>
      </c>
      <c r="AR159">
        <v>0</v>
      </c>
      <c r="AS159">
        <v>0</v>
      </c>
      <c r="AT159">
        <f t="shared" si="38"/>
        <v>0</v>
      </c>
    </row>
    <row r="160" spans="1:46" x14ac:dyDescent="0.3">
      <c r="A160" s="2">
        <v>42380</v>
      </c>
      <c r="B160">
        <v>829</v>
      </c>
      <c r="C160">
        <v>0</v>
      </c>
      <c r="D160">
        <v>0</v>
      </c>
      <c r="E160">
        <v>258</v>
      </c>
      <c r="F160">
        <v>187</v>
      </c>
      <c r="G160">
        <v>0</v>
      </c>
      <c r="H160">
        <v>0</v>
      </c>
      <c r="I160">
        <v>0</v>
      </c>
      <c r="J160">
        <v>6.0801755395868552E-2</v>
      </c>
      <c r="K160">
        <v>76.059141857142862</v>
      </c>
      <c r="L160">
        <v>1.9262847142857282</v>
      </c>
      <c r="M160">
        <v>1.9262847142857282</v>
      </c>
      <c r="N160">
        <v>0</v>
      </c>
      <c r="O160">
        <v>0.81896364217545858</v>
      </c>
      <c r="P160">
        <v>5.8963642175458575E-2</v>
      </c>
      <c r="Q160">
        <v>2</v>
      </c>
      <c r="R160">
        <f>MONTH(A160)</f>
        <v>1</v>
      </c>
      <c r="S160">
        <f t="shared" si="26"/>
        <v>1</v>
      </c>
      <c r="T160">
        <f t="shared" si="27"/>
        <v>0</v>
      </c>
      <c r="U160">
        <f t="shared" si="28"/>
        <v>0</v>
      </c>
      <c r="V160">
        <f t="shared" si="29"/>
        <v>0</v>
      </c>
      <c r="W160">
        <f t="shared" si="30"/>
        <v>0</v>
      </c>
      <c r="X160">
        <f t="shared" si="31"/>
        <v>0</v>
      </c>
      <c r="Y160">
        <f t="shared" si="32"/>
        <v>0</v>
      </c>
      <c r="Z160">
        <f t="shared" si="33"/>
        <v>0</v>
      </c>
      <c r="AA160">
        <f t="shared" si="34"/>
        <v>0</v>
      </c>
      <c r="AB160">
        <f t="shared" si="35"/>
        <v>0</v>
      </c>
      <c r="AC160">
        <f t="shared" si="36"/>
        <v>0</v>
      </c>
      <c r="AD160">
        <f t="shared" si="37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534.73884999999984</v>
      </c>
      <c r="AQ160">
        <v>0</v>
      </c>
      <c r="AR160">
        <v>0</v>
      </c>
      <c r="AS160">
        <v>0</v>
      </c>
      <c r="AT160">
        <f t="shared" si="38"/>
        <v>0</v>
      </c>
    </row>
    <row r="161" spans="1:46" x14ac:dyDescent="0.3">
      <c r="A161" s="2">
        <v>42387</v>
      </c>
      <c r="B161">
        <v>1166</v>
      </c>
      <c r="C161">
        <v>0</v>
      </c>
      <c r="D161">
        <v>0</v>
      </c>
      <c r="E161">
        <v>418</v>
      </c>
      <c r="F161">
        <v>175</v>
      </c>
      <c r="G161">
        <v>0</v>
      </c>
      <c r="H161">
        <v>0</v>
      </c>
      <c r="I161">
        <v>0</v>
      </c>
      <c r="J161">
        <v>6.0801755395868552E-2</v>
      </c>
      <c r="K161">
        <v>80.885644428571439</v>
      </c>
      <c r="L161">
        <v>4.826502571428577</v>
      </c>
      <c r="M161">
        <v>4.826502571428577</v>
      </c>
      <c r="N161">
        <v>0</v>
      </c>
      <c r="O161">
        <v>0.81896364217545858</v>
      </c>
      <c r="P161">
        <v>5.8963642175458575E-2</v>
      </c>
      <c r="Q161">
        <v>2</v>
      </c>
      <c r="R161">
        <f>MONTH(A161)</f>
        <v>1</v>
      </c>
      <c r="S161">
        <f t="shared" si="26"/>
        <v>1</v>
      </c>
      <c r="T161">
        <f t="shared" si="27"/>
        <v>0</v>
      </c>
      <c r="U161">
        <f t="shared" si="28"/>
        <v>0</v>
      </c>
      <c r="V161">
        <f t="shared" si="29"/>
        <v>0</v>
      </c>
      <c r="W161">
        <f t="shared" si="30"/>
        <v>0</v>
      </c>
      <c r="X161">
        <f t="shared" si="31"/>
        <v>0</v>
      </c>
      <c r="Y161">
        <f t="shared" si="32"/>
        <v>0</v>
      </c>
      <c r="Z161">
        <f t="shared" si="33"/>
        <v>0</v>
      </c>
      <c r="AA161">
        <f t="shared" si="34"/>
        <v>0</v>
      </c>
      <c r="AB161">
        <f t="shared" si="35"/>
        <v>0</v>
      </c>
      <c r="AC161">
        <f t="shared" si="36"/>
        <v>0</v>
      </c>
      <c r="AD161">
        <f t="shared" si="37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534.73884999999984</v>
      </c>
      <c r="AQ161">
        <v>0</v>
      </c>
      <c r="AR161">
        <v>0</v>
      </c>
      <c r="AS161">
        <v>0</v>
      </c>
      <c r="AT161">
        <f t="shared" si="38"/>
        <v>0</v>
      </c>
    </row>
    <row r="162" spans="1:46" x14ac:dyDescent="0.3">
      <c r="A162" s="2">
        <v>42394</v>
      </c>
      <c r="B162">
        <v>808</v>
      </c>
      <c r="C162">
        <v>0</v>
      </c>
      <c r="D162">
        <v>0</v>
      </c>
      <c r="E162">
        <v>378</v>
      </c>
      <c r="F162">
        <v>141</v>
      </c>
      <c r="G162">
        <v>0</v>
      </c>
      <c r="H162">
        <v>0</v>
      </c>
      <c r="I162">
        <v>0</v>
      </c>
      <c r="J162">
        <v>6.0801755395868552E-2</v>
      </c>
      <c r="K162">
        <v>77.705572857142869</v>
      </c>
      <c r="L162">
        <v>-3.1800715714285701</v>
      </c>
      <c r="M162">
        <v>0</v>
      </c>
      <c r="N162">
        <v>-3.1800715714285701</v>
      </c>
      <c r="O162">
        <v>0.81896364217545858</v>
      </c>
      <c r="P162">
        <v>5.8963642175458575E-2</v>
      </c>
      <c r="Q162">
        <v>2</v>
      </c>
      <c r="R162">
        <f>MONTH(A162)</f>
        <v>1</v>
      </c>
      <c r="S162">
        <f t="shared" si="26"/>
        <v>1</v>
      </c>
      <c r="T162">
        <f t="shared" si="27"/>
        <v>0</v>
      </c>
      <c r="U162">
        <f t="shared" si="28"/>
        <v>0</v>
      </c>
      <c r="V162">
        <f t="shared" si="29"/>
        <v>0</v>
      </c>
      <c r="W162">
        <f t="shared" si="30"/>
        <v>0</v>
      </c>
      <c r="X162">
        <f t="shared" si="31"/>
        <v>0</v>
      </c>
      <c r="Y162">
        <f t="shared" si="32"/>
        <v>0</v>
      </c>
      <c r="Z162">
        <f t="shared" si="33"/>
        <v>0</v>
      </c>
      <c r="AA162">
        <f t="shared" si="34"/>
        <v>0</v>
      </c>
      <c r="AB162">
        <f t="shared" si="35"/>
        <v>0</v>
      </c>
      <c r="AC162">
        <f t="shared" si="36"/>
        <v>0</v>
      </c>
      <c r="AD162">
        <f t="shared" si="37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534.73884999999984</v>
      </c>
      <c r="AQ162">
        <v>0</v>
      </c>
      <c r="AR162">
        <v>0</v>
      </c>
      <c r="AS162">
        <v>0</v>
      </c>
      <c r="AT162">
        <f t="shared" si="38"/>
        <v>0</v>
      </c>
    </row>
    <row r="163" spans="1:46" x14ac:dyDescent="0.3">
      <c r="A163" s="2">
        <v>42401</v>
      </c>
      <c r="B163">
        <v>692</v>
      </c>
      <c r="C163">
        <v>0</v>
      </c>
      <c r="D163">
        <v>0</v>
      </c>
      <c r="E163">
        <v>405</v>
      </c>
      <c r="F163">
        <v>277</v>
      </c>
      <c r="G163">
        <v>0</v>
      </c>
      <c r="H163">
        <v>0</v>
      </c>
      <c r="I163">
        <v>0</v>
      </c>
      <c r="J163">
        <v>0</v>
      </c>
      <c r="K163">
        <v>77.093570142857146</v>
      </c>
      <c r="L163">
        <v>-0.6120027142857225</v>
      </c>
      <c r="M163">
        <v>0</v>
      </c>
      <c r="N163">
        <v>-0.6120027142857225</v>
      </c>
      <c r="O163">
        <v>0.83517048794826565</v>
      </c>
      <c r="P163">
        <v>7.5170487948265641E-2</v>
      </c>
      <c r="Q163">
        <v>2</v>
      </c>
      <c r="R163">
        <f>MONTH(A163)</f>
        <v>2</v>
      </c>
      <c r="S163">
        <f t="shared" si="26"/>
        <v>0</v>
      </c>
      <c r="T163">
        <f t="shared" si="27"/>
        <v>1</v>
      </c>
      <c r="U163">
        <f t="shared" si="28"/>
        <v>0</v>
      </c>
      <c r="V163">
        <f t="shared" si="29"/>
        <v>0</v>
      </c>
      <c r="W163">
        <f t="shared" si="30"/>
        <v>0</v>
      </c>
      <c r="X163">
        <f t="shared" si="31"/>
        <v>0</v>
      </c>
      <c r="Y163">
        <f t="shared" si="32"/>
        <v>0</v>
      </c>
      <c r="Z163">
        <f t="shared" si="33"/>
        <v>0</v>
      </c>
      <c r="AA163">
        <f t="shared" si="34"/>
        <v>0</v>
      </c>
      <c r="AB163">
        <f t="shared" si="35"/>
        <v>0</v>
      </c>
      <c r="AC163">
        <f t="shared" si="36"/>
        <v>0</v>
      </c>
      <c r="AD163">
        <f t="shared" si="37"/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562.50678000000005</v>
      </c>
      <c r="AQ163">
        <v>0</v>
      </c>
      <c r="AR163">
        <v>0</v>
      </c>
      <c r="AS163">
        <v>0</v>
      </c>
      <c r="AT163">
        <f t="shared" si="38"/>
        <v>0</v>
      </c>
    </row>
    <row r="164" spans="1:46" x14ac:dyDescent="0.3">
      <c r="A164" s="2">
        <v>42408</v>
      </c>
      <c r="B164">
        <v>941</v>
      </c>
      <c r="C164">
        <v>0</v>
      </c>
      <c r="D164">
        <v>0</v>
      </c>
      <c r="E164">
        <v>359</v>
      </c>
      <c r="F164">
        <v>71987</v>
      </c>
      <c r="G164">
        <v>0</v>
      </c>
      <c r="H164">
        <v>0</v>
      </c>
      <c r="I164">
        <v>0</v>
      </c>
      <c r="J164">
        <v>0</v>
      </c>
      <c r="K164">
        <v>79.064643857142855</v>
      </c>
      <c r="L164">
        <v>1.9710737142857084</v>
      </c>
      <c r="M164">
        <v>1.9710737142857084</v>
      </c>
      <c r="N164">
        <v>0</v>
      </c>
      <c r="O164">
        <v>0.83517048794826565</v>
      </c>
      <c r="P164">
        <v>7.5170487948265641E-2</v>
      </c>
      <c r="Q164">
        <v>2</v>
      </c>
      <c r="R164">
        <f>MONTH(A164)</f>
        <v>2</v>
      </c>
      <c r="S164">
        <f t="shared" si="26"/>
        <v>0</v>
      </c>
      <c r="T164">
        <f t="shared" si="27"/>
        <v>1</v>
      </c>
      <c r="U164">
        <f t="shared" si="28"/>
        <v>0</v>
      </c>
      <c r="V164">
        <f t="shared" si="29"/>
        <v>0</v>
      </c>
      <c r="W164">
        <f t="shared" si="30"/>
        <v>0</v>
      </c>
      <c r="X164">
        <f t="shared" si="31"/>
        <v>0</v>
      </c>
      <c r="Y164">
        <f t="shared" si="32"/>
        <v>0</v>
      </c>
      <c r="Z164">
        <f t="shared" si="33"/>
        <v>0</v>
      </c>
      <c r="AA164">
        <f t="shared" si="34"/>
        <v>0</v>
      </c>
      <c r="AB164">
        <f t="shared" si="35"/>
        <v>0</v>
      </c>
      <c r="AC164">
        <f t="shared" si="36"/>
        <v>0</v>
      </c>
      <c r="AD164">
        <f t="shared" si="37"/>
        <v>0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562.50678000000005</v>
      </c>
      <c r="AQ164">
        <v>0</v>
      </c>
      <c r="AR164">
        <v>0</v>
      </c>
      <c r="AS164">
        <v>0</v>
      </c>
      <c r="AT164">
        <f t="shared" si="38"/>
        <v>0</v>
      </c>
    </row>
    <row r="165" spans="1:46" x14ac:dyDescent="0.3">
      <c r="A165" s="2">
        <v>42415</v>
      </c>
      <c r="B165">
        <v>667</v>
      </c>
      <c r="C165">
        <v>0</v>
      </c>
      <c r="D165">
        <v>0</v>
      </c>
      <c r="E165">
        <v>363</v>
      </c>
      <c r="F165">
        <v>7016</v>
      </c>
      <c r="G165">
        <v>0</v>
      </c>
      <c r="H165">
        <v>0</v>
      </c>
      <c r="I165">
        <v>0</v>
      </c>
      <c r="J165">
        <v>0</v>
      </c>
      <c r="K165">
        <v>76.789998714285716</v>
      </c>
      <c r="L165">
        <v>-2.274645142857139</v>
      </c>
      <c r="M165">
        <v>0</v>
      </c>
      <c r="N165">
        <v>-2.274645142857139</v>
      </c>
      <c r="O165">
        <v>0.83517048794826565</v>
      </c>
      <c r="P165">
        <v>7.5170487948265641E-2</v>
      </c>
      <c r="Q165">
        <v>1</v>
      </c>
      <c r="R165">
        <f>MONTH(A165)</f>
        <v>2</v>
      </c>
      <c r="S165">
        <f t="shared" si="26"/>
        <v>0</v>
      </c>
      <c r="T165">
        <f t="shared" si="27"/>
        <v>1</v>
      </c>
      <c r="U165">
        <f t="shared" si="28"/>
        <v>0</v>
      </c>
      <c r="V165">
        <f t="shared" si="29"/>
        <v>0</v>
      </c>
      <c r="W165">
        <f t="shared" si="30"/>
        <v>0</v>
      </c>
      <c r="X165">
        <f t="shared" si="31"/>
        <v>0</v>
      </c>
      <c r="Y165">
        <f t="shared" si="32"/>
        <v>0</v>
      </c>
      <c r="Z165">
        <f t="shared" si="33"/>
        <v>0</v>
      </c>
      <c r="AA165">
        <f t="shared" si="34"/>
        <v>0</v>
      </c>
      <c r="AB165">
        <f t="shared" si="35"/>
        <v>0</v>
      </c>
      <c r="AC165">
        <f t="shared" si="36"/>
        <v>0</v>
      </c>
      <c r="AD165">
        <f t="shared" si="37"/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562.50678000000005</v>
      </c>
      <c r="AQ165">
        <v>0</v>
      </c>
      <c r="AR165">
        <v>0</v>
      </c>
      <c r="AS165">
        <v>0</v>
      </c>
      <c r="AT165">
        <f t="shared" si="38"/>
        <v>0</v>
      </c>
    </row>
    <row r="166" spans="1:46" x14ac:dyDescent="0.3">
      <c r="A166" s="2">
        <v>42422</v>
      </c>
      <c r="B166">
        <v>629</v>
      </c>
      <c r="C166">
        <v>0</v>
      </c>
      <c r="D166">
        <v>0</v>
      </c>
      <c r="E166">
        <v>318</v>
      </c>
      <c r="F166">
        <v>869</v>
      </c>
      <c r="G166">
        <v>0</v>
      </c>
      <c r="H166">
        <v>0</v>
      </c>
      <c r="I166">
        <v>0</v>
      </c>
      <c r="J166">
        <v>0</v>
      </c>
      <c r="K166">
        <v>76.016429285714281</v>
      </c>
      <c r="L166">
        <v>-0.77356942857143451</v>
      </c>
      <c r="M166">
        <v>0</v>
      </c>
      <c r="N166">
        <v>-0.77356942857143451</v>
      </c>
      <c r="O166">
        <v>0.83517048794826565</v>
      </c>
      <c r="P166">
        <v>7.5170487948265641E-2</v>
      </c>
      <c r="Q166">
        <v>4</v>
      </c>
      <c r="R166">
        <f>MONTH(A166)</f>
        <v>2</v>
      </c>
      <c r="S166">
        <f t="shared" si="26"/>
        <v>0</v>
      </c>
      <c r="T166">
        <f t="shared" si="27"/>
        <v>1</v>
      </c>
      <c r="U166">
        <f t="shared" si="28"/>
        <v>0</v>
      </c>
      <c r="V166">
        <f t="shared" si="29"/>
        <v>0</v>
      </c>
      <c r="W166">
        <f t="shared" si="30"/>
        <v>0</v>
      </c>
      <c r="X166">
        <f t="shared" si="31"/>
        <v>0</v>
      </c>
      <c r="Y166">
        <f t="shared" si="32"/>
        <v>0</v>
      </c>
      <c r="Z166">
        <f t="shared" si="33"/>
        <v>0</v>
      </c>
      <c r="AA166">
        <f t="shared" si="34"/>
        <v>0</v>
      </c>
      <c r="AB166">
        <f t="shared" si="35"/>
        <v>0</v>
      </c>
      <c r="AC166">
        <f t="shared" si="36"/>
        <v>0</v>
      </c>
      <c r="AD166">
        <f t="shared" si="37"/>
        <v>0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562.50678000000005</v>
      </c>
      <c r="AQ166">
        <v>0</v>
      </c>
      <c r="AR166">
        <v>0</v>
      </c>
      <c r="AS166">
        <v>0</v>
      </c>
      <c r="AT166">
        <f t="shared" si="38"/>
        <v>0</v>
      </c>
    </row>
    <row r="167" spans="1:46" x14ac:dyDescent="0.3">
      <c r="A167" s="2">
        <v>42429</v>
      </c>
      <c r="B167">
        <v>679</v>
      </c>
      <c r="C167">
        <v>0</v>
      </c>
      <c r="D167">
        <v>0</v>
      </c>
      <c r="E167">
        <v>376</v>
      </c>
      <c r="F167">
        <v>84344</v>
      </c>
      <c r="G167">
        <v>0</v>
      </c>
      <c r="H167">
        <v>0</v>
      </c>
      <c r="I167">
        <v>0</v>
      </c>
      <c r="J167">
        <v>0.65117169242327699</v>
      </c>
      <c r="K167">
        <v>73.806425714285723</v>
      </c>
      <c r="L167">
        <v>-2.2100035714285582</v>
      </c>
      <c r="M167">
        <v>0</v>
      </c>
      <c r="N167">
        <v>-2.2100035714285582</v>
      </c>
      <c r="O167">
        <v>0.83517048794826565</v>
      </c>
      <c r="P167">
        <v>7.5170487948265641E-2</v>
      </c>
      <c r="Q167">
        <v>2</v>
      </c>
      <c r="R167">
        <f>MONTH(A167)</f>
        <v>2</v>
      </c>
      <c r="S167">
        <f t="shared" si="26"/>
        <v>0</v>
      </c>
      <c r="T167">
        <f t="shared" si="27"/>
        <v>1</v>
      </c>
      <c r="U167">
        <f t="shared" si="28"/>
        <v>0</v>
      </c>
      <c r="V167">
        <f t="shared" si="29"/>
        <v>0</v>
      </c>
      <c r="W167">
        <f t="shared" si="30"/>
        <v>0</v>
      </c>
      <c r="X167">
        <f t="shared" si="31"/>
        <v>0</v>
      </c>
      <c r="Y167">
        <f t="shared" si="32"/>
        <v>0</v>
      </c>
      <c r="Z167">
        <f t="shared" si="33"/>
        <v>0</v>
      </c>
      <c r="AA167">
        <f t="shared" si="34"/>
        <v>0</v>
      </c>
      <c r="AB167">
        <f t="shared" si="35"/>
        <v>0</v>
      </c>
      <c r="AC167">
        <f t="shared" si="36"/>
        <v>0</v>
      </c>
      <c r="AD167">
        <f t="shared" si="37"/>
        <v>0</v>
      </c>
      <c r="AE167">
        <v>0</v>
      </c>
      <c r="AF167">
        <f>6/7</f>
        <v>0.8571428571428571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562.50678000000005</v>
      </c>
      <c r="AQ167">
        <v>0</v>
      </c>
      <c r="AR167">
        <v>0</v>
      </c>
      <c r="AS167">
        <v>0</v>
      </c>
      <c r="AT167">
        <f t="shared" si="38"/>
        <v>0</v>
      </c>
    </row>
    <row r="168" spans="1:46" x14ac:dyDescent="0.3">
      <c r="A168" s="2">
        <v>42436</v>
      </c>
      <c r="B168">
        <v>1083</v>
      </c>
      <c r="C168">
        <v>0</v>
      </c>
      <c r="D168">
        <v>127728</v>
      </c>
      <c r="E168">
        <v>2972</v>
      </c>
      <c r="F168">
        <v>44622</v>
      </c>
      <c r="G168">
        <v>0</v>
      </c>
      <c r="H168">
        <v>0</v>
      </c>
      <c r="I168">
        <v>0</v>
      </c>
      <c r="J168">
        <v>0.75970030782715658</v>
      </c>
      <c r="K168">
        <v>71.782286571428571</v>
      </c>
      <c r="L168">
        <v>-2.0241391428571518</v>
      </c>
      <c r="M168">
        <v>0</v>
      </c>
      <c r="N168">
        <v>-2.0241391428571518</v>
      </c>
      <c r="O168">
        <v>0.83517048794826565</v>
      </c>
      <c r="P168">
        <v>7.5170487948265641E-2</v>
      </c>
      <c r="Q168">
        <v>4</v>
      </c>
      <c r="R168">
        <f>MONTH(A168)</f>
        <v>3</v>
      </c>
      <c r="S168">
        <f t="shared" si="26"/>
        <v>0</v>
      </c>
      <c r="T168">
        <f t="shared" si="27"/>
        <v>0</v>
      </c>
      <c r="U168">
        <f t="shared" si="28"/>
        <v>1</v>
      </c>
      <c r="V168">
        <f t="shared" si="29"/>
        <v>0</v>
      </c>
      <c r="W168">
        <f t="shared" si="30"/>
        <v>0</v>
      </c>
      <c r="X168">
        <f t="shared" si="31"/>
        <v>0</v>
      </c>
      <c r="Y168">
        <f t="shared" si="32"/>
        <v>0</v>
      </c>
      <c r="Z168">
        <f t="shared" si="33"/>
        <v>0</v>
      </c>
      <c r="AA168">
        <f t="shared" si="34"/>
        <v>0</v>
      </c>
      <c r="AB168">
        <f t="shared" si="35"/>
        <v>0</v>
      </c>
      <c r="AC168">
        <f t="shared" si="36"/>
        <v>0</v>
      </c>
      <c r="AD168">
        <f t="shared" si="37"/>
        <v>0</v>
      </c>
      <c r="AE168">
        <v>0</v>
      </c>
      <c r="AF168">
        <v>1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11130.116029108058</v>
      </c>
      <c r="AP168">
        <v>562.50678000000005</v>
      </c>
      <c r="AQ168">
        <v>0</v>
      </c>
      <c r="AR168">
        <v>0</v>
      </c>
      <c r="AS168">
        <v>0</v>
      </c>
      <c r="AT168">
        <f t="shared" si="38"/>
        <v>0</v>
      </c>
    </row>
    <row r="169" spans="1:46" x14ac:dyDescent="0.3">
      <c r="A169" s="2">
        <v>42443</v>
      </c>
      <c r="B169">
        <v>1168</v>
      </c>
      <c r="C169">
        <v>0</v>
      </c>
      <c r="D169">
        <v>84422</v>
      </c>
      <c r="E169">
        <v>2057</v>
      </c>
      <c r="F169">
        <v>32669</v>
      </c>
      <c r="G169">
        <v>0</v>
      </c>
      <c r="H169">
        <v>0</v>
      </c>
      <c r="I169">
        <v>0</v>
      </c>
      <c r="J169">
        <v>0.75970030782715658</v>
      </c>
      <c r="K169">
        <v>69.350000714285713</v>
      </c>
      <c r="L169">
        <v>-2.4322858571428583</v>
      </c>
      <c r="M169">
        <v>0</v>
      </c>
      <c r="N169">
        <v>-2.4322858571428583</v>
      </c>
      <c r="O169">
        <v>0.83517048794826565</v>
      </c>
      <c r="P169">
        <v>7.5170487948265641E-2</v>
      </c>
      <c r="Q169">
        <v>2</v>
      </c>
      <c r="R169">
        <f>MONTH(A169)</f>
        <v>3</v>
      </c>
      <c r="S169">
        <f t="shared" si="26"/>
        <v>0</v>
      </c>
      <c r="T169">
        <f t="shared" si="27"/>
        <v>0</v>
      </c>
      <c r="U169">
        <f t="shared" si="28"/>
        <v>1</v>
      </c>
      <c r="V169">
        <f t="shared" si="29"/>
        <v>0</v>
      </c>
      <c r="W169">
        <f t="shared" si="30"/>
        <v>0</v>
      </c>
      <c r="X169">
        <f t="shared" si="31"/>
        <v>0</v>
      </c>
      <c r="Y169">
        <f t="shared" si="32"/>
        <v>0</v>
      </c>
      <c r="Z169">
        <f t="shared" si="33"/>
        <v>0</v>
      </c>
      <c r="AA169">
        <f t="shared" si="34"/>
        <v>0</v>
      </c>
      <c r="AB169">
        <f t="shared" si="35"/>
        <v>0</v>
      </c>
      <c r="AC169">
        <f t="shared" si="36"/>
        <v>0</v>
      </c>
      <c r="AD169">
        <f t="shared" si="37"/>
        <v>0</v>
      </c>
      <c r="AE169">
        <v>0</v>
      </c>
      <c r="AF169">
        <v>1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15099.564871671133</v>
      </c>
      <c r="AP169">
        <v>562.50678000000005</v>
      </c>
      <c r="AQ169">
        <v>0</v>
      </c>
      <c r="AR169">
        <v>0</v>
      </c>
      <c r="AS169">
        <v>0</v>
      </c>
      <c r="AT169">
        <f t="shared" si="38"/>
        <v>0</v>
      </c>
    </row>
    <row r="170" spans="1:46" x14ac:dyDescent="0.3">
      <c r="A170" s="2">
        <v>42450</v>
      </c>
      <c r="B170">
        <v>1052</v>
      </c>
      <c r="C170">
        <v>0</v>
      </c>
      <c r="D170">
        <v>8682</v>
      </c>
      <c r="E170">
        <v>2414</v>
      </c>
      <c r="F170">
        <v>20253</v>
      </c>
      <c r="G170">
        <v>0</v>
      </c>
      <c r="H170">
        <v>0</v>
      </c>
      <c r="I170">
        <v>0</v>
      </c>
      <c r="J170">
        <v>0.75970030782715658</v>
      </c>
      <c r="K170">
        <v>68.222142999999988</v>
      </c>
      <c r="L170">
        <v>-1.1278577142857245</v>
      </c>
      <c r="M170">
        <v>0</v>
      </c>
      <c r="N170">
        <v>-1.1278577142857245</v>
      </c>
      <c r="O170">
        <v>0.83517048794826565</v>
      </c>
      <c r="P170">
        <v>7.5170487948265641E-2</v>
      </c>
      <c r="Q170">
        <v>2</v>
      </c>
      <c r="R170">
        <f>MONTH(A170)</f>
        <v>3</v>
      </c>
      <c r="S170">
        <f t="shared" si="26"/>
        <v>0</v>
      </c>
      <c r="T170">
        <f t="shared" si="27"/>
        <v>0</v>
      </c>
      <c r="U170">
        <f t="shared" si="28"/>
        <v>1</v>
      </c>
      <c r="V170">
        <f t="shared" si="29"/>
        <v>0</v>
      </c>
      <c r="W170">
        <f t="shared" si="30"/>
        <v>0</v>
      </c>
      <c r="X170">
        <f t="shared" si="31"/>
        <v>0</v>
      </c>
      <c r="Y170">
        <f t="shared" si="32"/>
        <v>0</v>
      </c>
      <c r="Z170">
        <f t="shared" si="33"/>
        <v>0</v>
      </c>
      <c r="AA170">
        <f t="shared" si="34"/>
        <v>0</v>
      </c>
      <c r="AB170">
        <f t="shared" si="35"/>
        <v>0</v>
      </c>
      <c r="AC170">
        <f t="shared" si="36"/>
        <v>0</v>
      </c>
      <c r="AD170">
        <f t="shared" si="37"/>
        <v>0</v>
      </c>
      <c r="AE170">
        <v>0</v>
      </c>
      <c r="AF170">
        <v>1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12992.260626548805</v>
      </c>
      <c r="AP170">
        <v>562.50678000000005</v>
      </c>
      <c r="AQ170">
        <v>0</v>
      </c>
      <c r="AR170">
        <v>0</v>
      </c>
      <c r="AS170">
        <v>0</v>
      </c>
      <c r="AT170">
        <f t="shared" si="38"/>
        <v>0</v>
      </c>
    </row>
    <row r="171" spans="1:46" x14ac:dyDescent="0.3">
      <c r="A171" s="2">
        <v>42457</v>
      </c>
      <c r="B171">
        <v>807</v>
      </c>
      <c r="C171">
        <v>0</v>
      </c>
      <c r="D171">
        <v>0</v>
      </c>
      <c r="E171">
        <v>690</v>
      </c>
      <c r="F171">
        <v>7284</v>
      </c>
      <c r="G171">
        <v>0</v>
      </c>
      <c r="H171">
        <v>0</v>
      </c>
      <c r="I171">
        <v>0</v>
      </c>
      <c r="J171">
        <v>0.6549653517802676</v>
      </c>
      <c r="K171">
        <v>67.522143714285718</v>
      </c>
      <c r="L171">
        <v>-0.69999928571427006</v>
      </c>
      <c r="M171">
        <v>0</v>
      </c>
      <c r="N171">
        <v>-0.69999928571427006</v>
      </c>
      <c r="O171">
        <v>0.83517048794826565</v>
      </c>
      <c r="P171">
        <v>7.5170487948265641E-2</v>
      </c>
      <c r="Q171">
        <v>2</v>
      </c>
      <c r="R171">
        <f>MONTH(A171)</f>
        <v>3</v>
      </c>
      <c r="S171">
        <f t="shared" si="26"/>
        <v>0</v>
      </c>
      <c r="T171">
        <f t="shared" si="27"/>
        <v>0</v>
      </c>
      <c r="U171">
        <f t="shared" si="28"/>
        <v>1</v>
      </c>
      <c r="V171">
        <f t="shared" si="29"/>
        <v>0</v>
      </c>
      <c r="W171">
        <f t="shared" si="30"/>
        <v>0</v>
      </c>
      <c r="X171">
        <f t="shared" si="31"/>
        <v>0</v>
      </c>
      <c r="Y171">
        <f t="shared" si="32"/>
        <v>0</v>
      </c>
      <c r="Z171">
        <f t="shared" si="33"/>
        <v>0</v>
      </c>
      <c r="AA171">
        <f t="shared" si="34"/>
        <v>0</v>
      </c>
      <c r="AB171">
        <f t="shared" si="35"/>
        <v>0</v>
      </c>
      <c r="AC171">
        <f t="shared" si="36"/>
        <v>0</v>
      </c>
      <c r="AD171">
        <f t="shared" si="37"/>
        <v>0</v>
      </c>
      <c r="AE171">
        <v>0</v>
      </c>
      <c r="AF171">
        <f>4/7</f>
        <v>0.5714285714285714</v>
      </c>
      <c r="AG171">
        <f>4/7</f>
        <v>0.5714285714285714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5502.8429543021321</v>
      </c>
      <c r="AP171">
        <v>562.50678000000005</v>
      </c>
      <c r="AQ171">
        <v>0</v>
      </c>
      <c r="AR171">
        <v>0</v>
      </c>
      <c r="AS171">
        <v>0</v>
      </c>
      <c r="AT171">
        <f t="shared" si="38"/>
        <v>0</v>
      </c>
    </row>
    <row r="172" spans="1:46" x14ac:dyDescent="0.3">
      <c r="A172" s="2">
        <v>42464</v>
      </c>
      <c r="B172">
        <v>942</v>
      </c>
      <c r="C172">
        <v>0</v>
      </c>
      <c r="D172">
        <v>0</v>
      </c>
      <c r="E172">
        <v>491</v>
      </c>
      <c r="F172">
        <v>767</v>
      </c>
      <c r="G172">
        <v>0</v>
      </c>
      <c r="H172">
        <v>0</v>
      </c>
      <c r="I172">
        <v>0</v>
      </c>
      <c r="J172">
        <v>0.51531874371774888</v>
      </c>
      <c r="K172">
        <v>68.059284857142856</v>
      </c>
      <c r="L172">
        <v>0.53714114285713777</v>
      </c>
      <c r="M172">
        <v>0.53714114285713777</v>
      </c>
      <c r="N172">
        <v>0</v>
      </c>
      <c r="O172">
        <v>0.83517048794826565</v>
      </c>
      <c r="P172">
        <v>7.5170487948265641E-2</v>
      </c>
      <c r="Q172">
        <v>2</v>
      </c>
      <c r="R172">
        <f>MONTH(A172)</f>
        <v>4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1</v>
      </c>
      <c r="W172">
        <f t="shared" si="30"/>
        <v>0</v>
      </c>
      <c r="X172">
        <f t="shared" si="31"/>
        <v>0</v>
      </c>
      <c r="Y172">
        <f t="shared" si="32"/>
        <v>0</v>
      </c>
      <c r="Z172">
        <f t="shared" si="33"/>
        <v>0</v>
      </c>
      <c r="AA172">
        <f t="shared" si="34"/>
        <v>0</v>
      </c>
      <c r="AB172">
        <f t="shared" si="35"/>
        <v>0</v>
      </c>
      <c r="AC172">
        <f t="shared" si="36"/>
        <v>0</v>
      </c>
      <c r="AD172">
        <f t="shared" si="37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562.50678000000005</v>
      </c>
      <c r="AQ172">
        <v>0</v>
      </c>
      <c r="AR172">
        <v>0</v>
      </c>
      <c r="AS172">
        <v>0</v>
      </c>
      <c r="AT172">
        <f t="shared" si="38"/>
        <v>0</v>
      </c>
    </row>
    <row r="173" spans="1:46" x14ac:dyDescent="0.3">
      <c r="A173" s="2">
        <v>42471</v>
      </c>
      <c r="B173">
        <v>832</v>
      </c>
      <c r="C173">
        <v>0</v>
      </c>
      <c r="D173">
        <v>0</v>
      </c>
      <c r="E173">
        <v>457</v>
      </c>
      <c r="F173">
        <v>614</v>
      </c>
      <c r="G173">
        <v>0</v>
      </c>
      <c r="H173">
        <v>0</v>
      </c>
      <c r="I173">
        <v>0</v>
      </c>
      <c r="J173">
        <v>0.51531874371774888</v>
      </c>
      <c r="K173">
        <v>66.030713714285724</v>
      </c>
      <c r="L173">
        <v>-2.0285711428571318</v>
      </c>
      <c r="M173">
        <v>0</v>
      </c>
      <c r="N173">
        <v>-2.0285711428571318</v>
      </c>
      <c r="O173">
        <v>0.83517048794826565</v>
      </c>
      <c r="P173">
        <v>7.5170487948265641E-2</v>
      </c>
      <c r="Q173">
        <v>2</v>
      </c>
      <c r="R173">
        <f>MONTH(A173)</f>
        <v>4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1</v>
      </c>
      <c r="W173">
        <f t="shared" si="30"/>
        <v>0</v>
      </c>
      <c r="X173">
        <f t="shared" si="31"/>
        <v>0</v>
      </c>
      <c r="Y173">
        <f t="shared" si="32"/>
        <v>0</v>
      </c>
      <c r="Z173">
        <f t="shared" si="33"/>
        <v>0</v>
      </c>
      <c r="AA173">
        <f t="shared" si="34"/>
        <v>0</v>
      </c>
      <c r="AB173">
        <f t="shared" si="35"/>
        <v>0</v>
      </c>
      <c r="AC173">
        <f t="shared" si="36"/>
        <v>0</v>
      </c>
      <c r="AD173">
        <f t="shared" si="37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15827.268222381426</v>
      </c>
      <c r="AP173">
        <v>562.50678000000005</v>
      </c>
      <c r="AQ173">
        <v>0</v>
      </c>
      <c r="AR173">
        <v>0</v>
      </c>
      <c r="AS173">
        <v>0</v>
      </c>
      <c r="AT173">
        <f t="shared" si="38"/>
        <v>0</v>
      </c>
    </row>
    <row r="174" spans="1:46" x14ac:dyDescent="0.3">
      <c r="A174" s="2">
        <v>42478</v>
      </c>
      <c r="B174">
        <v>727</v>
      </c>
      <c r="C174">
        <v>0</v>
      </c>
      <c r="D174">
        <v>0</v>
      </c>
      <c r="E174">
        <v>436</v>
      </c>
      <c r="F174">
        <v>362</v>
      </c>
      <c r="G174">
        <v>0</v>
      </c>
      <c r="H174">
        <v>0</v>
      </c>
      <c r="I174">
        <v>0</v>
      </c>
      <c r="J174">
        <v>0.51531874371774888</v>
      </c>
      <c r="K174">
        <v>66.392144428571427</v>
      </c>
      <c r="L174">
        <v>0.36143071428570295</v>
      </c>
      <c r="M174">
        <v>0.36143071428570295</v>
      </c>
      <c r="N174">
        <v>0</v>
      </c>
      <c r="O174">
        <v>0.83517048794826565</v>
      </c>
      <c r="P174">
        <v>7.5170487948265641E-2</v>
      </c>
      <c r="Q174">
        <v>2</v>
      </c>
      <c r="R174">
        <f>MONTH(A174)</f>
        <v>4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1</v>
      </c>
      <c r="W174">
        <f t="shared" si="30"/>
        <v>0</v>
      </c>
      <c r="X174">
        <f t="shared" si="31"/>
        <v>0</v>
      </c>
      <c r="Y174">
        <f t="shared" si="32"/>
        <v>0</v>
      </c>
      <c r="Z174">
        <f t="shared" si="33"/>
        <v>0</v>
      </c>
      <c r="AA174">
        <f t="shared" si="34"/>
        <v>0</v>
      </c>
      <c r="AB174">
        <f t="shared" si="35"/>
        <v>0</v>
      </c>
      <c r="AC174">
        <f t="shared" si="36"/>
        <v>0</v>
      </c>
      <c r="AD174">
        <f t="shared" si="37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17899.296263671655</v>
      </c>
      <c r="AP174">
        <v>562.50678000000005</v>
      </c>
      <c r="AQ174">
        <v>0</v>
      </c>
      <c r="AR174">
        <v>0</v>
      </c>
      <c r="AS174">
        <v>0</v>
      </c>
      <c r="AT174">
        <f t="shared" si="38"/>
        <v>0</v>
      </c>
    </row>
    <row r="175" spans="1:46" x14ac:dyDescent="0.3">
      <c r="A175" s="2">
        <v>42485</v>
      </c>
      <c r="B175">
        <v>716</v>
      </c>
      <c r="C175">
        <v>0</v>
      </c>
      <c r="D175">
        <v>0</v>
      </c>
      <c r="E175">
        <v>442</v>
      </c>
      <c r="F175">
        <v>679</v>
      </c>
      <c r="G175">
        <v>0</v>
      </c>
      <c r="H175">
        <v>0</v>
      </c>
      <c r="I175">
        <v>0</v>
      </c>
      <c r="J175">
        <v>0.46087005519652541</v>
      </c>
      <c r="K175">
        <v>65.096427142857138</v>
      </c>
      <c r="L175">
        <v>-1.2957172857142893</v>
      </c>
      <c r="M175">
        <v>0</v>
      </c>
      <c r="N175">
        <v>-1.2957172857142893</v>
      </c>
      <c r="O175">
        <v>0.83753254388175014</v>
      </c>
      <c r="P175">
        <v>7.7532543881750127E-2</v>
      </c>
      <c r="Q175">
        <v>2</v>
      </c>
      <c r="R175">
        <f>MONTH(A175)</f>
        <v>4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1</v>
      </c>
      <c r="W175">
        <f t="shared" si="30"/>
        <v>0</v>
      </c>
      <c r="X175">
        <f t="shared" si="31"/>
        <v>0</v>
      </c>
      <c r="Y175">
        <f t="shared" si="32"/>
        <v>0</v>
      </c>
      <c r="Z175">
        <f t="shared" si="33"/>
        <v>0</v>
      </c>
      <c r="AA175">
        <f t="shared" si="34"/>
        <v>0</v>
      </c>
      <c r="AB175">
        <f t="shared" si="35"/>
        <v>0</v>
      </c>
      <c r="AC175">
        <f t="shared" si="36"/>
        <v>0</v>
      </c>
      <c r="AD175">
        <f t="shared" si="37"/>
        <v>0</v>
      </c>
      <c r="AE175">
        <v>0</v>
      </c>
      <c r="AF175">
        <f>1/7</f>
        <v>0.14285714285714285</v>
      </c>
      <c r="AG175">
        <f>1/7</f>
        <v>0.14285714285714285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13445.288189993287</v>
      </c>
      <c r="AP175">
        <v>564.84368500000005</v>
      </c>
      <c r="AQ175">
        <v>0</v>
      </c>
      <c r="AR175">
        <v>0</v>
      </c>
      <c r="AS175">
        <v>0</v>
      </c>
      <c r="AT175">
        <f t="shared" si="38"/>
        <v>0</v>
      </c>
    </row>
    <row r="176" spans="1:46" x14ac:dyDescent="0.3">
      <c r="A176" s="2">
        <v>42492</v>
      </c>
      <c r="B176">
        <v>657</v>
      </c>
      <c r="C176">
        <v>0</v>
      </c>
      <c r="D176">
        <v>0</v>
      </c>
      <c r="E176">
        <v>1544</v>
      </c>
      <c r="F176">
        <v>155</v>
      </c>
      <c r="G176">
        <v>0</v>
      </c>
      <c r="H176">
        <v>0</v>
      </c>
      <c r="I176">
        <v>0</v>
      </c>
      <c r="J176">
        <v>0.134177924069184</v>
      </c>
      <c r="K176">
        <v>65.896856142857146</v>
      </c>
      <c r="L176">
        <v>0.80042900000000827</v>
      </c>
      <c r="M176">
        <v>0.80042900000000827</v>
      </c>
      <c r="N176">
        <v>0</v>
      </c>
      <c r="O176">
        <v>0.85170487948265727</v>
      </c>
      <c r="P176">
        <v>9.1704879482657264E-2</v>
      </c>
      <c r="Q176">
        <v>4</v>
      </c>
      <c r="R176">
        <f>MONTH(A176)</f>
        <v>5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W176">
        <f t="shared" si="30"/>
        <v>1</v>
      </c>
      <c r="X176">
        <f t="shared" si="31"/>
        <v>0</v>
      </c>
      <c r="Y176">
        <f t="shared" si="32"/>
        <v>0</v>
      </c>
      <c r="Z176">
        <f t="shared" si="33"/>
        <v>0</v>
      </c>
      <c r="AA176">
        <f t="shared" si="34"/>
        <v>0</v>
      </c>
      <c r="AB176">
        <f t="shared" si="35"/>
        <v>0</v>
      </c>
      <c r="AC176">
        <f t="shared" si="36"/>
        <v>0</v>
      </c>
      <c r="AD176">
        <f t="shared" si="37"/>
        <v>0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22792.539901257573</v>
      </c>
      <c r="AP176">
        <v>578.86511499999995</v>
      </c>
      <c r="AQ176">
        <v>0</v>
      </c>
      <c r="AR176">
        <v>0</v>
      </c>
      <c r="AS176">
        <v>1</v>
      </c>
      <c r="AT176">
        <f t="shared" si="38"/>
        <v>0</v>
      </c>
    </row>
    <row r="177" spans="1:46" x14ac:dyDescent="0.3">
      <c r="A177" s="2">
        <v>42499</v>
      </c>
      <c r="B177">
        <v>825</v>
      </c>
      <c r="C177">
        <v>0</v>
      </c>
      <c r="D177">
        <v>47773</v>
      </c>
      <c r="E177">
        <v>4527</v>
      </c>
      <c r="F177">
        <v>11831</v>
      </c>
      <c r="G177">
        <v>0</v>
      </c>
      <c r="H177">
        <v>0</v>
      </c>
      <c r="I177">
        <v>0</v>
      </c>
      <c r="J177">
        <v>0.134177924069184</v>
      </c>
      <c r="K177">
        <v>65.343286857142857</v>
      </c>
      <c r="L177">
        <v>-0.55356928571428909</v>
      </c>
      <c r="M177">
        <v>0</v>
      </c>
      <c r="N177">
        <v>-0.55356928571428909</v>
      </c>
      <c r="O177">
        <v>0.85170487948265727</v>
      </c>
      <c r="P177">
        <v>9.1704879482657264E-2</v>
      </c>
      <c r="Q177">
        <v>3</v>
      </c>
      <c r="R177">
        <f>MONTH(A177)</f>
        <v>5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W177">
        <f t="shared" si="30"/>
        <v>1</v>
      </c>
      <c r="X177">
        <f t="shared" si="31"/>
        <v>0</v>
      </c>
      <c r="Y177">
        <f t="shared" si="32"/>
        <v>0</v>
      </c>
      <c r="Z177">
        <f t="shared" si="33"/>
        <v>0</v>
      </c>
      <c r="AA177">
        <f t="shared" si="34"/>
        <v>0</v>
      </c>
      <c r="AB177">
        <f t="shared" si="35"/>
        <v>0</v>
      </c>
      <c r="AC177">
        <f t="shared" si="36"/>
        <v>0</v>
      </c>
      <c r="AD177">
        <f t="shared" si="37"/>
        <v>0</v>
      </c>
      <c r="AE177">
        <v>0</v>
      </c>
      <c r="AF177">
        <v>1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17047.23115591695</v>
      </c>
      <c r="AP177">
        <v>578.86511499999995</v>
      </c>
      <c r="AQ177">
        <v>0</v>
      </c>
      <c r="AR177">
        <v>0</v>
      </c>
      <c r="AS177">
        <v>1</v>
      </c>
      <c r="AT177">
        <f t="shared" si="38"/>
        <v>0</v>
      </c>
    </row>
    <row r="178" spans="1:46" x14ac:dyDescent="0.3">
      <c r="A178" s="2">
        <v>42506</v>
      </c>
      <c r="B178">
        <v>1032</v>
      </c>
      <c r="C178">
        <v>0</v>
      </c>
      <c r="D178">
        <v>87140</v>
      </c>
      <c r="E178">
        <v>7161</v>
      </c>
      <c r="F178">
        <v>5628</v>
      </c>
      <c r="G178">
        <v>0</v>
      </c>
      <c r="H178">
        <v>0</v>
      </c>
      <c r="I178">
        <v>0</v>
      </c>
      <c r="J178">
        <v>0.134177924069184</v>
      </c>
      <c r="K178">
        <v>66.050430285714285</v>
      </c>
      <c r="L178">
        <v>0.70714342857142753</v>
      </c>
      <c r="M178">
        <v>0.70714342857142753</v>
      </c>
      <c r="N178">
        <v>0</v>
      </c>
      <c r="O178">
        <v>0.85170487948265727</v>
      </c>
      <c r="P178">
        <v>9.1704879482657264E-2</v>
      </c>
      <c r="Q178">
        <v>2</v>
      </c>
      <c r="R178">
        <f>MONTH(A178)</f>
        <v>5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W178">
        <f t="shared" si="30"/>
        <v>1</v>
      </c>
      <c r="X178">
        <f t="shared" si="31"/>
        <v>0</v>
      </c>
      <c r="Y178">
        <f t="shared" si="32"/>
        <v>0</v>
      </c>
      <c r="Z178">
        <f t="shared" si="33"/>
        <v>0</v>
      </c>
      <c r="AA178">
        <f t="shared" si="34"/>
        <v>0</v>
      </c>
      <c r="AB178">
        <f t="shared" si="35"/>
        <v>0</v>
      </c>
      <c r="AC178">
        <f t="shared" si="36"/>
        <v>0</v>
      </c>
      <c r="AD178">
        <f t="shared" si="37"/>
        <v>0</v>
      </c>
      <c r="AE178">
        <v>0</v>
      </c>
      <c r="AF178">
        <v>1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578.86511499999995</v>
      </c>
      <c r="AQ178">
        <v>0</v>
      </c>
      <c r="AR178">
        <v>0</v>
      </c>
      <c r="AS178">
        <v>0</v>
      </c>
      <c r="AT178">
        <f t="shared" si="38"/>
        <v>0</v>
      </c>
    </row>
    <row r="179" spans="1:46" x14ac:dyDescent="0.3">
      <c r="A179" s="2">
        <v>42513</v>
      </c>
      <c r="B179">
        <v>1122</v>
      </c>
      <c r="C179">
        <v>0</v>
      </c>
      <c r="D179">
        <v>0</v>
      </c>
      <c r="E179">
        <v>7113</v>
      </c>
      <c r="F179">
        <v>11829</v>
      </c>
      <c r="G179">
        <v>0</v>
      </c>
      <c r="H179">
        <v>0</v>
      </c>
      <c r="I179">
        <v>0</v>
      </c>
      <c r="J179">
        <v>0.134177924069184</v>
      </c>
      <c r="K179">
        <v>66.035286142857146</v>
      </c>
      <c r="L179">
        <v>-1.5144142857138831E-2</v>
      </c>
      <c r="M179">
        <v>0</v>
      </c>
      <c r="N179">
        <v>-1.5144142857138831E-2</v>
      </c>
      <c r="O179">
        <v>0.85170487948265727</v>
      </c>
      <c r="P179">
        <v>9.1704879482657264E-2</v>
      </c>
      <c r="Q179">
        <v>2</v>
      </c>
      <c r="R179">
        <f>MONTH(A179)</f>
        <v>5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W179">
        <f t="shared" si="30"/>
        <v>1</v>
      </c>
      <c r="X179">
        <f t="shared" si="31"/>
        <v>0</v>
      </c>
      <c r="Y179">
        <f t="shared" si="32"/>
        <v>0</v>
      </c>
      <c r="Z179">
        <f t="shared" si="33"/>
        <v>0</v>
      </c>
      <c r="AA179">
        <f t="shared" si="34"/>
        <v>0</v>
      </c>
      <c r="AB179">
        <f t="shared" si="35"/>
        <v>0</v>
      </c>
      <c r="AC179">
        <f t="shared" si="36"/>
        <v>0</v>
      </c>
      <c r="AD179">
        <f t="shared" si="37"/>
        <v>0</v>
      </c>
      <c r="AE179">
        <v>0</v>
      </c>
      <c r="AF179">
        <v>1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578.86511499999995</v>
      </c>
      <c r="AQ179">
        <v>0</v>
      </c>
      <c r="AR179">
        <v>0</v>
      </c>
      <c r="AS179">
        <v>0</v>
      </c>
      <c r="AT179">
        <f t="shared" si="38"/>
        <v>0</v>
      </c>
    </row>
    <row r="180" spans="1:46" x14ac:dyDescent="0.3">
      <c r="A180" s="2">
        <v>42520</v>
      </c>
      <c r="B180">
        <v>899</v>
      </c>
      <c r="C180">
        <v>0</v>
      </c>
      <c r="D180">
        <v>0</v>
      </c>
      <c r="E180">
        <v>4444</v>
      </c>
      <c r="F180">
        <v>28810</v>
      </c>
      <c r="G180">
        <v>0</v>
      </c>
      <c r="H180">
        <v>0</v>
      </c>
      <c r="I180">
        <v>0</v>
      </c>
      <c r="J180">
        <v>0.29548716891031929</v>
      </c>
      <c r="K180">
        <v>66.605714142857138</v>
      </c>
      <c r="L180">
        <v>0.57042799999999261</v>
      </c>
      <c r="M180">
        <v>0.57042799999999261</v>
      </c>
      <c r="N180">
        <v>0</v>
      </c>
      <c r="O180">
        <v>0.82601397457548242</v>
      </c>
      <c r="P180">
        <v>6.6013974575482415E-2</v>
      </c>
      <c r="Q180">
        <v>2</v>
      </c>
      <c r="R180">
        <f>MONTH(A180)</f>
        <v>5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W180">
        <f t="shared" si="30"/>
        <v>1</v>
      </c>
      <c r="X180">
        <f t="shared" si="31"/>
        <v>0</v>
      </c>
      <c r="Y180">
        <f t="shared" si="32"/>
        <v>0</v>
      </c>
      <c r="Z180">
        <f t="shared" si="33"/>
        <v>0</v>
      </c>
      <c r="AA180">
        <f t="shared" si="34"/>
        <v>0</v>
      </c>
      <c r="AB180">
        <f t="shared" si="35"/>
        <v>0</v>
      </c>
      <c r="AC180">
        <f t="shared" si="36"/>
        <v>0</v>
      </c>
      <c r="AD180">
        <f t="shared" si="37"/>
        <v>0</v>
      </c>
      <c r="AE180">
        <v>0</v>
      </c>
      <c r="AF180">
        <v>1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578.86511499999995</v>
      </c>
      <c r="AQ180">
        <v>0</v>
      </c>
      <c r="AR180">
        <v>0</v>
      </c>
      <c r="AS180">
        <v>0</v>
      </c>
      <c r="AT180">
        <f t="shared" si="38"/>
        <v>0</v>
      </c>
    </row>
    <row r="181" spans="1:46" x14ac:dyDescent="0.3">
      <c r="A181" s="2">
        <v>42527</v>
      </c>
      <c r="B181">
        <v>1057</v>
      </c>
      <c r="C181">
        <v>0</v>
      </c>
      <c r="D181">
        <v>0</v>
      </c>
      <c r="E181">
        <v>5476</v>
      </c>
      <c r="F181">
        <v>33700</v>
      </c>
      <c r="G181">
        <v>0</v>
      </c>
      <c r="H181">
        <v>0</v>
      </c>
      <c r="I181">
        <v>0</v>
      </c>
      <c r="J181">
        <v>0.36001086684677341</v>
      </c>
      <c r="K181">
        <v>64.495557000000005</v>
      </c>
      <c r="L181">
        <v>-2.1101571428571333</v>
      </c>
      <c r="M181">
        <v>0</v>
      </c>
      <c r="N181">
        <v>-2.1101571428571333</v>
      </c>
      <c r="O181">
        <v>0.81573761261261257</v>
      </c>
      <c r="P181">
        <v>5.5737612612612564E-2</v>
      </c>
      <c r="Q181">
        <v>2</v>
      </c>
      <c r="R181">
        <f>MONTH(A181)</f>
        <v>6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W181">
        <f t="shared" si="30"/>
        <v>0</v>
      </c>
      <c r="X181">
        <f t="shared" si="31"/>
        <v>1</v>
      </c>
      <c r="Y181">
        <f t="shared" si="32"/>
        <v>0</v>
      </c>
      <c r="Z181">
        <f t="shared" si="33"/>
        <v>0</v>
      </c>
      <c r="AA181">
        <f t="shared" si="34"/>
        <v>0</v>
      </c>
      <c r="AB181">
        <f t="shared" si="35"/>
        <v>0</v>
      </c>
      <c r="AC181">
        <f t="shared" si="36"/>
        <v>0</v>
      </c>
      <c r="AD181">
        <f t="shared" si="37"/>
        <v>0</v>
      </c>
      <c r="AE181">
        <v>0</v>
      </c>
      <c r="AF181">
        <v>1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578.86511499999995</v>
      </c>
      <c r="AQ181">
        <v>0</v>
      </c>
      <c r="AR181">
        <v>0</v>
      </c>
      <c r="AS181">
        <v>0</v>
      </c>
      <c r="AT181">
        <f t="shared" si="38"/>
        <v>0</v>
      </c>
    </row>
    <row r="182" spans="1:46" x14ac:dyDescent="0.3">
      <c r="A182" s="2">
        <v>42534</v>
      </c>
      <c r="B182">
        <v>840</v>
      </c>
      <c r="C182">
        <v>0</v>
      </c>
      <c r="D182">
        <v>0</v>
      </c>
      <c r="E182">
        <v>5858</v>
      </c>
      <c r="F182">
        <v>7926</v>
      </c>
      <c r="G182">
        <v>0</v>
      </c>
      <c r="H182">
        <v>0</v>
      </c>
      <c r="I182">
        <v>0</v>
      </c>
      <c r="J182">
        <v>0.36001086684677341</v>
      </c>
      <c r="K182">
        <v>65.496140714285715</v>
      </c>
      <c r="L182">
        <v>1.0005837142857104</v>
      </c>
      <c r="M182">
        <v>1.0005837142857104</v>
      </c>
      <c r="N182">
        <v>0</v>
      </c>
      <c r="O182">
        <v>0.81573761261261257</v>
      </c>
      <c r="P182">
        <v>5.5737612612612564E-2</v>
      </c>
      <c r="Q182">
        <v>3</v>
      </c>
      <c r="R182">
        <f>MONTH(A182)</f>
        <v>6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W182">
        <f t="shared" si="30"/>
        <v>0</v>
      </c>
      <c r="X182">
        <f t="shared" si="31"/>
        <v>1</v>
      </c>
      <c r="Y182">
        <f t="shared" si="32"/>
        <v>0</v>
      </c>
      <c r="Z182">
        <f t="shared" si="33"/>
        <v>0</v>
      </c>
      <c r="AA182">
        <f t="shared" si="34"/>
        <v>0</v>
      </c>
      <c r="AB182">
        <f t="shared" si="35"/>
        <v>0</v>
      </c>
      <c r="AC182">
        <f t="shared" si="36"/>
        <v>0</v>
      </c>
      <c r="AD182">
        <f t="shared" si="37"/>
        <v>0</v>
      </c>
      <c r="AE182">
        <v>0</v>
      </c>
      <c r="AF182">
        <v>1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578.86511499999995</v>
      </c>
      <c r="AQ182">
        <v>0</v>
      </c>
      <c r="AR182">
        <v>0</v>
      </c>
      <c r="AS182">
        <v>0</v>
      </c>
      <c r="AT182">
        <f t="shared" si="38"/>
        <v>0</v>
      </c>
    </row>
    <row r="183" spans="1:46" x14ac:dyDescent="0.3">
      <c r="A183" s="2">
        <v>42541</v>
      </c>
      <c r="B183">
        <v>794</v>
      </c>
      <c r="C183">
        <v>0</v>
      </c>
      <c r="D183">
        <v>0</v>
      </c>
      <c r="E183">
        <v>5022</v>
      </c>
      <c r="F183">
        <v>1357</v>
      </c>
      <c r="G183">
        <v>0</v>
      </c>
      <c r="H183">
        <v>0</v>
      </c>
      <c r="I183">
        <v>0</v>
      </c>
      <c r="J183">
        <v>0.36001086684677341</v>
      </c>
      <c r="K183">
        <v>64.221784571428572</v>
      </c>
      <c r="L183">
        <v>-1.2743561428571439</v>
      </c>
      <c r="M183">
        <v>0</v>
      </c>
      <c r="N183">
        <v>-1.2743561428571439</v>
      </c>
      <c r="O183">
        <v>0.81573761261261257</v>
      </c>
      <c r="P183">
        <v>5.5737612612612564E-2</v>
      </c>
      <c r="Q183">
        <v>2</v>
      </c>
      <c r="R183">
        <f>MONTH(A183)</f>
        <v>6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W183">
        <f t="shared" si="30"/>
        <v>0</v>
      </c>
      <c r="X183">
        <f t="shared" si="31"/>
        <v>1</v>
      </c>
      <c r="Y183">
        <f t="shared" si="32"/>
        <v>0</v>
      </c>
      <c r="Z183">
        <f t="shared" si="33"/>
        <v>0</v>
      </c>
      <c r="AA183">
        <f t="shared" si="34"/>
        <v>0</v>
      </c>
      <c r="AB183">
        <f t="shared" si="35"/>
        <v>0</v>
      </c>
      <c r="AC183">
        <f t="shared" si="36"/>
        <v>0</v>
      </c>
      <c r="AD183">
        <f t="shared" si="37"/>
        <v>0</v>
      </c>
      <c r="AE183">
        <v>0</v>
      </c>
      <c r="AF183">
        <v>1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578.86511499999995</v>
      </c>
      <c r="AQ183">
        <v>0</v>
      </c>
      <c r="AR183">
        <v>0</v>
      </c>
      <c r="AS183">
        <v>0</v>
      </c>
      <c r="AT183">
        <f t="shared" si="38"/>
        <v>0</v>
      </c>
    </row>
    <row r="184" spans="1:46" x14ac:dyDescent="0.3">
      <c r="A184" s="2">
        <v>42548</v>
      </c>
      <c r="B184">
        <v>694</v>
      </c>
      <c r="C184">
        <v>0</v>
      </c>
      <c r="D184">
        <v>0</v>
      </c>
      <c r="E184">
        <v>4440</v>
      </c>
      <c r="F184">
        <v>1721</v>
      </c>
      <c r="G184">
        <v>0</v>
      </c>
      <c r="H184">
        <v>0</v>
      </c>
      <c r="I184">
        <v>0</v>
      </c>
      <c r="J184">
        <v>0.23250086158592259</v>
      </c>
      <c r="K184">
        <v>64.132142857142853</v>
      </c>
      <c r="L184">
        <v>-8.9641714285718876E-2</v>
      </c>
      <c r="M184">
        <v>0</v>
      </c>
      <c r="N184">
        <v>-8.9641714285718876E-2</v>
      </c>
      <c r="O184">
        <v>0.82252453346203347</v>
      </c>
      <c r="P184">
        <v>6.252453346203346E-2</v>
      </c>
      <c r="Q184">
        <v>2</v>
      </c>
      <c r="R184">
        <f>MONTH(A184)</f>
        <v>6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W184">
        <f t="shared" si="30"/>
        <v>0</v>
      </c>
      <c r="X184">
        <f t="shared" si="31"/>
        <v>1</v>
      </c>
      <c r="Y184">
        <f t="shared" si="32"/>
        <v>0</v>
      </c>
      <c r="Z184">
        <f t="shared" si="33"/>
        <v>0</v>
      </c>
      <c r="AA184">
        <f t="shared" si="34"/>
        <v>0</v>
      </c>
      <c r="AB184">
        <f t="shared" si="35"/>
        <v>0</v>
      </c>
      <c r="AC184">
        <f t="shared" si="36"/>
        <v>0</v>
      </c>
      <c r="AD184">
        <f t="shared" si="37"/>
        <v>0</v>
      </c>
      <c r="AE184">
        <v>0</v>
      </c>
      <c r="AF184">
        <v>1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585.5812621428571</v>
      </c>
      <c r="AQ184">
        <v>0</v>
      </c>
      <c r="AR184">
        <v>0</v>
      </c>
      <c r="AS184">
        <v>0</v>
      </c>
      <c r="AT184">
        <f t="shared" si="38"/>
        <v>0</v>
      </c>
    </row>
    <row r="185" spans="1:46" x14ac:dyDescent="0.3">
      <c r="A185" s="2">
        <v>42555</v>
      </c>
      <c r="B185">
        <v>1002</v>
      </c>
      <c r="C185">
        <v>0</v>
      </c>
      <c r="D185">
        <v>0</v>
      </c>
      <c r="E185">
        <v>5991</v>
      </c>
      <c r="F185">
        <v>15174</v>
      </c>
      <c r="G185">
        <v>0</v>
      </c>
      <c r="H185">
        <v>0</v>
      </c>
      <c r="I185">
        <v>0</v>
      </c>
      <c r="J185">
        <v>6.2487521238121457E-2</v>
      </c>
      <c r="K185">
        <v>64.343142999999998</v>
      </c>
      <c r="L185">
        <v>0.21100014285714508</v>
      </c>
      <c r="M185">
        <v>0.21100014285714508</v>
      </c>
      <c r="N185">
        <v>0</v>
      </c>
      <c r="O185">
        <v>0.83157376126126137</v>
      </c>
      <c r="P185">
        <v>7.1573761261261359E-2</v>
      </c>
      <c r="Q185">
        <v>2</v>
      </c>
      <c r="R185">
        <f>MONTH(A185)</f>
        <v>7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W185">
        <f t="shared" si="30"/>
        <v>0</v>
      </c>
      <c r="X185">
        <f t="shared" si="31"/>
        <v>0</v>
      </c>
      <c r="Y185">
        <f t="shared" si="32"/>
        <v>1</v>
      </c>
      <c r="Z185">
        <f t="shared" si="33"/>
        <v>0</v>
      </c>
      <c r="AA185">
        <f t="shared" si="34"/>
        <v>0</v>
      </c>
      <c r="AB185">
        <f t="shared" si="35"/>
        <v>0</v>
      </c>
      <c r="AC185">
        <f t="shared" si="36"/>
        <v>0</v>
      </c>
      <c r="AD185">
        <f t="shared" si="37"/>
        <v>0</v>
      </c>
      <c r="AE185">
        <v>0</v>
      </c>
      <c r="AF185">
        <v>1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594.53612499999997</v>
      </c>
      <c r="AQ185">
        <v>0</v>
      </c>
      <c r="AR185">
        <v>0</v>
      </c>
      <c r="AS185">
        <v>0</v>
      </c>
      <c r="AT185">
        <f t="shared" si="38"/>
        <v>0</v>
      </c>
    </row>
    <row r="186" spans="1:46" x14ac:dyDescent="0.3">
      <c r="A186" s="2">
        <v>42562</v>
      </c>
      <c r="B186">
        <v>861</v>
      </c>
      <c r="C186">
        <v>0</v>
      </c>
      <c r="D186">
        <v>0</v>
      </c>
      <c r="E186">
        <v>10224</v>
      </c>
      <c r="F186">
        <v>7932</v>
      </c>
      <c r="G186">
        <v>0</v>
      </c>
      <c r="H186">
        <v>0</v>
      </c>
      <c r="I186">
        <v>0</v>
      </c>
      <c r="J186">
        <v>6.2487521238121457E-2</v>
      </c>
      <c r="K186">
        <v>63.404642857142854</v>
      </c>
      <c r="L186">
        <v>-0.93850014285714423</v>
      </c>
      <c r="M186">
        <v>0</v>
      </c>
      <c r="N186">
        <v>-0.93850014285714423</v>
      </c>
      <c r="O186">
        <v>0.83157376126126137</v>
      </c>
      <c r="P186">
        <v>7.1573761261261359E-2</v>
      </c>
      <c r="Q186">
        <v>2</v>
      </c>
      <c r="R186">
        <f>MONTH(A186)</f>
        <v>7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W186">
        <f t="shared" si="30"/>
        <v>0</v>
      </c>
      <c r="X186">
        <f t="shared" si="31"/>
        <v>0</v>
      </c>
      <c r="Y186">
        <f t="shared" si="32"/>
        <v>1</v>
      </c>
      <c r="Z186">
        <f t="shared" si="33"/>
        <v>0</v>
      </c>
      <c r="AA186">
        <f t="shared" si="34"/>
        <v>0</v>
      </c>
      <c r="AB186">
        <f t="shared" si="35"/>
        <v>0</v>
      </c>
      <c r="AC186">
        <f t="shared" si="36"/>
        <v>0</v>
      </c>
      <c r="AD186">
        <f t="shared" si="37"/>
        <v>0</v>
      </c>
      <c r="AE186">
        <v>0</v>
      </c>
      <c r="AF186">
        <v>1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594.53612499999997</v>
      </c>
      <c r="AQ186">
        <v>0</v>
      </c>
      <c r="AR186">
        <v>0</v>
      </c>
      <c r="AS186">
        <v>0</v>
      </c>
      <c r="AT186">
        <f t="shared" si="38"/>
        <v>0</v>
      </c>
    </row>
    <row r="187" spans="1:46" x14ac:dyDescent="0.3">
      <c r="A187" s="2">
        <v>42569</v>
      </c>
      <c r="B187">
        <v>1027</v>
      </c>
      <c r="C187">
        <v>0</v>
      </c>
      <c r="D187">
        <v>0</v>
      </c>
      <c r="E187">
        <v>8492</v>
      </c>
      <c r="F187">
        <v>9135</v>
      </c>
      <c r="G187">
        <v>0</v>
      </c>
      <c r="H187">
        <v>0</v>
      </c>
      <c r="I187">
        <v>0</v>
      </c>
      <c r="J187">
        <v>6.2487521238121457E-2</v>
      </c>
      <c r="K187">
        <v>64.022712428571438</v>
      </c>
      <c r="L187">
        <v>0.61806957142858465</v>
      </c>
      <c r="M187">
        <v>0.61806957142858465</v>
      </c>
      <c r="N187">
        <v>0</v>
      </c>
      <c r="O187">
        <v>0.83157376126126137</v>
      </c>
      <c r="P187">
        <v>7.1573761261261359E-2</v>
      </c>
      <c r="Q187">
        <v>2</v>
      </c>
      <c r="R187">
        <f>MONTH(A187)</f>
        <v>7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W187">
        <f t="shared" si="30"/>
        <v>0</v>
      </c>
      <c r="X187">
        <f t="shared" si="31"/>
        <v>0</v>
      </c>
      <c r="Y187">
        <f t="shared" si="32"/>
        <v>1</v>
      </c>
      <c r="Z187">
        <f t="shared" si="33"/>
        <v>0</v>
      </c>
      <c r="AA187">
        <f t="shared" si="34"/>
        <v>0</v>
      </c>
      <c r="AB187">
        <f t="shared" si="35"/>
        <v>0</v>
      </c>
      <c r="AC187">
        <f t="shared" si="36"/>
        <v>0</v>
      </c>
      <c r="AD187">
        <f t="shared" si="37"/>
        <v>0</v>
      </c>
      <c r="AE187">
        <v>0</v>
      </c>
      <c r="AF187">
        <v>1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594.53612499999997</v>
      </c>
      <c r="AQ187">
        <v>0</v>
      </c>
      <c r="AR187">
        <v>0</v>
      </c>
      <c r="AS187">
        <v>0</v>
      </c>
      <c r="AT187">
        <f t="shared" si="38"/>
        <v>0</v>
      </c>
    </row>
    <row r="188" spans="1:46" x14ac:dyDescent="0.3">
      <c r="A188" s="2">
        <v>42576</v>
      </c>
      <c r="B188">
        <v>792</v>
      </c>
      <c r="C188">
        <v>0</v>
      </c>
      <c r="D188">
        <v>0</v>
      </c>
      <c r="E188">
        <v>5748</v>
      </c>
      <c r="F188">
        <v>7090</v>
      </c>
      <c r="G188">
        <v>0</v>
      </c>
      <c r="H188">
        <v>0</v>
      </c>
      <c r="I188">
        <v>0</v>
      </c>
      <c r="J188">
        <v>6.2487521238121457E-2</v>
      </c>
      <c r="K188">
        <v>66.110000571428571</v>
      </c>
      <c r="L188">
        <v>2.0872881428571333</v>
      </c>
      <c r="M188">
        <v>2.0872881428571333</v>
      </c>
      <c r="N188">
        <v>0</v>
      </c>
      <c r="O188">
        <v>0.83157376126126137</v>
      </c>
      <c r="P188">
        <v>7.1573761261261359E-2</v>
      </c>
      <c r="Q188">
        <v>2</v>
      </c>
      <c r="R188">
        <f>MONTH(A188)</f>
        <v>7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W188">
        <f t="shared" si="30"/>
        <v>0</v>
      </c>
      <c r="X188">
        <f t="shared" si="31"/>
        <v>0</v>
      </c>
      <c r="Y188">
        <f t="shared" si="32"/>
        <v>1</v>
      </c>
      <c r="Z188">
        <f t="shared" si="33"/>
        <v>0</v>
      </c>
      <c r="AA188">
        <f t="shared" si="34"/>
        <v>0</v>
      </c>
      <c r="AB188">
        <f t="shared" si="35"/>
        <v>0</v>
      </c>
      <c r="AC188">
        <f t="shared" si="36"/>
        <v>0</v>
      </c>
      <c r="AD188">
        <f t="shared" si="37"/>
        <v>0</v>
      </c>
      <c r="AE188">
        <v>0</v>
      </c>
      <c r="AF188">
        <v>1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594.53612499999997</v>
      </c>
      <c r="AQ188">
        <v>0</v>
      </c>
      <c r="AR188">
        <v>0</v>
      </c>
      <c r="AS188">
        <v>0</v>
      </c>
      <c r="AT188">
        <f t="shared" si="38"/>
        <v>0</v>
      </c>
    </row>
    <row r="189" spans="1:46" x14ac:dyDescent="0.3">
      <c r="A189" s="2">
        <v>42583</v>
      </c>
      <c r="B189">
        <v>842</v>
      </c>
      <c r="C189">
        <v>0</v>
      </c>
      <c r="D189">
        <v>0</v>
      </c>
      <c r="E189">
        <v>695</v>
      </c>
      <c r="F189">
        <v>1346</v>
      </c>
      <c r="G189">
        <v>56612</v>
      </c>
      <c r="H189">
        <v>20788.105750139715</v>
      </c>
      <c r="I189">
        <v>0</v>
      </c>
      <c r="J189">
        <v>0.36092449745130228</v>
      </c>
      <c r="K189">
        <v>66.073855714285713</v>
      </c>
      <c r="L189">
        <v>-3.61448571428582E-2</v>
      </c>
      <c r="M189">
        <v>0</v>
      </c>
      <c r="N189">
        <v>-3.61448571428582E-2</v>
      </c>
      <c r="O189">
        <v>0.82503094302468294</v>
      </c>
      <c r="P189">
        <v>6.503094302468293E-2</v>
      </c>
      <c r="Q189">
        <v>2</v>
      </c>
      <c r="R189">
        <f>MONTH(A189)</f>
        <v>8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W189">
        <f t="shared" si="30"/>
        <v>0</v>
      </c>
      <c r="X189">
        <f t="shared" si="31"/>
        <v>0</v>
      </c>
      <c r="Y189">
        <f t="shared" si="32"/>
        <v>0</v>
      </c>
      <c r="Z189">
        <f t="shared" si="33"/>
        <v>1</v>
      </c>
      <c r="AA189">
        <f t="shared" si="34"/>
        <v>0</v>
      </c>
      <c r="AB189">
        <f t="shared" si="35"/>
        <v>0</v>
      </c>
      <c r="AC189">
        <f t="shared" si="36"/>
        <v>0</v>
      </c>
      <c r="AD189">
        <f t="shared" si="37"/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594.53612499999997</v>
      </c>
      <c r="AQ189">
        <v>0</v>
      </c>
      <c r="AR189">
        <v>0</v>
      </c>
      <c r="AS189">
        <v>0</v>
      </c>
      <c r="AT189">
        <f t="shared" si="38"/>
        <v>0</v>
      </c>
    </row>
    <row r="190" spans="1:46" x14ac:dyDescent="0.3">
      <c r="A190" s="2">
        <v>42590</v>
      </c>
      <c r="B190">
        <v>781</v>
      </c>
      <c r="C190">
        <v>0</v>
      </c>
      <c r="D190">
        <v>0</v>
      </c>
      <c r="E190">
        <v>1347</v>
      </c>
      <c r="F190">
        <v>3099</v>
      </c>
      <c r="G190">
        <v>124939</v>
      </c>
      <c r="H190">
        <v>41923.580832682041</v>
      </c>
      <c r="I190">
        <v>0</v>
      </c>
      <c r="J190">
        <v>0.36092449745130228</v>
      </c>
      <c r="K190">
        <v>64.524399714285707</v>
      </c>
      <c r="L190">
        <v>-1.5494560000000064</v>
      </c>
      <c r="M190">
        <v>0</v>
      </c>
      <c r="N190">
        <v>-1.5494560000000064</v>
      </c>
      <c r="O190">
        <v>0.82503094302468294</v>
      </c>
      <c r="P190">
        <v>6.503094302468293E-2</v>
      </c>
      <c r="Q190">
        <v>2</v>
      </c>
      <c r="R190">
        <f>MONTH(A190)</f>
        <v>8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W190">
        <f t="shared" si="30"/>
        <v>0</v>
      </c>
      <c r="X190">
        <f t="shared" si="31"/>
        <v>0</v>
      </c>
      <c r="Y190">
        <f t="shared" si="32"/>
        <v>0</v>
      </c>
      <c r="Z190">
        <f t="shared" si="33"/>
        <v>1</v>
      </c>
      <c r="AA190">
        <f t="shared" si="34"/>
        <v>0</v>
      </c>
      <c r="AB190">
        <f t="shared" si="35"/>
        <v>0</v>
      </c>
      <c r="AC190">
        <f t="shared" si="36"/>
        <v>0</v>
      </c>
      <c r="AD190">
        <f t="shared" si="37"/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594.53612499999997</v>
      </c>
      <c r="AQ190">
        <v>0</v>
      </c>
      <c r="AR190">
        <v>0</v>
      </c>
      <c r="AS190">
        <v>0</v>
      </c>
      <c r="AT190">
        <f t="shared" si="38"/>
        <v>0</v>
      </c>
    </row>
    <row r="191" spans="1:46" x14ac:dyDescent="0.3">
      <c r="A191" s="2">
        <v>42597</v>
      </c>
      <c r="B191">
        <v>832</v>
      </c>
      <c r="C191">
        <v>0</v>
      </c>
      <c r="D191">
        <v>0</v>
      </c>
      <c r="E191">
        <v>1669</v>
      </c>
      <c r="F191">
        <v>4613</v>
      </c>
      <c r="G191">
        <v>84506</v>
      </c>
      <c r="H191">
        <v>38809.483428461441</v>
      </c>
      <c r="I191">
        <v>0</v>
      </c>
      <c r="J191">
        <v>0.36092449745130228</v>
      </c>
      <c r="K191">
        <v>63.765014714285712</v>
      </c>
      <c r="L191">
        <v>-0.75938499999999465</v>
      </c>
      <c r="M191">
        <v>0</v>
      </c>
      <c r="N191">
        <v>-0.75938499999999465</v>
      </c>
      <c r="O191">
        <v>0.82503094302468294</v>
      </c>
      <c r="P191">
        <v>6.503094302468293E-2</v>
      </c>
      <c r="Q191">
        <v>2</v>
      </c>
      <c r="R191">
        <f>MONTH(A191)</f>
        <v>8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W191">
        <f t="shared" si="30"/>
        <v>0</v>
      </c>
      <c r="X191">
        <f t="shared" si="31"/>
        <v>0</v>
      </c>
      <c r="Y191">
        <f t="shared" si="32"/>
        <v>0</v>
      </c>
      <c r="Z191">
        <f t="shared" si="33"/>
        <v>1</v>
      </c>
      <c r="AA191">
        <f t="shared" si="34"/>
        <v>0</v>
      </c>
      <c r="AB191">
        <f t="shared" si="35"/>
        <v>0</v>
      </c>
      <c r="AC191">
        <f t="shared" si="36"/>
        <v>0</v>
      </c>
      <c r="AD191">
        <f t="shared" si="37"/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594.53612499999997</v>
      </c>
      <c r="AQ191">
        <v>0</v>
      </c>
      <c r="AR191">
        <v>0</v>
      </c>
      <c r="AS191">
        <v>0</v>
      </c>
      <c r="AT191">
        <f t="shared" si="38"/>
        <v>0</v>
      </c>
    </row>
    <row r="192" spans="1:46" x14ac:dyDescent="0.3">
      <c r="A192" s="2">
        <v>42604</v>
      </c>
      <c r="B192">
        <v>824</v>
      </c>
      <c r="C192">
        <v>0</v>
      </c>
      <c r="D192">
        <v>0</v>
      </c>
      <c r="E192">
        <v>10802</v>
      </c>
      <c r="F192">
        <v>9770</v>
      </c>
      <c r="G192">
        <v>19217</v>
      </c>
      <c r="H192">
        <v>31065.600641995607</v>
      </c>
      <c r="I192">
        <v>0</v>
      </c>
      <c r="J192">
        <v>0.36092449745130228</v>
      </c>
      <c r="K192">
        <v>64.798385857142861</v>
      </c>
      <c r="L192">
        <v>1.033371142857149</v>
      </c>
      <c r="M192">
        <v>1.033371142857149</v>
      </c>
      <c r="N192">
        <v>0</v>
      </c>
      <c r="O192">
        <v>0.82503094302468294</v>
      </c>
      <c r="P192">
        <v>6.503094302468293E-2</v>
      </c>
      <c r="Q192">
        <v>2</v>
      </c>
      <c r="R192">
        <f>MONTH(A192)</f>
        <v>8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W192">
        <f t="shared" si="30"/>
        <v>0</v>
      </c>
      <c r="X192">
        <f t="shared" si="31"/>
        <v>0</v>
      </c>
      <c r="Y192">
        <f t="shared" si="32"/>
        <v>0</v>
      </c>
      <c r="Z192">
        <f t="shared" si="33"/>
        <v>1</v>
      </c>
      <c r="AA192">
        <f t="shared" si="34"/>
        <v>0</v>
      </c>
      <c r="AB192">
        <f t="shared" si="35"/>
        <v>0</v>
      </c>
      <c r="AC192">
        <f t="shared" si="36"/>
        <v>0</v>
      </c>
      <c r="AD192">
        <f t="shared" si="37"/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594.53612499999997</v>
      </c>
      <c r="AQ192">
        <v>0</v>
      </c>
      <c r="AR192">
        <v>0</v>
      </c>
      <c r="AS192">
        <v>0</v>
      </c>
      <c r="AT192">
        <f t="shared" si="38"/>
        <v>0</v>
      </c>
    </row>
    <row r="193" spans="1:46" x14ac:dyDescent="0.3">
      <c r="A193" s="2">
        <v>42611</v>
      </c>
      <c r="B193">
        <v>864</v>
      </c>
      <c r="C193">
        <v>0</v>
      </c>
      <c r="D193">
        <v>0</v>
      </c>
      <c r="E193">
        <v>7687</v>
      </c>
      <c r="F193">
        <v>21663</v>
      </c>
      <c r="G193">
        <v>0</v>
      </c>
      <c r="H193">
        <v>0</v>
      </c>
      <c r="I193">
        <v>0</v>
      </c>
      <c r="J193">
        <v>0.69795073680226649</v>
      </c>
      <c r="K193">
        <v>65.424154999999999</v>
      </c>
      <c r="L193">
        <v>0.62576914285713769</v>
      </c>
      <c r="M193">
        <v>0.62576914285713769</v>
      </c>
      <c r="N193">
        <v>0</v>
      </c>
      <c r="O193">
        <v>0.82503094302468294</v>
      </c>
      <c r="P193">
        <v>6.503094302468293E-2</v>
      </c>
      <c r="Q193">
        <v>2</v>
      </c>
      <c r="R193">
        <f>MONTH(A193)</f>
        <v>8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W193">
        <f t="shared" si="30"/>
        <v>0</v>
      </c>
      <c r="X193">
        <f t="shared" si="31"/>
        <v>0</v>
      </c>
      <c r="Y193">
        <f t="shared" si="32"/>
        <v>0</v>
      </c>
      <c r="Z193">
        <f t="shared" si="33"/>
        <v>1</v>
      </c>
      <c r="AA193">
        <f t="shared" si="34"/>
        <v>0</v>
      </c>
      <c r="AB193">
        <f t="shared" si="35"/>
        <v>0</v>
      </c>
      <c r="AC193">
        <f t="shared" si="36"/>
        <v>0</v>
      </c>
      <c r="AD193">
        <f t="shared" si="37"/>
        <v>0</v>
      </c>
      <c r="AE193">
        <f>4/7</f>
        <v>0.5714285714285714</v>
      </c>
      <c r="AF193">
        <f>4/7</f>
        <v>0.5714285714285714</v>
      </c>
      <c r="AG193">
        <f>4/7</f>
        <v>0.5714285714285714</v>
      </c>
      <c r="AH193">
        <v>0</v>
      </c>
      <c r="AI193">
        <f>3/7</f>
        <v>0.42857142857142855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594.53612499999997</v>
      </c>
      <c r="AQ193">
        <v>0</v>
      </c>
      <c r="AR193">
        <v>0</v>
      </c>
      <c r="AS193">
        <v>0</v>
      </c>
      <c r="AT193">
        <f t="shared" si="38"/>
        <v>0</v>
      </c>
    </row>
    <row r="194" spans="1:46" x14ac:dyDescent="0.3">
      <c r="A194" s="2">
        <v>42618</v>
      </c>
      <c r="B194">
        <v>881</v>
      </c>
      <c r="C194">
        <v>0</v>
      </c>
      <c r="D194">
        <v>0</v>
      </c>
      <c r="E194">
        <v>13398</v>
      </c>
      <c r="F194">
        <v>18399</v>
      </c>
      <c r="G194">
        <v>0</v>
      </c>
      <c r="H194">
        <v>0</v>
      </c>
      <c r="I194">
        <v>0</v>
      </c>
      <c r="J194">
        <v>0.95072041631548954</v>
      </c>
      <c r="K194">
        <v>64.281028857142857</v>
      </c>
      <c r="L194">
        <v>-1.1431261428571418</v>
      </c>
      <c r="M194">
        <v>0</v>
      </c>
      <c r="N194">
        <v>-1.1431261428571418</v>
      </c>
      <c r="O194">
        <v>0.82503094302468294</v>
      </c>
      <c r="P194">
        <v>6.503094302468293E-2</v>
      </c>
      <c r="Q194">
        <v>2</v>
      </c>
      <c r="R194">
        <f>MONTH(A194)</f>
        <v>9</v>
      </c>
      <c r="S194">
        <f t="shared" si="26"/>
        <v>0</v>
      </c>
      <c r="T194">
        <f t="shared" si="27"/>
        <v>0</v>
      </c>
      <c r="U194">
        <f t="shared" si="28"/>
        <v>0</v>
      </c>
      <c r="V194">
        <f t="shared" si="29"/>
        <v>0</v>
      </c>
      <c r="W194">
        <f t="shared" si="30"/>
        <v>0</v>
      </c>
      <c r="X194">
        <f t="shared" si="31"/>
        <v>0</v>
      </c>
      <c r="Y194">
        <f t="shared" si="32"/>
        <v>0</v>
      </c>
      <c r="Z194">
        <f t="shared" si="33"/>
        <v>0</v>
      </c>
      <c r="AA194">
        <f t="shared" si="34"/>
        <v>1</v>
      </c>
      <c r="AB194">
        <f t="shared" si="35"/>
        <v>0</v>
      </c>
      <c r="AC194">
        <f t="shared" si="36"/>
        <v>0</v>
      </c>
      <c r="AD194">
        <f t="shared" si="37"/>
        <v>0</v>
      </c>
      <c r="AE194">
        <v>1</v>
      </c>
      <c r="AF194">
        <v>1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594.53612499999997</v>
      </c>
      <c r="AQ194">
        <v>0</v>
      </c>
      <c r="AR194">
        <v>0</v>
      </c>
      <c r="AS194">
        <v>0</v>
      </c>
      <c r="AT194">
        <f t="shared" si="38"/>
        <v>1</v>
      </c>
    </row>
    <row r="195" spans="1:46" x14ac:dyDescent="0.3">
      <c r="A195" s="2">
        <v>42625</v>
      </c>
      <c r="B195">
        <v>911</v>
      </c>
      <c r="C195">
        <v>0</v>
      </c>
      <c r="D195">
        <v>0</v>
      </c>
      <c r="E195">
        <v>4985</v>
      </c>
      <c r="F195">
        <v>55159</v>
      </c>
      <c r="G195">
        <v>0</v>
      </c>
      <c r="H195">
        <v>0</v>
      </c>
      <c r="I195">
        <v>0</v>
      </c>
      <c r="J195">
        <v>0.95072041631548954</v>
      </c>
      <c r="K195">
        <v>64.813414714285713</v>
      </c>
      <c r="L195">
        <v>0.53238585714285591</v>
      </c>
      <c r="M195">
        <v>0.53238585714285591</v>
      </c>
      <c r="N195">
        <v>0</v>
      </c>
      <c r="O195">
        <v>0.82503094302468294</v>
      </c>
      <c r="P195">
        <v>6.503094302468293E-2</v>
      </c>
      <c r="Q195">
        <v>2</v>
      </c>
      <c r="R195">
        <f>MONTH(A195)</f>
        <v>9</v>
      </c>
      <c r="S195">
        <f t="shared" ref="S195:S258" si="39">IF($R195=1,1,0)</f>
        <v>0</v>
      </c>
      <c r="T195">
        <f t="shared" ref="T195:T258" si="40">IF($R195=2,1,0)</f>
        <v>0</v>
      </c>
      <c r="U195">
        <f t="shared" ref="U195:U258" si="41">IF($R195=3,1,0)</f>
        <v>0</v>
      </c>
      <c r="V195">
        <f t="shared" ref="V195:V258" si="42">IF($R195=4,1,0)</f>
        <v>0</v>
      </c>
      <c r="W195">
        <f t="shared" ref="W195:W258" si="43">IF($R195=5,1,0)</f>
        <v>0</v>
      </c>
      <c r="X195">
        <f t="shared" ref="X195:X258" si="44">IF($R195=6,1,0)</f>
        <v>0</v>
      </c>
      <c r="Y195">
        <f t="shared" ref="Y195:Y258" si="45">IF($R195=7,1,0)</f>
        <v>0</v>
      </c>
      <c r="Z195">
        <f t="shared" ref="Z195:Z258" si="46">IF($R195=8,1,0)</f>
        <v>0</v>
      </c>
      <c r="AA195">
        <f t="shared" ref="AA195:AA258" si="47">IF($R195=9,1,0)</f>
        <v>1</v>
      </c>
      <c r="AB195">
        <f t="shared" ref="AB195:AB258" si="48">IF($R195=10,1,0)</f>
        <v>0</v>
      </c>
      <c r="AC195">
        <f t="shared" ref="AC195:AC258" si="49">IF($R195=11,1,0)</f>
        <v>0</v>
      </c>
      <c r="AD195">
        <f t="shared" ref="AD195:AD258" si="50">IF($R195=12,1,0)</f>
        <v>0</v>
      </c>
      <c r="AE195">
        <v>1</v>
      </c>
      <c r="AF195">
        <v>1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594.53612499999997</v>
      </c>
      <c r="AQ195">
        <v>0</v>
      </c>
      <c r="AR195">
        <v>0</v>
      </c>
      <c r="AS195">
        <v>0</v>
      </c>
      <c r="AT195">
        <f t="shared" ref="AT195:AT258" si="51">AA195+AB195+AC195</f>
        <v>1</v>
      </c>
    </row>
    <row r="196" spans="1:46" x14ac:dyDescent="0.3">
      <c r="A196" s="2">
        <v>42632</v>
      </c>
      <c r="B196">
        <v>794</v>
      </c>
      <c r="C196">
        <v>0</v>
      </c>
      <c r="D196">
        <v>0</v>
      </c>
      <c r="E196">
        <v>5744</v>
      </c>
      <c r="F196">
        <v>44170</v>
      </c>
      <c r="G196">
        <v>0</v>
      </c>
      <c r="H196">
        <v>0</v>
      </c>
      <c r="I196">
        <v>0</v>
      </c>
      <c r="J196">
        <v>0.95072041631548954</v>
      </c>
      <c r="K196">
        <v>64.019900571428579</v>
      </c>
      <c r="L196">
        <v>-0.79351414285713417</v>
      </c>
      <c r="M196">
        <v>0</v>
      </c>
      <c r="N196">
        <v>-0.79351414285713417</v>
      </c>
      <c r="O196">
        <v>0.82503094302468294</v>
      </c>
      <c r="P196">
        <v>6.503094302468293E-2</v>
      </c>
      <c r="Q196">
        <v>2</v>
      </c>
      <c r="R196">
        <f>MONTH(A196)</f>
        <v>9</v>
      </c>
      <c r="S196">
        <f t="shared" si="39"/>
        <v>0</v>
      </c>
      <c r="T196">
        <f t="shared" si="40"/>
        <v>0</v>
      </c>
      <c r="U196">
        <f t="shared" si="41"/>
        <v>0</v>
      </c>
      <c r="V196">
        <f t="shared" si="42"/>
        <v>0</v>
      </c>
      <c r="W196">
        <f t="shared" si="43"/>
        <v>0</v>
      </c>
      <c r="X196">
        <f t="shared" si="44"/>
        <v>0</v>
      </c>
      <c r="Y196">
        <f t="shared" si="45"/>
        <v>0</v>
      </c>
      <c r="Z196">
        <f t="shared" si="46"/>
        <v>0</v>
      </c>
      <c r="AA196">
        <f t="shared" si="47"/>
        <v>1</v>
      </c>
      <c r="AB196">
        <f t="shared" si="48"/>
        <v>0</v>
      </c>
      <c r="AC196">
        <f t="shared" si="49"/>
        <v>0</v>
      </c>
      <c r="AD196">
        <f t="shared" si="50"/>
        <v>0</v>
      </c>
      <c r="AE196">
        <v>1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594.53612499999997</v>
      </c>
      <c r="AQ196">
        <v>0</v>
      </c>
      <c r="AR196">
        <v>0</v>
      </c>
      <c r="AS196">
        <v>0</v>
      </c>
      <c r="AT196">
        <f t="shared" si="51"/>
        <v>1</v>
      </c>
    </row>
    <row r="197" spans="1:46" x14ac:dyDescent="0.3">
      <c r="A197" s="2">
        <v>42639</v>
      </c>
      <c r="B197">
        <v>803</v>
      </c>
      <c r="C197">
        <v>0</v>
      </c>
      <c r="D197">
        <v>0</v>
      </c>
      <c r="E197">
        <v>8293</v>
      </c>
      <c r="F197">
        <v>27048</v>
      </c>
      <c r="G197">
        <v>0</v>
      </c>
      <c r="H197">
        <v>0</v>
      </c>
      <c r="I197">
        <v>0</v>
      </c>
      <c r="J197">
        <v>0.96480029736820683</v>
      </c>
      <c r="K197">
        <v>63.273815285714292</v>
      </c>
      <c r="L197">
        <v>-0.74608528571428678</v>
      </c>
      <c r="M197">
        <v>0</v>
      </c>
      <c r="N197">
        <v>-0.74608528571428678</v>
      </c>
      <c r="O197">
        <v>0.82503094302468294</v>
      </c>
      <c r="P197">
        <v>6.503094302468293E-2</v>
      </c>
      <c r="Q197">
        <v>2</v>
      </c>
      <c r="R197">
        <f>MONTH(A197)</f>
        <v>9</v>
      </c>
      <c r="S197">
        <f t="shared" si="39"/>
        <v>0</v>
      </c>
      <c r="T197">
        <f t="shared" si="40"/>
        <v>0</v>
      </c>
      <c r="U197">
        <f t="shared" si="41"/>
        <v>0</v>
      </c>
      <c r="V197">
        <f t="shared" si="42"/>
        <v>0</v>
      </c>
      <c r="W197">
        <f t="shared" si="43"/>
        <v>0</v>
      </c>
      <c r="X197">
        <f t="shared" si="44"/>
        <v>0</v>
      </c>
      <c r="Y197">
        <f t="shared" si="45"/>
        <v>0</v>
      </c>
      <c r="Z197">
        <f t="shared" si="46"/>
        <v>0</v>
      </c>
      <c r="AA197">
        <f t="shared" si="47"/>
        <v>1</v>
      </c>
      <c r="AB197">
        <f t="shared" si="48"/>
        <v>0</v>
      </c>
      <c r="AC197">
        <f t="shared" si="49"/>
        <v>0</v>
      </c>
      <c r="AD197">
        <f t="shared" si="50"/>
        <v>0</v>
      </c>
      <c r="AE197">
        <v>1</v>
      </c>
      <c r="AF197">
        <v>1</v>
      </c>
      <c r="AG197">
        <f>5/7</f>
        <v>0.7142857142857143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594.53612499999997</v>
      </c>
      <c r="AQ197">
        <v>0</v>
      </c>
      <c r="AR197">
        <v>0</v>
      </c>
      <c r="AS197">
        <v>0</v>
      </c>
      <c r="AT197">
        <f t="shared" si="51"/>
        <v>1</v>
      </c>
    </row>
    <row r="198" spans="1:46" x14ac:dyDescent="0.3">
      <c r="A198" s="2">
        <v>42646</v>
      </c>
      <c r="B198">
        <v>881</v>
      </c>
      <c r="C198">
        <v>0</v>
      </c>
      <c r="D198">
        <v>0</v>
      </c>
      <c r="E198">
        <v>4922</v>
      </c>
      <c r="F198">
        <v>62366</v>
      </c>
      <c r="G198">
        <v>176158</v>
      </c>
      <c r="H198">
        <v>0</v>
      </c>
      <c r="I198">
        <v>0</v>
      </c>
      <c r="J198">
        <v>1</v>
      </c>
      <c r="K198">
        <v>62.233557714285723</v>
      </c>
      <c r="L198">
        <v>-1.0402575714285689</v>
      </c>
      <c r="M198">
        <v>0</v>
      </c>
      <c r="N198">
        <v>-1.0402575714285689</v>
      </c>
      <c r="O198">
        <v>0.82503094302468283</v>
      </c>
      <c r="P198">
        <v>6.5030943024682819E-2</v>
      </c>
      <c r="Q198">
        <v>2</v>
      </c>
      <c r="R198">
        <f>MONTH(A198)</f>
        <v>10</v>
      </c>
      <c r="S198">
        <f t="shared" si="39"/>
        <v>0</v>
      </c>
      <c r="T198">
        <f t="shared" si="40"/>
        <v>0</v>
      </c>
      <c r="U198">
        <f t="shared" si="41"/>
        <v>0</v>
      </c>
      <c r="V198">
        <f t="shared" si="42"/>
        <v>0</v>
      </c>
      <c r="W198">
        <f t="shared" si="43"/>
        <v>0</v>
      </c>
      <c r="X198">
        <f t="shared" si="44"/>
        <v>0</v>
      </c>
      <c r="Y198">
        <f t="shared" si="45"/>
        <v>0</v>
      </c>
      <c r="Z198">
        <f t="shared" si="46"/>
        <v>0</v>
      </c>
      <c r="AA198">
        <f t="shared" si="47"/>
        <v>0</v>
      </c>
      <c r="AB198">
        <f t="shared" si="48"/>
        <v>1</v>
      </c>
      <c r="AC198">
        <f t="shared" si="49"/>
        <v>0</v>
      </c>
      <c r="AD198">
        <f t="shared" si="50"/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594.53612499999997</v>
      </c>
      <c r="AQ198">
        <v>0</v>
      </c>
      <c r="AR198">
        <v>0</v>
      </c>
      <c r="AS198">
        <v>0</v>
      </c>
      <c r="AT198">
        <f t="shared" si="51"/>
        <v>1</v>
      </c>
    </row>
    <row r="199" spans="1:46" x14ac:dyDescent="0.3">
      <c r="A199" s="2">
        <v>42653</v>
      </c>
      <c r="B199">
        <v>1036</v>
      </c>
      <c r="C199">
        <v>0</v>
      </c>
      <c r="D199">
        <v>0</v>
      </c>
      <c r="E199">
        <v>7909</v>
      </c>
      <c r="F199">
        <v>18862</v>
      </c>
      <c r="G199">
        <v>74948</v>
      </c>
      <c r="H199">
        <v>0</v>
      </c>
      <c r="I199">
        <v>0</v>
      </c>
      <c r="J199">
        <v>1</v>
      </c>
      <c r="K199">
        <v>62.856001285714292</v>
      </c>
      <c r="L199">
        <v>0.62244357142856899</v>
      </c>
      <c r="M199">
        <v>0.62244357142856899</v>
      </c>
      <c r="N199">
        <v>0</v>
      </c>
      <c r="O199">
        <v>0.82503094302468283</v>
      </c>
      <c r="P199">
        <v>6.5030943024682819E-2</v>
      </c>
      <c r="Q199">
        <v>2</v>
      </c>
      <c r="R199">
        <f>MONTH(A199)</f>
        <v>10</v>
      </c>
      <c r="S199">
        <f t="shared" si="39"/>
        <v>0</v>
      </c>
      <c r="T199">
        <f t="shared" si="40"/>
        <v>0</v>
      </c>
      <c r="U199">
        <f t="shared" si="41"/>
        <v>0</v>
      </c>
      <c r="V199">
        <f t="shared" si="42"/>
        <v>0</v>
      </c>
      <c r="W199">
        <f t="shared" si="43"/>
        <v>0</v>
      </c>
      <c r="X199">
        <f t="shared" si="44"/>
        <v>0</v>
      </c>
      <c r="Y199">
        <f t="shared" si="45"/>
        <v>0</v>
      </c>
      <c r="Z199">
        <f t="shared" si="46"/>
        <v>0</v>
      </c>
      <c r="AA199">
        <f t="shared" si="47"/>
        <v>0</v>
      </c>
      <c r="AB199">
        <f t="shared" si="48"/>
        <v>1</v>
      </c>
      <c r="AC199">
        <f t="shared" si="49"/>
        <v>0</v>
      </c>
      <c r="AD199">
        <f t="shared" si="50"/>
        <v>0</v>
      </c>
      <c r="AE199">
        <v>1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594.53612499999997</v>
      </c>
      <c r="AQ199">
        <v>0</v>
      </c>
      <c r="AR199">
        <v>0</v>
      </c>
      <c r="AS199">
        <v>0</v>
      </c>
      <c r="AT199">
        <f t="shared" si="51"/>
        <v>1</v>
      </c>
    </row>
    <row r="200" spans="1:46" x14ac:dyDescent="0.3">
      <c r="A200" s="2">
        <v>42660</v>
      </c>
      <c r="B200">
        <v>970</v>
      </c>
      <c r="C200">
        <v>0</v>
      </c>
      <c r="D200">
        <v>0</v>
      </c>
      <c r="E200">
        <v>2656</v>
      </c>
      <c r="F200">
        <v>18947</v>
      </c>
      <c r="G200">
        <v>0</v>
      </c>
      <c r="H200">
        <v>0</v>
      </c>
      <c r="I200">
        <v>0</v>
      </c>
      <c r="J200">
        <v>1</v>
      </c>
      <c r="K200">
        <v>62.495600000000003</v>
      </c>
      <c r="L200">
        <v>-0.36040128571428909</v>
      </c>
      <c r="M200">
        <v>0</v>
      </c>
      <c r="N200">
        <v>-0.36040128571428909</v>
      </c>
      <c r="O200">
        <v>0.82503094302468283</v>
      </c>
      <c r="P200">
        <v>6.5030943024682819E-2</v>
      </c>
      <c r="Q200">
        <v>2</v>
      </c>
      <c r="R200">
        <f>MONTH(A200)</f>
        <v>10</v>
      </c>
      <c r="S200">
        <f t="shared" si="39"/>
        <v>0</v>
      </c>
      <c r="T200">
        <f t="shared" si="40"/>
        <v>0</v>
      </c>
      <c r="U200">
        <f t="shared" si="41"/>
        <v>0</v>
      </c>
      <c r="V200">
        <f t="shared" si="42"/>
        <v>0</v>
      </c>
      <c r="W200">
        <f t="shared" si="43"/>
        <v>0</v>
      </c>
      <c r="X200">
        <f t="shared" si="44"/>
        <v>0</v>
      </c>
      <c r="Y200">
        <f t="shared" si="45"/>
        <v>0</v>
      </c>
      <c r="Z200">
        <f t="shared" si="46"/>
        <v>0</v>
      </c>
      <c r="AA200">
        <f t="shared" si="47"/>
        <v>0</v>
      </c>
      <c r="AB200">
        <f t="shared" si="48"/>
        <v>1</v>
      </c>
      <c r="AC200">
        <f t="shared" si="49"/>
        <v>0</v>
      </c>
      <c r="AD200">
        <f t="shared" si="50"/>
        <v>0</v>
      </c>
      <c r="AE200">
        <v>1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594.53612499999997</v>
      </c>
      <c r="AQ200">
        <v>0</v>
      </c>
      <c r="AR200">
        <v>0</v>
      </c>
      <c r="AS200">
        <v>0</v>
      </c>
      <c r="AT200">
        <f t="shared" si="51"/>
        <v>1</v>
      </c>
    </row>
    <row r="201" spans="1:46" x14ac:dyDescent="0.3">
      <c r="A201" s="2">
        <v>42667</v>
      </c>
      <c r="B201">
        <v>934</v>
      </c>
      <c r="C201">
        <v>0</v>
      </c>
      <c r="D201">
        <v>0</v>
      </c>
      <c r="E201">
        <v>4437</v>
      </c>
      <c r="F201">
        <v>11220</v>
      </c>
      <c r="G201">
        <v>0</v>
      </c>
      <c r="H201">
        <v>0</v>
      </c>
      <c r="I201">
        <v>0</v>
      </c>
      <c r="J201">
        <v>1</v>
      </c>
      <c r="K201">
        <v>62.583157285714279</v>
      </c>
      <c r="L201">
        <v>8.7557285714275679E-2</v>
      </c>
      <c r="M201">
        <v>8.7557285714275679E-2</v>
      </c>
      <c r="N201">
        <v>0</v>
      </c>
      <c r="O201">
        <v>0.82503094302468283</v>
      </c>
      <c r="P201">
        <v>6.5030943024682819E-2</v>
      </c>
      <c r="Q201">
        <v>2</v>
      </c>
      <c r="R201">
        <f>MONTH(A201)</f>
        <v>10</v>
      </c>
      <c r="S201">
        <f t="shared" si="39"/>
        <v>0</v>
      </c>
      <c r="T201">
        <f t="shared" si="40"/>
        <v>0</v>
      </c>
      <c r="U201">
        <f t="shared" si="41"/>
        <v>0</v>
      </c>
      <c r="V201">
        <f t="shared" si="42"/>
        <v>0</v>
      </c>
      <c r="W201">
        <f t="shared" si="43"/>
        <v>0</v>
      </c>
      <c r="X201">
        <f t="shared" si="44"/>
        <v>0</v>
      </c>
      <c r="Y201">
        <f t="shared" si="45"/>
        <v>0</v>
      </c>
      <c r="Z201">
        <f t="shared" si="46"/>
        <v>0</v>
      </c>
      <c r="AA201">
        <f t="shared" si="47"/>
        <v>0</v>
      </c>
      <c r="AB201">
        <f t="shared" si="48"/>
        <v>1</v>
      </c>
      <c r="AC201">
        <f t="shared" si="49"/>
        <v>0</v>
      </c>
      <c r="AD201">
        <f t="shared" si="50"/>
        <v>0</v>
      </c>
      <c r="AE201">
        <v>1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594.53612499999997</v>
      </c>
      <c r="AQ201">
        <v>0</v>
      </c>
      <c r="AR201">
        <v>0</v>
      </c>
      <c r="AS201">
        <v>0</v>
      </c>
      <c r="AT201">
        <f t="shared" si="51"/>
        <v>1</v>
      </c>
    </row>
    <row r="202" spans="1:46" x14ac:dyDescent="0.3">
      <c r="A202" s="2">
        <v>42674</v>
      </c>
      <c r="B202">
        <v>737</v>
      </c>
      <c r="C202">
        <v>0</v>
      </c>
      <c r="D202">
        <v>0</v>
      </c>
      <c r="E202">
        <v>2547</v>
      </c>
      <c r="F202">
        <v>2874</v>
      </c>
      <c r="G202">
        <v>0</v>
      </c>
      <c r="H202">
        <v>0</v>
      </c>
      <c r="I202">
        <v>0</v>
      </c>
      <c r="J202">
        <v>0.68166985339458841</v>
      </c>
      <c r="K202">
        <v>63.407828571428567</v>
      </c>
      <c r="L202">
        <v>0.82467128571428816</v>
      </c>
      <c r="M202">
        <v>0.82467128571428816</v>
      </c>
      <c r="N202">
        <v>0</v>
      </c>
      <c r="O202">
        <v>0.83849798580424051</v>
      </c>
      <c r="P202">
        <v>7.84979858042405E-2</v>
      </c>
      <c r="Q202">
        <v>3</v>
      </c>
      <c r="R202">
        <f>MONTH(A202)</f>
        <v>10</v>
      </c>
      <c r="S202">
        <f t="shared" si="39"/>
        <v>0</v>
      </c>
      <c r="T202">
        <f t="shared" si="40"/>
        <v>0</v>
      </c>
      <c r="U202">
        <f t="shared" si="41"/>
        <v>0</v>
      </c>
      <c r="V202">
        <f t="shared" si="42"/>
        <v>0</v>
      </c>
      <c r="W202">
        <f t="shared" si="43"/>
        <v>0</v>
      </c>
      <c r="X202">
        <f t="shared" si="44"/>
        <v>0</v>
      </c>
      <c r="Y202">
        <f t="shared" si="45"/>
        <v>0</v>
      </c>
      <c r="Z202">
        <f t="shared" si="46"/>
        <v>0</v>
      </c>
      <c r="AA202">
        <f t="shared" si="47"/>
        <v>0</v>
      </c>
      <c r="AB202">
        <f t="shared" si="48"/>
        <v>1</v>
      </c>
      <c r="AC202">
        <f t="shared" si="49"/>
        <v>0</v>
      </c>
      <c r="AD202">
        <f t="shared" si="50"/>
        <v>0</v>
      </c>
      <c r="AE202">
        <f>1/7</f>
        <v>0.14285714285714285</v>
      </c>
      <c r="AF202">
        <f>1/7</f>
        <v>0.14285714285714285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605.14056785714286</v>
      </c>
      <c r="AQ202">
        <v>0</v>
      </c>
      <c r="AR202">
        <v>1</v>
      </c>
      <c r="AS202">
        <v>0</v>
      </c>
      <c r="AT202">
        <f t="shared" si="51"/>
        <v>1</v>
      </c>
    </row>
    <row r="203" spans="1:46" x14ac:dyDescent="0.3">
      <c r="A203" s="2">
        <v>42681</v>
      </c>
      <c r="B203">
        <v>952</v>
      </c>
      <c r="C203">
        <v>0</v>
      </c>
      <c r="D203">
        <v>0</v>
      </c>
      <c r="E203">
        <v>1700</v>
      </c>
      <c r="F203">
        <v>2817</v>
      </c>
      <c r="G203">
        <v>0</v>
      </c>
      <c r="H203">
        <v>0</v>
      </c>
      <c r="I203">
        <v>0</v>
      </c>
      <c r="J203">
        <v>0.62861482896035326</v>
      </c>
      <c r="K203">
        <v>64.567400714285711</v>
      </c>
      <c r="L203">
        <v>1.1595721428571437</v>
      </c>
      <c r="M203">
        <v>1.1595721428571437</v>
      </c>
      <c r="N203">
        <v>0</v>
      </c>
      <c r="O203">
        <v>0.84074249293416681</v>
      </c>
      <c r="P203">
        <v>8.0742492934166799E-2</v>
      </c>
      <c r="Q203">
        <v>2</v>
      </c>
      <c r="R203">
        <f>MONTH(A203)</f>
        <v>11</v>
      </c>
      <c r="S203">
        <f t="shared" si="39"/>
        <v>0</v>
      </c>
      <c r="T203">
        <f t="shared" si="40"/>
        <v>0</v>
      </c>
      <c r="U203">
        <f t="shared" si="41"/>
        <v>0</v>
      </c>
      <c r="V203">
        <f t="shared" si="42"/>
        <v>0</v>
      </c>
      <c r="W203">
        <f t="shared" si="43"/>
        <v>0</v>
      </c>
      <c r="X203">
        <f t="shared" si="44"/>
        <v>0</v>
      </c>
      <c r="Y203">
        <f t="shared" si="45"/>
        <v>0</v>
      </c>
      <c r="Z203">
        <f t="shared" si="46"/>
        <v>0</v>
      </c>
      <c r="AA203">
        <f t="shared" si="47"/>
        <v>0</v>
      </c>
      <c r="AB203">
        <f t="shared" si="48"/>
        <v>0</v>
      </c>
      <c r="AC203">
        <f t="shared" si="49"/>
        <v>1</v>
      </c>
      <c r="AD203">
        <f t="shared" si="5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606.90797499999996</v>
      </c>
      <c r="AQ203">
        <v>0</v>
      </c>
      <c r="AR203">
        <v>0</v>
      </c>
      <c r="AS203">
        <v>0</v>
      </c>
      <c r="AT203">
        <f t="shared" si="51"/>
        <v>1</v>
      </c>
    </row>
    <row r="204" spans="1:46" x14ac:dyDescent="0.3">
      <c r="A204" s="2">
        <v>42688</v>
      </c>
      <c r="B204">
        <v>1008</v>
      </c>
      <c r="C204">
        <v>0</v>
      </c>
      <c r="D204">
        <v>0</v>
      </c>
      <c r="E204">
        <v>1296</v>
      </c>
      <c r="F204">
        <v>2600</v>
      </c>
      <c r="G204">
        <v>0</v>
      </c>
      <c r="H204">
        <v>0</v>
      </c>
      <c r="I204">
        <v>0</v>
      </c>
      <c r="J204">
        <v>0.62861482896035326</v>
      </c>
      <c r="K204">
        <v>65.047128857142852</v>
      </c>
      <c r="L204">
        <v>0.47972814285714094</v>
      </c>
      <c r="M204">
        <v>0.47972814285714094</v>
      </c>
      <c r="N204">
        <v>0</v>
      </c>
      <c r="O204">
        <v>0.84074249293416681</v>
      </c>
      <c r="P204">
        <v>8.0742492934166799E-2</v>
      </c>
      <c r="Q204">
        <v>2</v>
      </c>
      <c r="R204">
        <f>MONTH(A204)</f>
        <v>11</v>
      </c>
      <c r="S204">
        <f t="shared" si="39"/>
        <v>0</v>
      </c>
      <c r="T204">
        <f t="shared" si="40"/>
        <v>0</v>
      </c>
      <c r="U204">
        <f t="shared" si="41"/>
        <v>0</v>
      </c>
      <c r="V204">
        <f t="shared" si="42"/>
        <v>0</v>
      </c>
      <c r="W204">
        <f t="shared" si="43"/>
        <v>0</v>
      </c>
      <c r="X204">
        <f t="shared" si="44"/>
        <v>0</v>
      </c>
      <c r="Y204">
        <f t="shared" si="45"/>
        <v>0</v>
      </c>
      <c r="Z204">
        <f t="shared" si="46"/>
        <v>0</v>
      </c>
      <c r="AA204">
        <f t="shared" si="47"/>
        <v>0</v>
      </c>
      <c r="AB204">
        <f t="shared" si="48"/>
        <v>0</v>
      </c>
      <c r="AC204">
        <f t="shared" si="49"/>
        <v>1</v>
      </c>
      <c r="AD204">
        <f t="shared" si="5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606.90797499999996</v>
      </c>
      <c r="AQ204">
        <v>0</v>
      </c>
      <c r="AR204">
        <v>0</v>
      </c>
      <c r="AS204">
        <v>0</v>
      </c>
      <c r="AT204">
        <f t="shared" si="51"/>
        <v>1</v>
      </c>
    </row>
    <row r="205" spans="1:46" x14ac:dyDescent="0.3">
      <c r="A205" s="2">
        <v>42695</v>
      </c>
      <c r="B205">
        <v>861</v>
      </c>
      <c r="C205">
        <v>0</v>
      </c>
      <c r="D205">
        <v>0</v>
      </c>
      <c r="E205">
        <v>1409</v>
      </c>
      <c r="F205">
        <v>2108</v>
      </c>
      <c r="G205">
        <v>0</v>
      </c>
      <c r="H205">
        <v>0</v>
      </c>
      <c r="I205">
        <v>0</v>
      </c>
      <c r="J205">
        <v>0.62861482896035326</v>
      </c>
      <c r="K205">
        <v>64.331172714285714</v>
      </c>
      <c r="L205">
        <v>-0.71595614285713793</v>
      </c>
      <c r="M205">
        <v>0</v>
      </c>
      <c r="N205">
        <v>-0.71595614285713793</v>
      </c>
      <c r="O205">
        <v>0.84074249293416681</v>
      </c>
      <c r="P205">
        <v>8.0742492934166799E-2</v>
      </c>
      <c r="Q205">
        <v>2</v>
      </c>
      <c r="R205">
        <f>MONTH(A205)</f>
        <v>11</v>
      </c>
      <c r="S205">
        <f t="shared" si="39"/>
        <v>0</v>
      </c>
      <c r="T205">
        <f t="shared" si="40"/>
        <v>0</v>
      </c>
      <c r="U205">
        <f t="shared" si="41"/>
        <v>0</v>
      </c>
      <c r="V205">
        <f t="shared" si="42"/>
        <v>0</v>
      </c>
      <c r="W205">
        <f t="shared" si="43"/>
        <v>0</v>
      </c>
      <c r="X205">
        <f t="shared" si="44"/>
        <v>0</v>
      </c>
      <c r="Y205">
        <f t="shared" si="45"/>
        <v>0</v>
      </c>
      <c r="Z205">
        <f t="shared" si="46"/>
        <v>0</v>
      </c>
      <c r="AA205">
        <f t="shared" si="47"/>
        <v>0</v>
      </c>
      <c r="AB205">
        <f t="shared" si="48"/>
        <v>0</v>
      </c>
      <c r="AC205">
        <f t="shared" si="49"/>
        <v>1</v>
      </c>
      <c r="AD205">
        <f t="shared" si="5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606.90797499999996</v>
      </c>
      <c r="AQ205">
        <v>0</v>
      </c>
      <c r="AR205">
        <v>0</v>
      </c>
      <c r="AS205">
        <v>0</v>
      </c>
      <c r="AT205">
        <f t="shared" si="51"/>
        <v>1</v>
      </c>
    </row>
    <row r="206" spans="1:46" x14ac:dyDescent="0.3">
      <c r="A206" s="2">
        <v>42702</v>
      </c>
      <c r="B206">
        <v>827</v>
      </c>
      <c r="C206">
        <v>0</v>
      </c>
      <c r="D206">
        <v>0</v>
      </c>
      <c r="E206">
        <v>997</v>
      </c>
      <c r="F206">
        <v>892</v>
      </c>
      <c r="G206">
        <v>0</v>
      </c>
      <c r="H206">
        <v>0</v>
      </c>
      <c r="I206">
        <v>0</v>
      </c>
      <c r="J206">
        <v>0.76642791293446766</v>
      </c>
      <c r="K206">
        <v>64.367200857142862</v>
      </c>
      <c r="L206">
        <v>3.6028142857148282E-2</v>
      </c>
      <c r="M206">
        <v>3.6028142857148282E-2</v>
      </c>
      <c r="N206">
        <v>0</v>
      </c>
      <c r="O206">
        <v>0.83823953137621632</v>
      </c>
      <c r="P206">
        <v>7.8239531376216309E-2</v>
      </c>
      <c r="Q206">
        <v>2</v>
      </c>
      <c r="R206">
        <f>MONTH(A206)</f>
        <v>11</v>
      </c>
      <c r="S206">
        <f t="shared" si="39"/>
        <v>0</v>
      </c>
      <c r="T206">
        <f t="shared" si="40"/>
        <v>0</v>
      </c>
      <c r="U206">
        <f t="shared" si="41"/>
        <v>0</v>
      </c>
      <c r="V206">
        <f t="shared" si="42"/>
        <v>0</v>
      </c>
      <c r="W206">
        <f t="shared" si="43"/>
        <v>0</v>
      </c>
      <c r="X206">
        <f t="shared" si="44"/>
        <v>0</v>
      </c>
      <c r="Y206">
        <f t="shared" si="45"/>
        <v>0</v>
      </c>
      <c r="Z206">
        <f t="shared" si="46"/>
        <v>0</v>
      </c>
      <c r="AA206">
        <f t="shared" si="47"/>
        <v>0</v>
      </c>
      <c r="AB206">
        <f t="shared" si="48"/>
        <v>0</v>
      </c>
      <c r="AC206">
        <f t="shared" si="49"/>
        <v>1</v>
      </c>
      <c r="AD206">
        <f t="shared" si="5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606.90797499999996</v>
      </c>
      <c r="AQ206">
        <v>0</v>
      </c>
      <c r="AR206">
        <v>0</v>
      </c>
      <c r="AS206">
        <v>0</v>
      </c>
      <c r="AT206">
        <f t="shared" si="51"/>
        <v>1</v>
      </c>
    </row>
    <row r="207" spans="1:46" x14ac:dyDescent="0.3">
      <c r="A207" s="2">
        <v>42709</v>
      </c>
      <c r="B207">
        <v>723</v>
      </c>
      <c r="C207">
        <v>0</v>
      </c>
      <c r="D207">
        <v>0</v>
      </c>
      <c r="E207">
        <v>1017</v>
      </c>
      <c r="F207">
        <v>2593</v>
      </c>
      <c r="G207">
        <v>0</v>
      </c>
      <c r="H207">
        <v>0</v>
      </c>
      <c r="I207">
        <v>0</v>
      </c>
      <c r="J207">
        <v>0.86978772591505338</v>
      </c>
      <c r="K207">
        <v>63.49434357142858</v>
      </c>
      <c r="L207">
        <v>-0.87285728571428223</v>
      </c>
      <c r="M207">
        <v>0</v>
      </c>
      <c r="N207">
        <v>-0.87285728571428223</v>
      </c>
      <c r="O207">
        <v>0.83636231020775342</v>
      </c>
      <c r="P207">
        <v>7.6362310207753414E-2</v>
      </c>
      <c r="Q207">
        <v>2</v>
      </c>
      <c r="R207">
        <f>MONTH(A207)</f>
        <v>12</v>
      </c>
      <c r="S207">
        <f t="shared" si="39"/>
        <v>0</v>
      </c>
      <c r="T207">
        <f t="shared" si="40"/>
        <v>0</v>
      </c>
      <c r="U207">
        <f t="shared" si="41"/>
        <v>0</v>
      </c>
      <c r="V207">
        <f t="shared" si="42"/>
        <v>0</v>
      </c>
      <c r="W207">
        <f t="shared" si="43"/>
        <v>0</v>
      </c>
      <c r="X207">
        <f t="shared" si="44"/>
        <v>0</v>
      </c>
      <c r="Y207">
        <f t="shared" si="45"/>
        <v>0</v>
      </c>
      <c r="Z207">
        <f t="shared" si="46"/>
        <v>0</v>
      </c>
      <c r="AA207">
        <f t="shared" si="47"/>
        <v>0</v>
      </c>
      <c r="AB207">
        <f t="shared" si="48"/>
        <v>0</v>
      </c>
      <c r="AC207">
        <f t="shared" si="49"/>
        <v>0</v>
      </c>
      <c r="AD207">
        <f t="shared" si="50"/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606.90797499999996</v>
      </c>
      <c r="AQ207">
        <v>0</v>
      </c>
      <c r="AR207">
        <v>0</v>
      </c>
      <c r="AS207">
        <v>0</v>
      </c>
      <c r="AT207">
        <f t="shared" si="51"/>
        <v>0</v>
      </c>
    </row>
    <row r="208" spans="1:46" x14ac:dyDescent="0.3">
      <c r="A208" s="2">
        <v>42716</v>
      </c>
      <c r="B208">
        <v>900</v>
      </c>
      <c r="C208">
        <v>0</v>
      </c>
      <c r="D208">
        <v>0</v>
      </c>
      <c r="E208">
        <v>771</v>
      </c>
      <c r="F208">
        <v>801</v>
      </c>
      <c r="G208">
        <v>0</v>
      </c>
      <c r="H208">
        <v>0</v>
      </c>
      <c r="I208">
        <v>0</v>
      </c>
      <c r="J208">
        <v>0.86978772591505338</v>
      </c>
      <c r="K208">
        <v>61.583257428571429</v>
      </c>
      <c r="L208">
        <v>-1.9110861428571511</v>
      </c>
      <c r="M208">
        <v>0</v>
      </c>
      <c r="N208">
        <v>-1.9110861428571511</v>
      </c>
      <c r="O208">
        <v>0.83636231020775342</v>
      </c>
      <c r="P208">
        <v>7.6362310207753414E-2</v>
      </c>
      <c r="Q208">
        <v>2</v>
      </c>
      <c r="R208">
        <f>MONTH(A208)</f>
        <v>12</v>
      </c>
      <c r="S208">
        <f t="shared" si="39"/>
        <v>0</v>
      </c>
      <c r="T208">
        <f t="shared" si="40"/>
        <v>0</v>
      </c>
      <c r="U208">
        <f t="shared" si="41"/>
        <v>0</v>
      </c>
      <c r="V208">
        <f t="shared" si="42"/>
        <v>0</v>
      </c>
      <c r="W208">
        <f t="shared" si="43"/>
        <v>0</v>
      </c>
      <c r="X208">
        <f t="shared" si="44"/>
        <v>0</v>
      </c>
      <c r="Y208">
        <f t="shared" si="45"/>
        <v>0</v>
      </c>
      <c r="Z208">
        <f t="shared" si="46"/>
        <v>0</v>
      </c>
      <c r="AA208">
        <f t="shared" si="47"/>
        <v>0</v>
      </c>
      <c r="AB208">
        <f t="shared" si="48"/>
        <v>0</v>
      </c>
      <c r="AC208">
        <f t="shared" si="49"/>
        <v>0</v>
      </c>
      <c r="AD208">
        <f t="shared" si="50"/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606.90797499999996</v>
      </c>
      <c r="AQ208">
        <v>0</v>
      </c>
      <c r="AR208">
        <v>0</v>
      </c>
      <c r="AS208">
        <v>0</v>
      </c>
      <c r="AT208">
        <f t="shared" si="51"/>
        <v>0</v>
      </c>
    </row>
    <row r="209" spans="1:46" x14ac:dyDescent="0.3">
      <c r="A209" s="2">
        <v>42723</v>
      </c>
      <c r="B209">
        <v>923</v>
      </c>
      <c r="C209">
        <v>0</v>
      </c>
      <c r="D209">
        <v>0</v>
      </c>
      <c r="E209">
        <v>646</v>
      </c>
      <c r="F209">
        <v>855</v>
      </c>
      <c r="G209">
        <v>0</v>
      </c>
      <c r="H209">
        <v>0</v>
      </c>
      <c r="I209">
        <v>0</v>
      </c>
      <c r="J209">
        <v>0.86978772591505338</v>
      </c>
      <c r="K209">
        <v>61.350800142857153</v>
      </c>
      <c r="L209">
        <v>-0.23245728571427549</v>
      </c>
      <c r="M209">
        <v>0</v>
      </c>
      <c r="N209">
        <v>-0.23245728571427549</v>
      </c>
      <c r="O209">
        <v>0.83636231020775342</v>
      </c>
      <c r="P209">
        <v>7.6362310207753414E-2</v>
      </c>
      <c r="Q209">
        <v>2</v>
      </c>
      <c r="R209">
        <f>MONTH(A209)</f>
        <v>12</v>
      </c>
      <c r="S209">
        <f t="shared" si="39"/>
        <v>0</v>
      </c>
      <c r="T209">
        <f t="shared" si="40"/>
        <v>0</v>
      </c>
      <c r="U209">
        <f t="shared" si="41"/>
        <v>0</v>
      </c>
      <c r="V209">
        <f t="shared" si="42"/>
        <v>0</v>
      </c>
      <c r="W209">
        <f t="shared" si="43"/>
        <v>0</v>
      </c>
      <c r="X209">
        <f t="shared" si="44"/>
        <v>0</v>
      </c>
      <c r="Y209">
        <f t="shared" si="45"/>
        <v>0</v>
      </c>
      <c r="Z209">
        <f t="shared" si="46"/>
        <v>0</v>
      </c>
      <c r="AA209">
        <f t="shared" si="47"/>
        <v>0</v>
      </c>
      <c r="AB209">
        <f t="shared" si="48"/>
        <v>0</v>
      </c>
      <c r="AC209">
        <f t="shared" si="49"/>
        <v>0</v>
      </c>
      <c r="AD209">
        <f t="shared" si="50"/>
        <v>1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606.90797499999996</v>
      </c>
      <c r="AQ209">
        <v>0</v>
      </c>
      <c r="AR209">
        <v>0</v>
      </c>
      <c r="AS209">
        <v>0</v>
      </c>
      <c r="AT209">
        <f t="shared" si="51"/>
        <v>0</v>
      </c>
    </row>
    <row r="210" spans="1:46" x14ac:dyDescent="0.3">
      <c r="A210" s="2">
        <v>42730</v>
      </c>
      <c r="B210">
        <v>386</v>
      </c>
      <c r="C210">
        <v>0</v>
      </c>
      <c r="D210">
        <v>0</v>
      </c>
      <c r="E210">
        <v>346</v>
      </c>
      <c r="F210">
        <v>322</v>
      </c>
      <c r="G210">
        <v>0</v>
      </c>
      <c r="H210">
        <v>0</v>
      </c>
      <c r="I210">
        <v>0</v>
      </c>
      <c r="J210">
        <v>0.75421830155516989</v>
      </c>
      <c r="K210">
        <v>60.579871571428569</v>
      </c>
      <c r="L210">
        <v>-0.77092857142858406</v>
      </c>
      <c r="M210">
        <v>0</v>
      </c>
      <c r="N210">
        <v>-0.77092857142858406</v>
      </c>
      <c r="O210">
        <v>0.83882633095476244</v>
      </c>
      <c r="P210">
        <v>7.8826330954762436E-2</v>
      </c>
      <c r="Q210">
        <v>2</v>
      </c>
      <c r="R210">
        <f>MONTH(A210)</f>
        <v>12</v>
      </c>
      <c r="S210">
        <f t="shared" si="39"/>
        <v>0</v>
      </c>
      <c r="T210">
        <f t="shared" si="40"/>
        <v>0</v>
      </c>
      <c r="U210">
        <f t="shared" si="41"/>
        <v>0</v>
      </c>
      <c r="V210">
        <f t="shared" si="42"/>
        <v>0</v>
      </c>
      <c r="W210">
        <f t="shared" si="43"/>
        <v>0</v>
      </c>
      <c r="X210">
        <f t="shared" si="44"/>
        <v>0</v>
      </c>
      <c r="Y210">
        <f t="shared" si="45"/>
        <v>0</v>
      </c>
      <c r="Z210">
        <f t="shared" si="46"/>
        <v>0</v>
      </c>
      <c r="AA210">
        <f t="shared" si="47"/>
        <v>0</v>
      </c>
      <c r="AB210">
        <f t="shared" si="48"/>
        <v>0</v>
      </c>
      <c r="AC210">
        <f t="shared" si="49"/>
        <v>0</v>
      </c>
      <c r="AD210">
        <f t="shared" si="50"/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609.46089642857146</v>
      </c>
      <c r="AQ210">
        <v>0</v>
      </c>
      <c r="AR210">
        <v>0</v>
      </c>
      <c r="AS210">
        <v>0</v>
      </c>
      <c r="AT210">
        <f t="shared" si="51"/>
        <v>0</v>
      </c>
    </row>
    <row r="211" spans="1:46" x14ac:dyDescent="0.3">
      <c r="A211" s="2">
        <v>42737</v>
      </c>
      <c r="B211">
        <v>570</v>
      </c>
      <c r="C211">
        <v>0</v>
      </c>
      <c r="D211">
        <v>0</v>
      </c>
      <c r="E211">
        <v>165</v>
      </c>
      <c r="F211">
        <v>84</v>
      </c>
      <c r="G211">
        <v>0</v>
      </c>
      <c r="H211">
        <v>0</v>
      </c>
      <c r="I211">
        <v>0</v>
      </c>
      <c r="J211">
        <v>6.0801755395868552E-2</v>
      </c>
      <c r="K211">
        <v>60.278742428571427</v>
      </c>
      <c r="L211">
        <v>-0.30112914285714254</v>
      </c>
      <c r="M211">
        <v>0</v>
      </c>
      <c r="N211">
        <v>-0.30112914285714254</v>
      </c>
      <c r="O211">
        <v>0.85361045543681691</v>
      </c>
      <c r="P211">
        <v>9.3610455436816897E-2</v>
      </c>
      <c r="Q211">
        <v>7</v>
      </c>
      <c r="R211">
        <f>MONTH(A211)</f>
        <v>1</v>
      </c>
      <c r="S211">
        <f t="shared" si="39"/>
        <v>1</v>
      </c>
      <c r="T211">
        <f t="shared" si="40"/>
        <v>0</v>
      </c>
      <c r="U211">
        <f t="shared" si="41"/>
        <v>0</v>
      </c>
      <c r="V211">
        <f t="shared" si="42"/>
        <v>0</v>
      </c>
      <c r="W211">
        <f t="shared" si="43"/>
        <v>0</v>
      </c>
      <c r="X211">
        <f t="shared" si="44"/>
        <v>0</v>
      </c>
      <c r="Y211">
        <f t="shared" si="45"/>
        <v>0</v>
      </c>
      <c r="Z211">
        <f t="shared" si="46"/>
        <v>0</v>
      </c>
      <c r="AA211">
        <f t="shared" si="47"/>
        <v>0</v>
      </c>
      <c r="AB211">
        <f t="shared" si="48"/>
        <v>0</v>
      </c>
      <c r="AC211">
        <f t="shared" si="49"/>
        <v>0</v>
      </c>
      <c r="AD211">
        <f t="shared" si="5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624.77842499999986</v>
      </c>
      <c r="AQ211">
        <v>0</v>
      </c>
      <c r="AR211">
        <v>0</v>
      </c>
      <c r="AS211">
        <v>0</v>
      </c>
      <c r="AT211">
        <f t="shared" si="51"/>
        <v>0</v>
      </c>
    </row>
    <row r="212" spans="1:46" x14ac:dyDescent="0.3">
      <c r="A212" s="2">
        <v>42744</v>
      </c>
      <c r="B212">
        <v>848</v>
      </c>
      <c r="C212">
        <v>0</v>
      </c>
      <c r="D212">
        <v>0</v>
      </c>
      <c r="E212">
        <v>622</v>
      </c>
      <c r="F212">
        <v>101</v>
      </c>
      <c r="G212">
        <v>0</v>
      </c>
      <c r="H212">
        <v>0</v>
      </c>
      <c r="I212">
        <v>0</v>
      </c>
      <c r="J212">
        <v>6.0801755395868552E-2</v>
      </c>
      <c r="K212">
        <v>59.697584999999997</v>
      </c>
      <c r="L212">
        <v>-0.58115742857143005</v>
      </c>
      <c r="M212">
        <v>0</v>
      </c>
      <c r="N212">
        <v>-0.58115742857143005</v>
      </c>
      <c r="O212">
        <v>0.85361045543681691</v>
      </c>
      <c r="P212">
        <v>9.3610455436816897E-2</v>
      </c>
      <c r="Q212">
        <v>2</v>
      </c>
      <c r="R212">
        <f>MONTH(A212)</f>
        <v>1</v>
      </c>
      <c r="S212">
        <f t="shared" si="39"/>
        <v>1</v>
      </c>
      <c r="T212">
        <f t="shared" si="40"/>
        <v>0</v>
      </c>
      <c r="U212">
        <f t="shared" si="41"/>
        <v>0</v>
      </c>
      <c r="V212">
        <f t="shared" si="42"/>
        <v>0</v>
      </c>
      <c r="W212">
        <f t="shared" si="43"/>
        <v>0</v>
      </c>
      <c r="X212">
        <f t="shared" si="44"/>
        <v>0</v>
      </c>
      <c r="Y212">
        <f t="shared" si="45"/>
        <v>0</v>
      </c>
      <c r="Z212">
        <f t="shared" si="46"/>
        <v>0</v>
      </c>
      <c r="AA212">
        <f t="shared" si="47"/>
        <v>0</v>
      </c>
      <c r="AB212">
        <f t="shared" si="48"/>
        <v>0</v>
      </c>
      <c r="AC212">
        <f t="shared" si="49"/>
        <v>0</v>
      </c>
      <c r="AD212">
        <f t="shared" si="5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624.77842499999986</v>
      </c>
      <c r="AQ212">
        <v>0</v>
      </c>
      <c r="AR212">
        <v>0</v>
      </c>
      <c r="AS212">
        <v>0</v>
      </c>
      <c r="AT212">
        <f t="shared" si="51"/>
        <v>0</v>
      </c>
    </row>
    <row r="213" spans="1:46" x14ac:dyDescent="0.3">
      <c r="A213" s="2">
        <v>42751</v>
      </c>
      <c r="B213">
        <v>774</v>
      </c>
      <c r="C213">
        <v>0</v>
      </c>
      <c r="D213">
        <v>0</v>
      </c>
      <c r="E213">
        <v>664</v>
      </c>
      <c r="F213">
        <v>90</v>
      </c>
      <c r="G213">
        <v>0</v>
      </c>
      <c r="H213">
        <v>0</v>
      </c>
      <c r="I213">
        <v>0</v>
      </c>
      <c r="J213">
        <v>6.0801755395868552E-2</v>
      </c>
      <c r="K213">
        <v>59.607457857142848</v>
      </c>
      <c r="L213">
        <v>-9.0127142857149067E-2</v>
      </c>
      <c r="M213">
        <v>0</v>
      </c>
      <c r="N213">
        <v>-9.0127142857149067E-2</v>
      </c>
      <c r="O213">
        <v>0.85361045543681691</v>
      </c>
      <c r="P213">
        <v>9.3610455436816897E-2</v>
      </c>
      <c r="Q213">
        <v>2</v>
      </c>
      <c r="R213">
        <f>MONTH(A213)</f>
        <v>1</v>
      </c>
      <c r="S213">
        <f t="shared" si="39"/>
        <v>1</v>
      </c>
      <c r="T213">
        <f t="shared" si="40"/>
        <v>0</v>
      </c>
      <c r="U213">
        <f t="shared" si="41"/>
        <v>0</v>
      </c>
      <c r="V213">
        <f t="shared" si="42"/>
        <v>0</v>
      </c>
      <c r="W213">
        <f t="shared" si="43"/>
        <v>0</v>
      </c>
      <c r="X213">
        <f t="shared" si="44"/>
        <v>0</v>
      </c>
      <c r="Y213">
        <f t="shared" si="45"/>
        <v>0</v>
      </c>
      <c r="Z213">
        <f t="shared" si="46"/>
        <v>0</v>
      </c>
      <c r="AA213">
        <f t="shared" si="47"/>
        <v>0</v>
      </c>
      <c r="AB213">
        <f t="shared" si="48"/>
        <v>0</v>
      </c>
      <c r="AC213">
        <f t="shared" si="49"/>
        <v>0</v>
      </c>
      <c r="AD213">
        <f t="shared" si="5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624.77842499999986</v>
      </c>
      <c r="AQ213">
        <v>0</v>
      </c>
      <c r="AR213">
        <v>0</v>
      </c>
      <c r="AS213">
        <v>0</v>
      </c>
      <c r="AT213">
        <f t="shared" si="51"/>
        <v>0</v>
      </c>
    </row>
    <row r="214" spans="1:46" x14ac:dyDescent="0.3">
      <c r="A214" s="2">
        <v>42758</v>
      </c>
      <c r="B214">
        <v>962</v>
      </c>
      <c r="C214">
        <v>0</v>
      </c>
      <c r="D214">
        <v>0</v>
      </c>
      <c r="E214">
        <v>832</v>
      </c>
      <c r="F214">
        <v>84</v>
      </c>
      <c r="G214">
        <v>0</v>
      </c>
      <c r="H214">
        <v>0</v>
      </c>
      <c r="I214">
        <v>0</v>
      </c>
      <c r="J214">
        <v>6.0801755395868552E-2</v>
      </c>
      <c r="K214">
        <v>59.836343571428571</v>
      </c>
      <c r="L214">
        <v>0.22888571428572391</v>
      </c>
      <c r="M214">
        <v>0.22888571428572391</v>
      </c>
      <c r="N214">
        <v>0</v>
      </c>
      <c r="O214">
        <v>0.85361045543681691</v>
      </c>
      <c r="P214">
        <v>9.3610455436816897E-2</v>
      </c>
      <c r="Q214">
        <v>2</v>
      </c>
      <c r="R214">
        <f>MONTH(A214)</f>
        <v>1</v>
      </c>
      <c r="S214">
        <f t="shared" si="39"/>
        <v>1</v>
      </c>
      <c r="T214">
        <f t="shared" si="40"/>
        <v>0</v>
      </c>
      <c r="U214">
        <f t="shared" si="41"/>
        <v>0</v>
      </c>
      <c r="V214">
        <f t="shared" si="42"/>
        <v>0</v>
      </c>
      <c r="W214">
        <f t="shared" si="43"/>
        <v>0</v>
      </c>
      <c r="X214">
        <f t="shared" si="44"/>
        <v>0</v>
      </c>
      <c r="Y214">
        <f t="shared" si="45"/>
        <v>0</v>
      </c>
      <c r="Z214">
        <f t="shared" si="46"/>
        <v>0</v>
      </c>
      <c r="AA214">
        <f t="shared" si="47"/>
        <v>0</v>
      </c>
      <c r="AB214">
        <f t="shared" si="48"/>
        <v>0</v>
      </c>
      <c r="AC214">
        <f t="shared" si="49"/>
        <v>0</v>
      </c>
      <c r="AD214">
        <f t="shared" si="5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624.77842499999986</v>
      </c>
      <c r="AQ214">
        <v>0</v>
      </c>
      <c r="AR214">
        <v>0</v>
      </c>
      <c r="AS214">
        <v>0</v>
      </c>
      <c r="AT214">
        <f t="shared" si="51"/>
        <v>0</v>
      </c>
    </row>
    <row r="215" spans="1:46" x14ac:dyDescent="0.3">
      <c r="A215" s="2">
        <v>42765</v>
      </c>
      <c r="B215">
        <v>735</v>
      </c>
      <c r="C215">
        <v>0</v>
      </c>
      <c r="D215">
        <v>0</v>
      </c>
      <c r="E215">
        <v>1225</v>
      </c>
      <c r="F215">
        <v>4558</v>
      </c>
      <c r="G215">
        <v>119126</v>
      </c>
      <c r="H215">
        <v>77454.941436074456</v>
      </c>
      <c r="I215">
        <v>0</v>
      </c>
      <c r="J215">
        <v>1.73719301131053E-2</v>
      </c>
      <c r="K215">
        <v>59.691613714285722</v>
      </c>
      <c r="L215">
        <v>-0.14472985714284903</v>
      </c>
      <c r="M215">
        <v>0</v>
      </c>
      <c r="N215">
        <v>-0.14472985714284903</v>
      </c>
      <c r="O215">
        <v>0.85361045543681691</v>
      </c>
      <c r="P215">
        <v>9.3610455436816897E-2</v>
      </c>
      <c r="Q215">
        <v>2</v>
      </c>
      <c r="R215">
        <f>MONTH(A215)</f>
        <v>1</v>
      </c>
      <c r="S215">
        <f t="shared" si="39"/>
        <v>1</v>
      </c>
      <c r="T215">
        <f t="shared" si="40"/>
        <v>0</v>
      </c>
      <c r="U215">
        <f t="shared" si="41"/>
        <v>0</v>
      </c>
      <c r="V215">
        <f t="shared" si="42"/>
        <v>0</v>
      </c>
      <c r="W215">
        <f t="shared" si="43"/>
        <v>0</v>
      </c>
      <c r="X215">
        <f t="shared" si="44"/>
        <v>0</v>
      </c>
      <c r="Y215">
        <f t="shared" si="45"/>
        <v>0</v>
      </c>
      <c r="Z215">
        <f t="shared" si="46"/>
        <v>0</v>
      </c>
      <c r="AA215">
        <f t="shared" si="47"/>
        <v>0</v>
      </c>
      <c r="AB215">
        <f t="shared" si="48"/>
        <v>0</v>
      </c>
      <c r="AC215">
        <f t="shared" si="49"/>
        <v>0</v>
      </c>
      <c r="AD215">
        <f t="shared" si="50"/>
        <v>0</v>
      </c>
      <c r="AE215">
        <v>0</v>
      </c>
      <c r="AF215">
        <v>0</v>
      </c>
      <c r="AG215">
        <v>0</v>
      </c>
      <c r="AH215">
        <v>0</v>
      </c>
      <c r="AI215">
        <f>5/7</f>
        <v>0.7142857142857143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624.77842499999986</v>
      </c>
      <c r="AQ215">
        <v>0</v>
      </c>
      <c r="AR215">
        <v>0</v>
      </c>
      <c r="AS215">
        <v>0</v>
      </c>
      <c r="AT215">
        <f t="shared" si="51"/>
        <v>0</v>
      </c>
    </row>
    <row r="216" spans="1:46" x14ac:dyDescent="0.3">
      <c r="A216" s="2">
        <v>42772</v>
      </c>
      <c r="B216">
        <v>864</v>
      </c>
      <c r="C216">
        <v>0</v>
      </c>
      <c r="D216">
        <v>0</v>
      </c>
      <c r="E216">
        <v>1570</v>
      </c>
      <c r="F216">
        <v>8628</v>
      </c>
      <c r="G216">
        <v>143807</v>
      </c>
      <c r="H216">
        <v>115234.02663522252</v>
      </c>
      <c r="I216">
        <v>0</v>
      </c>
      <c r="J216">
        <v>0</v>
      </c>
      <c r="K216">
        <v>59.049357428571433</v>
      </c>
      <c r="L216">
        <v>-0.64225628571428928</v>
      </c>
      <c r="M216">
        <v>0</v>
      </c>
      <c r="N216">
        <v>-0.64225628571428928</v>
      </c>
      <c r="O216">
        <v>0.85361045543681691</v>
      </c>
      <c r="P216">
        <v>9.3610455436816897E-2</v>
      </c>
      <c r="Q216">
        <v>2</v>
      </c>
      <c r="R216">
        <f>MONTH(A216)</f>
        <v>2</v>
      </c>
      <c r="S216">
        <f t="shared" si="39"/>
        <v>0</v>
      </c>
      <c r="T216">
        <f t="shared" si="40"/>
        <v>1</v>
      </c>
      <c r="U216">
        <f t="shared" si="41"/>
        <v>0</v>
      </c>
      <c r="V216">
        <f t="shared" si="42"/>
        <v>0</v>
      </c>
      <c r="W216">
        <f t="shared" si="43"/>
        <v>0</v>
      </c>
      <c r="X216">
        <f t="shared" si="44"/>
        <v>0</v>
      </c>
      <c r="Y216">
        <f t="shared" si="45"/>
        <v>0</v>
      </c>
      <c r="Z216">
        <f t="shared" si="46"/>
        <v>0</v>
      </c>
      <c r="AA216">
        <f t="shared" si="47"/>
        <v>0</v>
      </c>
      <c r="AB216">
        <f t="shared" si="48"/>
        <v>0</v>
      </c>
      <c r="AC216">
        <f t="shared" si="49"/>
        <v>0</v>
      </c>
      <c r="AD216">
        <f t="shared" si="50"/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101790.90301381465</v>
      </c>
      <c r="AP216">
        <v>624.77842499999986</v>
      </c>
      <c r="AQ216">
        <v>0</v>
      </c>
      <c r="AR216">
        <v>0</v>
      </c>
      <c r="AS216">
        <v>0</v>
      </c>
      <c r="AT216">
        <f t="shared" si="51"/>
        <v>0</v>
      </c>
    </row>
    <row r="217" spans="1:46" x14ac:dyDescent="0.3">
      <c r="A217" s="2">
        <v>42779</v>
      </c>
      <c r="B217">
        <v>805</v>
      </c>
      <c r="C217">
        <v>0</v>
      </c>
      <c r="D217">
        <v>0</v>
      </c>
      <c r="E217">
        <v>1514</v>
      </c>
      <c r="F217">
        <v>6989</v>
      </c>
      <c r="G217">
        <v>56091</v>
      </c>
      <c r="H217">
        <v>20403.600992380554</v>
      </c>
      <c r="I217">
        <v>0</v>
      </c>
      <c r="J217">
        <v>0</v>
      </c>
      <c r="K217">
        <v>57.602515285714283</v>
      </c>
      <c r="L217">
        <v>-1.4468421428571503</v>
      </c>
      <c r="M217">
        <v>0</v>
      </c>
      <c r="N217">
        <v>-1.4468421428571503</v>
      </c>
      <c r="O217">
        <v>0.85361045543681691</v>
      </c>
      <c r="P217">
        <v>9.3610455436816897E-2</v>
      </c>
      <c r="Q217">
        <v>2</v>
      </c>
      <c r="R217">
        <f>MONTH(A217)</f>
        <v>2</v>
      </c>
      <c r="S217">
        <f t="shared" si="39"/>
        <v>0</v>
      </c>
      <c r="T217">
        <f t="shared" si="40"/>
        <v>1</v>
      </c>
      <c r="U217">
        <f t="shared" si="41"/>
        <v>0</v>
      </c>
      <c r="V217">
        <f t="shared" si="42"/>
        <v>0</v>
      </c>
      <c r="W217">
        <f t="shared" si="43"/>
        <v>0</v>
      </c>
      <c r="X217">
        <f t="shared" si="44"/>
        <v>0</v>
      </c>
      <c r="Y217">
        <f t="shared" si="45"/>
        <v>0</v>
      </c>
      <c r="Z217">
        <f t="shared" si="46"/>
        <v>0</v>
      </c>
      <c r="AA217">
        <f t="shared" si="47"/>
        <v>0</v>
      </c>
      <c r="AB217">
        <f t="shared" si="48"/>
        <v>0</v>
      </c>
      <c r="AC217">
        <f t="shared" si="49"/>
        <v>0</v>
      </c>
      <c r="AD217">
        <f t="shared" si="50"/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68170.246392315632</v>
      </c>
      <c r="AP217">
        <v>624.77842499999986</v>
      </c>
      <c r="AQ217">
        <v>0</v>
      </c>
      <c r="AR217">
        <v>0</v>
      </c>
      <c r="AS217">
        <v>0</v>
      </c>
      <c r="AT217">
        <f t="shared" si="51"/>
        <v>0</v>
      </c>
    </row>
    <row r="218" spans="1:46" x14ac:dyDescent="0.3">
      <c r="A218" s="2">
        <v>42786</v>
      </c>
      <c r="B218">
        <v>804</v>
      </c>
      <c r="C218">
        <v>0</v>
      </c>
      <c r="D218">
        <v>0</v>
      </c>
      <c r="E218">
        <v>1461</v>
      </c>
      <c r="F218">
        <v>2422</v>
      </c>
      <c r="G218">
        <v>8543</v>
      </c>
      <c r="H218">
        <v>0</v>
      </c>
      <c r="I218">
        <v>0</v>
      </c>
      <c r="J218">
        <v>0</v>
      </c>
      <c r="K218">
        <v>57.82061385714286</v>
      </c>
      <c r="L218">
        <v>0.2180985714285768</v>
      </c>
      <c r="M218">
        <v>0.2180985714285768</v>
      </c>
      <c r="N218">
        <v>0</v>
      </c>
      <c r="O218">
        <v>0.85361045543681691</v>
      </c>
      <c r="P218">
        <v>9.3610455436816897E-2</v>
      </c>
      <c r="Q218">
        <v>4</v>
      </c>
      <c r="R218">
        <f>MONTH(A218)</f>
        <v>2</v>
      </c>
      <c r="S218">
        <f t="shared" si="39"/>
        <v>0</v>
      </c>
      <c r="T218">
        <f t="shared" si="40"/>
        <v>1</v>
      </c>
      <c r="U218">
        <f t="shared" si="41"/>
        <v>0</v>
      </c>
      <c r="V218">
        <f t="shared" si="42"/>
        <v>0</v>
      </c>
      <c r="W218">
        <f t="shared" si="43"/>
        <v>0</v>
      </c>
      <c r="X218">
        <f t="shared" si="44"/>
        <v>0</v>
      </c>
      <c r="Y218">
        <f t="shared" si="45"/>
        <v>0</v>
      </c>
      <c r="Z218">
        <f t="shared" si="46"/>
        <v>0</v>
      </c>
      <c r="AA218">
        <f t="shared" si="47"/>
        <v>0</v>
      </c>
      <c r="AB218">
        <f t="shared" si="48"/>
        <v>0</v>
      </c>
      <c r="AC218">
        <f t="shared" si="49"/>
        <v>0</v>
      </c>
      <c r="AD218">
        <f t="shared" si="50"/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66617.008012635881</v>
      </c>
      <c r="AP218">
        <v>624.77842499999986</v>
      </c>
      <c r="AQ218">
        <v>0</v>
      </c>
      <c r="AR218">
        <v>0</v>
      </c>
      <c r="AS218">
        <v>0</v>
      </c>
      <c r="AT218">
        <f t="shared" si="51"/>
        <v>0</v>
      </c>
    </row>
    <row r="219" spans="1:46" x14ac:dyDescent="0.3">
      <c r="A219" s="2">
        <v>42793</v>
      </c>
      <c r="B219">
        <v>838</v>
      </c>
      <c r="C219">
        <v>0</v>
      </c>
      <c r="D219">
        <v>31537</v>
      </c>
      <c r="E219">
        <v>1970</v>
      </c>
      <c r="F219">
        <v>17466</v>
      </c>
      <c r="G219">
        <v>0</v>
      </c>
      <c r="H219">
        <v>0</v>
      </c>
      <c r="I219">
        <v>0</v>
      </c>
      <c r="J219">
        <v>0.54264307701939762</v>
      </c>
      <c r="K219">
        <v>58.470627714285719</v>
      </c>
      <c r="L219">
        <v>0.65001385714285931</v>
      </c>
      <c r="M219">
        <v>0.65001385714285931</v>
      </c>
      <c r="N219">
        <v>0</v>
      </c>
      <c r="O219">
        <v>0.85361045543681691</v>
      </c>
      <c r="P219">
        <v>9.3610455436816897E-2</v>
      </c>
      <c r="Q219">
        <v>2</v>
      </c>
      <c r="R219">
        <f>MONTH(A219)</f>
        <v>2</v>
      </c>
      <c r="S219">
        <f t="shared" si="39"/>
        <v>0</v>
      </c>
      <c r="T219">
        <f t="shared" si="40"/>
        <v>1</v>
      </c>
      <c r="U219">
        <f t="shared" si="41"/>
        <v>0</v>
      </c>
      <c r="V219">
        <f t="shared" si="42"/>
        <v>0</v>
      </c>
      <c r="W219">
        <f t="shared" si="43"/>
        <v>0</v>
      </c>
      <c r="X219">
        <f t="shared" si="44"/>
        <v>0</v>
      </c>
      <c r="Y219">
        <f t="shared" si="45"/>
        <v>0</v>
      </c>
      <c r="Z219">
        <f t="shared" si="46"/>
        <v>0</v>
      </c>
      <c r="AA219">
        <f t="shared" si="47"/>
        <v>0</v>
      </c>
      <c r="AB219">
        <f t="shared" si="48"/>
        <v>0</v>
      </c>
      <c r="AC219">
        <f t="shared" si="49"/>
        <v>0</v>
      </c>
      <c r="AD219">
        <f t="shared" si="50"/>
        <v>0</v>
      </c>
      <c r="AE219">
        <v>0</v>
      </c>
      <c r="AF219">
        <f>5/7</f>
        <v>0.7142857142857143</v>
      </c>
      <c r="AG219">
        <v>0</v>
      </c>
      <c r="AH219">
        <v>0</v>
      </c>
      <c r="AI219">
        <f>2/7</f>
        <v>0.2857142857142857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110655.0764673615</v>
      </c>
      <c r="AP219">
        <v>624.77842499999986</v>
      </c>
      <c r="AQ219">
        <v>0</v>
      </c>
      <c r="AR219">
        <v>0</v>
      </c>
      <c r="AS219">
        <v>0</v>
      </c>
      <c r="AT219">
        <f t="shared" si="51"/>
        <v>0</v>
      </c>
    </row>
    <row r="220" spans="1:46" x14ac:dyDescent="0.3">
      <c r="A220" s="2">
        <v>42800</v>
      </c>
      <c r="B220">
        <v>916</v>
      </c>
      <c r="C220">
        <v>0</v>
      </c>
      <c r="D220">
        <v>59864</v>
      </c>
      <c r="E220">
        <v>2198</v>
      </c>
      <c r="F220">
        <v>36455</v>
      </c>
      <c r="G220">
        <v>0</v>
      </c>
      <c r="H220">
        <v>0</v>
      </c>
      <c r="I220">
        <v>0</v>
      </c>
      <c r="J220">
        <v>0.75970030782715658</v>
      </c>
      <c r="K220">
        <v>58.742857714285712</v>
      </c>
      <c r="L220">
        <v>0.27222999999999331</v>
      </c>
      <c r="M220">
        <v>0.27222999999999331</v>
      </c>
      <c r="N220">
        <v>0</v>
      </c>
      <c r="O220">
        <v>0.85361045543681691</v>
      </c>
      <c r="P220">
        <v>9.3610455436816897E-2</v>
      </c>
      <c r="Q220">
        <v>3</v>
      </c>
      <c r="R220">
        <f>MONTH(A220)</f>
        <v>3</v>
      </c>
      <c r="S220">
        <f t="shared" si="39"/>
        <v>0</v>
      </c>
      <c r="T220">
        <f t="shared" si="40"/>
        <v>0</v>
      </c>
      <c r="U220">
        <f t="shared" si="41"/>
        <v>1</v>
      </c>
      <c r="V220">
        <f t="shared" si="42"/>
        <v>0</v>
      </c>
      <c r="W220">
        <f t="shared" si="43"/>
        <v>0</v>
      </c>
      <c r="X220">
        <f t="shared" si="44"/>
        <v>0</v>
      </c>
      <c r="Y220">
        <f t="shared" si="45"/>
        <v>0</v>
      </c>
      <c r="Z220">
        <f t="shared" si="46"/>
        <v>0</v>
      </c>
      <c r="AA220">
        <f t="shared" si="47"/>
        <v>0</v>
      </c>
      <c r="AB220">
        <f t="shared" si="48"/>
        <v>0</v>
      </c>
      <c r="AC220">
        <f t="shared" si="49"/>
        <v>0</v>
      </c>
      <c r="AD220">
        <f t="shared" si="50"/>
        <v>0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103439.48908605103</v>
      </c>
      <c r="AP220">
        <v>624.77842499999986</v>
      </c>
      <c r="AQ220">
        <v>0</v>
      </c>
      <c r="AR220">
        <v>0</v>
      </c>
      <c r="AS220">
        <v>0</v>
      </c>
      <c r="AT220">
        <f t="shared" si="51"/>
        <v>0</v>
      </c>
    </row>
    <row r="221" spans="1:46" x14ac:dyDescent="0.3">
      <c r="A221" s="2">
        <v>42807</v>
      </c>
      <c r="B221">
        <v>906</v>
      </c>
      <c r="C221">
        <v>0</v>
      </c>
      <c r="D221">
        <v>51320</v>
      </c>
      <c r="E221">
        <v>2528</v>
      </c>
      <c r="F221">
        <v>42469</v>
      </c>
      <c r="G221">
        <v>0</v>
      </c>
      <c r="H221">
        <v>0</v>
      </c>
      <c r="I221">
        <v>0</v>
      </c>
      <c r="J221">
        <v>0.75970030782715658</v>
      </c>
      <c r="K221">
        <v>58.388570571428573</v>
      </c>
      <c r="L221">
        <v>-0.3542871428571388</v>
      </c>
      <c r="M221">
        <v>0</v>
      </c>
      <c r="N221">
        <v>-0.3542871428571388</v>
      </c>
      <c r="O221">
        <v>0.85361045543681691</v>
      </c>
      <c r="P221">
        <v>9.3610455436816897E-2</v>
      </c>
      <c r="Q221">
        <v>2</v>
      </c>
      <c r="R221">
        <f>MONTH(A221)</f>
        <v>3</v>
      </c>
      <c r="S221">
        <f t="shared" si="39"/>
        <v>0</v>
      </c>
      <c r="T221">
        <f t="shared" si="40"/>
        <v>0</v>
      </c>
      <c r="U221">
        <f t="shared" si="41"/>
        <v>1</v>
      </c>
      <c r="V221">
        <f t="shared" si="42"/>
        <v>0</v>
      </c>
      <c r="W221">
        <f t="shared" si="43"/>
        <v>0</v>
      </c>
      <c r="X221">
        <f t="shared" si="44"/>
        <v>0</v>
      </c>
      <c r="Y221">
        <f t="shared" si="45"/>
        <v>0</v>
      </c>
      <c r="Z221">
        <f t="shared" si="46"/>
        <v>0</v>
      </c>
      <c r="AA221">
        <f t="shared" si="47"/>
        <v>0</v>
      </c>
      <c r="AB221">
        <f t="shared" si="48"/>
        <v>0</v>
      </c>
      <c r="AC221">
        <f t="shared" si="49"/>
        <v>0</v>
      </c>
      <c r="AD221">
        <f t="shared" si="50"/>
        <v>0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108811.52982613113</v>
      </c>
      <c r="AP221">
        <v>624.77842499999986</v>
      </c>
      <c r="AQ221">
        <v>0</v>
      </c>
      <c r="AR221">
        <v>0</v>
      </c>
      <c r="AS221">
        <v>0</v>
      </c>
      <c r="AT221">
        <f t="shared" si="51"/>
        <v>0</v>
      </c>
    </row>
    <row r="222" spans="1:46" x14ac:dyDescent="0.3">
      <c r="A222" s="2">
        <v>42814</v>
      </c>
      <c r="B222">
        <v>1079</v>
      </c>
      <c r="C222">
        <v>0</v>
      </c>
      <c r="D222">
        <v>55445</v>
      </c>
      <c r="E222">
        <v>3176</v>
      </c>
      <c r="F222">
        <v>18557</v>
      </c>
      <c r="G222">
        <v>0</v>
      </c>
      <c r="H222">
        <v>0</v>
      </c>
      <c r="I222">
        <v>0</v>
      </c>
      <c r="J222">
        <v>0.75970030782715658</v>
      </c>
      <c r="K222">
        <v>57.351171285714287</v>
      </c>
      <c r="L222">
        <v>-1.0373992857142866</v>
      </c>
      <c r="M222">
        <v>0</v>
      </c>
      <c r="N222">
        <v>-1.0373992857142866</v>
      </c>
      <c r="O222">
        <v>0.85361045543681691</v>
      </c>
      <c r="P222">
        <v>9.3610455436816897E-2</v>
      </c>
      <c r="Q222">
        <v>2</v>
      </c>
      <c r="R222">
        <f>MONTH(A222)</f>
        <v>3</v>
      </c>
      <c r="S222">
        <f t="shared" si="39"/>
        <v>0</v>
      </c>
      <c r="T222">
        <f t="shared" si="40"/>
        <v>0</v>
      </c>
      <c r="U222">
        <f t="shared" si="41"/>
        <v>1</v>
      </c>
      <c r="V222">
        <f t="shared" si="42"/>
        <v>0</v>
      </c>
      <c r="W222">
        <f t="shared" si="43"/>
        <v>0</v>
      </c>
      <c r="X222">
        <f t="shared" si="44"/>
        <v>0</v>
      </c>
      <c r="Y222">
        <f t="shared" si="45"/>
        <v>0</v>
      </c>
      <c r="Z222">
        <f t="shared" si="46"/>
        <v>0</v>
      </c>
      <c r="AA222">
        <f t="shared" si="47"/>
        <v>0</v>
      </c>
      <c r="AB222">
        <f t="shared" si="48"/>
        <v>0</v>
      </c>
      <c r="AC222">
        <f t="shared" si="49"/>
        <v>0</v>
      </c>
      <c r="AD222">
        <f t="shared" si="50"/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75351.994265031666</v>
      </c>
      <c r="AP222">
        <v>624.77842499999986</v>
      </c>
      <c r="AQ222">
        <v>0</v>
      </c>
      <c r="AR222">
        <v>0</v>
      </c>
      <c r="AS222">
        <v>0</v>
      </c>
      <c r="AT222">
        <f t="shared" si="51"/>
        <v>0</v>
      </c>
    </row>
    <row r="223" spans="1:46" x14ac:dyDescent="0.3">
      <c r="A223" s="2">
        <v>42821</v>
      </c>
      <c r="B223">
        <v>1072</v>
      </c>
      <c r="C223">
        <v>0</v>
      </c>
      <c r="D223">
        <v>19270</v>
      </c>
      <c r="E223">
        <v>1042</v>
      </c>
      <c r="F223">
        <v>8259</v>
      </c>
      <c r="G223">
        <v>0</v>
      </c>
      <c r="H223">
        <v>0</v>
      </c>
      <c r="I223">
        <v>0</v>
      </c>
      <c r="J223">
        <v>0.68987700379589723</v>
      </c>
      <c r="K223">
        <v>56.383584857142857</v>
      </c>
      <c r="L223">
        <v>-0.96758642857142974</v>
      </c>
      <c r="M223">
        <v>0</v>
      </c>
      <c r="N223">
        <v>-0.96758642857142974</v>
      </c>
      <c r="O223">
        <v>0.85481283039358669</v>
      </c>
      <c r="P223">
        <v>9.4812830393586678E-2</v>
      </c>
      <c r="Q223">
        <v>2</v>
      </c>
      <c r="R223">
        <f>MONTH(A223)</f>
        <v>3</v>
      </c>
      <c r="S223">
        <f t="shared" si="39"/>
        <v>0</v>
      </c>
      <c r="T223">
        <f t="shared" si="40"/>
        <v>0</v>
      </c>
      <c r="U223">
        <f t="shared" si="41"/>
        <v>1</v>
      </c>
      <c r="V223">
        <f t="shared" si="42"/>
        <v>0</v>
      </c>
      <c r="W223">
        <f t="shared" si="43"/>
        <v>0</v>
      </c>
      <c r="X223">
        <f t="shared" si="44"/>
        <v>0</v>
      </c>
      <c r="Y223">
        <f t="shared" si="45"/>
        <v>0</v>
      </c>
      <c r="Z223">
        <f t="shared" si="46"/>
        <v>0</v>
      </c>
      <c r="AA223">
        <f t="shared" si="47"/>
        <v>0</v>
      </c>
      <c r="AB223">
        <f t="shared" si="48"/>
        <v>0</v>
      </c>
      <c r="AC223">
        <f t="shared" si="49"/>
        <v>0</v>
      </c>
      <c r="AD223">
        <f t="shared" si="50"/>
        <v>0</v>
      </c>
      <c r="AE223">
        <v>0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624.77842499999986</v>
      </c>
      <c r="AQ223">
        <v>0</v>
      </c>
      <c r="AR223">
        <v>0</v>
      </c>
      <c r="AS223">
        <v>0</v>
      </c>
      <c r="AT223">
        <f t="shared" si="51"/>
        <v>0</v>
      </c>
    </row>
    <row r="224" spans="1:46" x14ac:dyDescent="0.3">
      <c r="A224" s="2">
        <v>42828</v>
      </c>
      <c r="B224">
        <v>1047</v>
      </c>
      <c r="C224">
        <v>0</v>
      </c>
      <c r="D224">
        <v>0</v>
      </c>
      <c r="E224">
        <v>1256</v>
      </c>
      <c r="F224">
        <v>60811</v>
      </c>
      <c r="G224">
        <v>107635</v>
      </c>
      <c r="H224">
        <v>0</v>
      </c>
      <c r="I224">
        <v>0</v>
      </c>
      <c r="J224">
        <v>0.51531874371774888</v>
      </c>
      <c r="K224">
        <v>56.431485000000002</v>
      </c>
      <c r="L224">
        <v>4.7900142857145056E-2</v>
      </c>
      <c r="M224">
        <v>4.7900142857145056E-2</v>
      </c>
      <c r="N224">
        <v>0</v>
      </c>
      <c r="O224">
        <v>0.85781876778551103</v>
      </c>
      <c r="P224">
        <v>9.7818767785511018E-2</v>
      </c>
      <c r="Q224">
        <v>2</v>
      </c>
      <c r="R224">
        <f>MONTH(A224)</f>
        <v>4</v>
      </c>
      <c r="S224">
        <f t="shared" si="39"/>
        <v>0</v>
      </c>
      <c r="T224">
        <f t="shared" si="40"/>
        <v>0</v>
      </c>
      <c r="U224">
        <f t="shared" si="41"/>
        <v>0</v>
      </c>
      <c r="V224">
        <f t="shared" si="42"/>
        <v>1</v>
      </c>
      <c r="W224">
        <f t="shared" si="43"/>
        <v>0</v>
      </c>
      <c r="X224">
        <f t="shared" si="44"/>
        <v>0</v>
      </c>
      <c r="Y224">
        <f t="shared" si="45"/>
        <v>0</v>
      </c>
      <c r="Z224">
        <f t="shared" si="46"/>
        <v>0</v>
      </c>
      <c r="AA224">
        <f t="shared" si="47"/>
        <v>0</v>
      </c>
      <c r="AB224">
        <f t="shared" si="48"/>
        <v>0</v>
      </c>
      <c r="AC224">
        <f t="shared" si="49"/>
        <v>0</v>
      </c>
      <c r="AD224">
        <f t="shared" si="50"/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43245.691554826997</v>
      </c>
      <c r="AP224">
        <v>624.77842499999986</v>
      </c>
      <c r="AQ224">
        <v>0</v>
      </c>
      <c r="AR224">
        <v>0</v>
      </c>
      <c r="AS224">
        <v>0</v>
      </c>
      <c r="AT224">
        <f t="shared" si="51"/>
        <v>0</v>
      </c>
    </row>
    <row r="225" spans="1:46" x14ac:dyDescent="0.3">
      <c r="A225" s="2">
        <v>42835</v>
      </c>
      <c r="B225">
        <v>1004</v>
      </c>
      <c r="C225">
        <v>0</v>
      </c>
      <c r="D225">
        <v>0</v>
      </c>
      <c r="E225">
        <v>4314</v>
      </c>
      <c r="F225">
        <v>14262</v>
      </c>
      <c r="G225">
        <v>82434</v>
      </c>
      <c r="H225">
        <v>0</v>
      </c>
      <c r="I225">
        <v>0</v>
      </c>
      <c r="J225">
        <v>0.51531874371774888</v>
      </c>
      <c r="K225">
        <v>56.547685428571427</v>
      </c>
      <c r="L225">
        <v>0.11620042857142465</v>
      </c>
      <c r="M225">
        <v>0.11620042857142465</v>
      </c>
      <c r="N225">
        <v>0</v>
      </c>
      <c r="O225">
        <v>0.85781876778551103</v>
      </c>
      <c r="P225">
        <v>9.7818767785511018E-2</v>
      </c>
      <c r="Q225">
        <v>2</v>
      </c>
      <c r="R225">
        <f>MONTH(A225)</f>
        <v>4</v>
      </c>
      <c r="S225">
        <f t="shared" si="39"/>
        <v>0</v>
      </c>
      <c r="T225">
        <f t="shared" si="40"/>
        <v>0</v>
      </c>
      <c r="U225">
        <f t="shared" si="41"/>
        <v>0</v>
      </c>
      <c r="V225">
        <f t="shared" si="42"/>
        <v>1</v>
      </c>
      <c r="W225">
        <f t="shared" si="43"/>
        <v>0</v>
      </c>
      <c r="X225">
        <f t="shared" si="44"/>
        <v>0</v>
      </c>
      <c r="Y225">
        <f t="shared" si="45"/>
        <v>0</v>
      </c>
      <c r="Z225">
        <f t="shared" si="46"/>
        <v>0</v>
      </c>
      <c r="AA225">
        <f t="shared" si="47"/>
        <v>0</v>
      </c>
      <c r="AB225">
        <f t="shared" si="48"/>
        <v>0</v>
      </c>
      <c r="AC225">
        <f t="shared" si="49"/>
        <v>0</v>
      </c>
      <c r="AD225">
        <f t="shared" si="50"/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36028.379823239113</v>
      </c>
      <c r="AP225">
        <v>624.77842499999986</v>
      </c>
      <c r="AQ225">
        <v>0</v>
      </c>
      <c r="AR225">
        <v>0</v>
      </c>
      <c r="AS225">
        <v>0</v>
      </c>
      <c r="AT225">
        <f t="shared" si="51"/>
        <v>0</v>
      </c>
    </row>
    <row r="226" spans="1:46" x14ac:dyDescent="0.3">
      <c r="A226" s="2">
        <v>42842</v>
      </c>
      <c r="B226">
        <v>981</v>
      </c>
      <c r="C226">
        <v>0</v>
      </c>
      <c r="D226">
        <v>0</v>
      </c>
      <c r="E226">
        <v>3927</v>
      </c>
      <c r="F226">
        <v>15992</v>
      </c>
      <c r="G226">
        <v>0</v>
      </c>
      <c r="H226">
        <v>0</v>
      </c>
      <c r="I226">
        <v>0</v>
      </c>
      <c r="J226">
        <v>0.51531874371774888</v>
      </c>
      <c r="K226">
        <v>56.200215142857147</v>
      </c>
      <c r="L226">
        <v>-0.34747028571428018</v>
      </c>
      <c r="M226">
        <v>0</v>
      </c>
      <c r="N226">
        <v>-0.34747028571428018</v>
      </c>
      <c r="O226">
        <v>0.85781876778551103</v>
      </c>
      <c r="P226">
        <v>9.7818767785511018E-2</v>
      </c>
      <c r="Q226">
        <v>2</v>
      </c>
      <c r="R226">
        <f>MONTH(A226)</f>
        <v>4</v>
      </c>
      <c r="S226">
        <f t="shared" si="39"/>
        <v>0</v>
      </c>
      <c r="T226">
        <f t="shared" si="40"/>
        <v>0</v>
      </c>
      <c r="U226">
        <f t="shared" si="41"/>
        <v>0</v>
      </c>
      <c r="V226">
        <f t="shared" si="42"/>
        <v>1</v>
      </c>
      <c r="W226">
        <f t="shared" si="43"/>
        <v>0</v>
      </c>
      <c r="X226">
        <f t="shared" si="44"/>
        <v>0</v>
      </c>
      <c r="Y226">
        <f t="shared" si="45"/>
        <v>0</v>
      </c>
      <c r="Z226">
        <f t="shared" si="46"/>
        <v>0</v>
      </c>
      <c r="AA226">
        <f t="shared" si="47"/>
        <v>0</v>
      </c>
      <c r="AB226">
        <f t="shared" si="48"/>
        <v>0</v>
      </c>
      <c r="AC226">
        <f t="shared" si="49"/>
        <v>0</v>
      </c>
      <c r="AD226">
        <f t="shared" si="50"/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32267.825270529953</v>
      </c>
      <c r="AP226">
        <v>624.77842499999986</v>
      </c>
      <c r="AQ226">
        <v>0</v>
      </c>
      <c r="AR226">
        <v>0</v>
      </c>
      <c r="AS226">
        <v>0</v>
      </c>
      <c r="AT226">
        <f t="shared" si="51"/>
        <v>0</v>
      </c>
    </row>
    <row r="227" spans="1:46" x14ac:dyDescent="0.3">
      <c r="A227" s="2">
        <v>42849</v>
      </c>
      <c r="B227">
        <v>944</v>
      </c>
      <c r="C227">
        <v>0</v>
      </c>
      <c r="D227">
        <v>0</v>
      </c>
      <c r="E227">
        <v>3711</v>
      </c>
      <c r="F227">
        <v>17666</v>
      </c>
      <c r="G227">
        <v>0</v>
      </c>
      <c r="H227">
        <v>0</v>
      </c>
      <c r="I227">
        <v>0</v>
      </c>
      <c r="J227">
        <v>0.51531874371774888</v>
      </c>
      <c r="K227">
        <v>56.68355714285714</v>
      </c>
      <c r="L227">
        <v>0.48334199999999328</v>
      </c>
      <c r="M227">
        <v>0.48334199999999328</v>
      </c>
      <c r="N227">
        <v>0</v>
      </c>
      <c r="O227">
        <v>0.85781876778551103</v>
      </c>
      <c r="P227">
        <v>9.7818767785511018E-2</v>
      </c>
      <c r="Q227">
        <v>2</v>
      </c>
      <c r="R227">
        <f>MONTH(A227)</f>
        <v>4</v>
      </c>
      <c r="S227">
        <f t="shared" si="39"/>
        <v>0</v>
      </c>
      <c r="T227">
        <f t="shared" si="40"/>
        <v>0</v>
      </c>
      <c r="U227">
        <f t="shared" si="41"/>
        <v>0</v>
      </c>
      <c r="V227">
        <f t="shared" si="42"/>
        <v>1</v>
      </c>
      <c r="W227">
        <f t="shared" si="43"/>
        <v>0</v>
      </c>
      <c r="X227">
        <f t="shared" si="44"/>
        <v>0</v>
      </c>
      <c r="Y227">
        <f t="shared" si="45"/>
        <v>0</v>
      </c>
      <c r="Z227">
        <f t="shared" si="46"/>
        <v>0</v>
      </c>
      <c r="AA227">
        <f t="shared" si="47"/>
        <v>0</v>
      </c>
      <c r="AB227">
        <f t="shared" si="48"/>
        <v>0</v>
      </c>
      <c r="AC227">
        <f t="shared" si="49"/>
        <v>0</v>
      </c>
      <c r="AD227">
        <f t="shared" si="50"/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37407.520317526592</v>
      </c>
      <c r="AP227">
        <v>624.77842499999986</v>
      </c>
      <c r="AQ227">
        <v>0</v>
      </c>
      <c r="AR227">
        <v>0</v>
      </c>
      <c r="AS227">
        <v>0</v>
      </c>
      <c r="AT227">
        <f t="shared" si="51"/>
        <v>0</v>
      </c>
    </row>
    <row r="228" spans="1:46" x14ac:dyDescent="0.3">
      <c r="A228" s="2">
        <v>42856</v>
      </c>
      <c r="B228">
        <v>697</v>
      </c>
      <c r="C228">
        <v>0</v>
      </c>
      <c r="D228">
        <v>0</v>
      </c>
      <c r="E228">
        <v>624</v>
      </c>
      <c r="F228">
        <v>935</v>
      </c>
      <c r="G228">
        <v>0</v>
      </c>
      <c r="H228">
        <v>0</v>
      </c>
      <c r="I228">
        <v>0</v>
      </c>
      <c r="J228">
        <v>0.134177924069184</v>
      </c>
      <c r="K228">
        <v>57.782986428571427</v>
      </c>
      <c r="L228">
        <v>1.0994292857142867</v>
      </c>
      <c r="M228">
        <v>1.0994292857142867</v>
      </c>
      <c r="N228">
        <v>0</v>
      </c>
      <c r="O228">
        <v>0.86076994529879247</v>
      </c>
      <c r="P228">
        <v>0.10076994529879246</v>
      </c>
      <c r="Q228">
        <v>3</v>
      </c>
      <c r="R228">
        <f>MONTH(A228)</f>
        <v>5</v>
      </c>
      <c r="S228">
        <f t="shared" si="39"/>
        <v>0</v>
      </c>
      <c r="T228">
        <f t="shared" si="40"/>
        <v>0</v>
      </c>
      <c r="U228">
        <f t="shared" si="41"/>
        <v>0</v>
      </c>
      <c r="V228">
        <f t="shared" si="42"/>
        <v>0</v>
      </c>
      <c r="W228">
        <f t="shared" si="43"/>
        <v>1</v>
      </c>
      <c r="X228">
        <f t="shared" si="44"/>
        <v>0</v>
      </c>
      <c r="Y228">
        <f t="shared" si="45"/>
        <v>0</v>
      </c>
      <c r="Z228">
        <f t="shared" si="46"/>
        <v>0</v>
      </c>
      <c r="AA228">
        <f t="shared" si="47"/>
        <v>0</v>
      </c>
      <c r="AB228">
        <f t="shared" si="48"/>
        <v>0</v>
      </c>
      <c r="AC228">
        <f t="shared" si="49"/>
        <v>0</v>
      </c>
      <c r="AD228">
        <f t="shared" si="5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624.77842499999986</v>
      </c>
      <c r="AQ228">
        <v>0</v>
      </c>
      <c r="AR228">
        <v>0</v>
      </c>
      <c r="AS228">
        <v>1</v>
      </c>
      <c r="AT228">
        <f t="shared" si="51"/>
        <v>0</v>
      </c>
    </row>
    <row r="229" spans="1:46" x14ac:dyDescent="0.3">
      <c r="A229" s="2">
        <v>42863</v>
      </c>
      <c r="B229">
        <v>642</v>
      </c>
      <c r="C229">
        <v>0</v>
      </c>
      <c r="D229">
        <v>0</v>
      </c>
      <c r="E229">
        <v>636</v>
      </c>
      <c r="F229">
        <v>219</v>
      </c>
      <c r="G229">
        <v>0</v>
      </c>
      <c r="H229">
        <v>0</v>
      </c>
      <c r="I229">
        <v>0</v>
      </c>
      <c r="J229">
        <v>0.134177924069184</v>
      </c>
      <c r="K229">
        <v>57.479514571428567</v>
      </c>
      <c r="L229">
        <v>-0.30347185714285985</v>
      </c>
      <c r="M229">
        <v>0</v>
      </c>
      <c r="N229">
        <v>-0.30347185714285985</v>
      </c>
      <c r="O229">
        <v>0.86076994529879247</v>
      </c>
      <c r="P229">
        <v>0.10076994529879246</v>
      </c>
      <c r="Q229">
        <v>4</v>
      </c>
      <c r="R229">
        <f>MONTH(A229)</f>
        <v>5</v>
      </c>
      <c r="S229">
        <f t="shared" si="39"/>
        <v>0</v>
      </c>
      <c r="T229">
        <f t="shared" si="40"/>
        <v>0</v>
      </c>
      <c r="U229">
        <f t="shared" si="41"/>
        <v>0</v>
      </c>
      <c r="V229">
        <f t="shared" si="42"/>
        <v>0</v>
      </c>
      <c r="W229">
        <f t="shared" si="43"/>
        <v>1</v>
      </c>
      <c r="X229">
        <f t="shared" si="44"/>
        <v>0</v>
      </c>
      <c r="Y229">
        <f t="shared" si="45"/>
        <v>0</v>
      </c>
      <c r="Z229">
        <f t="shared" si="46"/>
        <v>0</v>
      </c>
      <c r="AA229">
        <f t="shared" si="47"/>
        <v>0</v>
      </c>
      <c r="AB229">
        <f t="shared" si="48"/>
        <v>0</v>
      </c>
      <c r="AC229">
        <f t="shared" si="49"/>
        <v>0</v>
      </c>
      <c r="AD229">
        <f t="shared" si="5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624.77842499999986</v>
      </c>
      <c r="AQ229">
        <v>0</v>
      </c>
      <c r="AR229">
        <v>0</v>
      </c>
      <c r="AS229">
        <v>1</v>
      </c>
      <c r="AT229">
        <f t="shared" si="51"/>
        <v>0</v>
      </c>
    </row>
    <row r="230" spans="1:46" x14ac:dyDescent="0.3">
      <c r="A230" s="2">
        <v>42870</v>
      </c>
      <c r="B230">
        <v>807</v>
      </c>
      <c r="C230">
        <v>0</v>
      </c>
      <c r="D230">
        <v>0</v>
      </c>
      <c r="E230">
        <v>548</v>
      </c>
      <c r="F230">
        <v>990</v>
      </c>
      <c r="G230">
        <v>0</v>
      </c>
      <c r="H230">
        <v>0</v>
      </c>
      <c r="I230">
        <v>0</v>
      </c>
      <c r="J230">
        <v>0.134177924069184</v>
      </c>
      <c r="K230">
        <v>57.048027714285709</v>
      </c>
      <c r="L230">
        <v>-0.43148685714285762</v>
      </c>
      <c r="M230">
        <v>0</v>
      </c>
      <c r="N230">
        <v>-0.43148685714285762</v>
      </c>
      <c r="O230">
        <v>0.86076994529879247</v>
      </c>
      <c r="P230">
        <v>0.10076994529879246</v>
      </c>
      <c r="Q230">
        <v>2</v>
      </c>
      <c r="R230">
        <f>MONTH(A230)</f>
        <v>5</v>
      </c>
      <c r="S230">
        <f t="shared" si="39"/>
        <v>0</v>
      </c>
      <c r="T230">
        <f t="shared" si="40"/>
        <v>0</v>
      </c>
      <c r="U230">
        <f t="shared" si="41"/>
        <v>0</v>
      </c>
      <c r="V230">
        <f t="shared" si="42"/>
        <v>0</v>
      </c>
      <c r="W230">
        <f t="shared" si="43"/>
        <v>1</v>
      </c>
      <c r="X230">
        <f t="shared" si="44"/>
        <v>0</v>
      </c>
      <c r="Y230">
        <f t="shared" si="45"/>
        <v>0</v>
      </c>
      <c r="Z230">
        <f t="shared" si="46"/>
        <v>0</v>
      </c>
      <c r="AA230">
        <f t="shared" si="47"/>
        <v>0</v>
      </c>
      <c r="AB230">
        <f t="shared" si="48"/>
        <v>0</v>
      </c>
      <c r="AC230">
        <f t="shared" si="49"/>
        <v>0</v>
      </c>
      <c r="AD230">
        <f t="shared" si="5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624.77842499999986</v>
      </c>
      <c r="AQ230">
        <v>0</v>
      </c>
      <c r="AR230">
        <v>0</v>
      </c>
      <c r="AS230">
        <v>0</v>
      </c>
      <c r="AT230">
        <f t="shared" si="51"/>
        <v>0</v>
      </c>
    </row>
    <row r="231" spans="1:46" x14ac:dyDescent="0.3">
      <c r="A231" s="2">
        <v>42877</v>
      </c>
      <c r="B231">
        <v>787</v>
      </c>
      <c r="C231">
        <v>0</v>
      </c>
      <c r="D231">
        <v>0</v>
      </c>
      <c r="E231">
        <v>752</v>
      </c>
      <c r="F231">
        <v>606</v>
      </c>
      <c r="G231">
        <v>0</v>
      </c>
      <c r="H231">
        <v>0</v>
      </c>
      <c r="I231">
        <v>0</v>
      </c>
      <c r="J231">
        <v>0.134177924069184</v>
      </c>
      <c r="K231">
        <v>56.59079942857143</v>
      </c>
      <c r="L231">
        <v>-0.45722828571427954</v>
      </c>
      <c r="M231">
        <v>0</v>
      </c>
      <c r="N231">
        <v>-0.45722828571427954</v>
      </c>
      <c r="O231">
        <v>0.86076994529879247</v>
      </c>
      <c r="P231">
        <v>0.10076994529879246</v>
      </c>
      <c r="Q231">
        <v>2</v>
      </c>
      <c r="R231">
        <f>MONTH(A231)</f>
        <v>5</v>
      </c>
      <c r="S231">
        <f t="shared" si="39"/>
        <v>0</v>
      </c>
      <c r="T231">
        <f t="shared" si="40"/>
        <v>0</v>
      </c>
      <c r="U231">
        <f t="shared" si="41"/>
        <v>0</v>
      </c>
      <c r="V231">
        <f t="shared" si="42"/>
        <v>0</v>
      </c>
      <c r="W231">
        <f t="shared" si="43"/>
        <v>1</v>
      </c>
      <c r="X231">
        <f t="shared" si="44"/>
        <v>0</v>
      </c>
      <c r="Y231">
        <f t="shared" si="45"/>
        <v>0</v>
      </c>
      <c r="Z231">
        <f t="shared" si="46"/>
        <v>0</v>
      </c>
      <c r="AA231">
        <f t="shared" si="47"/>
        <v>0</v>
      </c>
      <c r="AB231">
        <f t="shared" si="48"/>
        <v>0</v>
      </c>
      <c r="AC231">
        <f t="shared" si="49"/>
        <v>0</v>
      </c>
      <c r="AD231">
        <f t="shared" si="5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624.77842499999986</v>
      </c>
      <c r="AQ231">
        <v>0</v>
      </c>
      <c r="AR231">
        <v>0</v>
      </c>
      <c r="AS231">
        <v>0</v>
      </c>
      <c r="AT231">
        <f t="shared" si="51"/>
        <v>0</v>
      </c>
    </row>
    <row r="232" spans="1:46" x14ac:dyDescent="0.3">
      <c r="A232" s="2">
        <v>42884</v>
      </c>
      <c r="B232">
        <v>798</v>
      </c>
      <c r="C232">
        <v>0</v>
      </c>
      <c r="D232">
        <v>0</v>
      </c>
      <c r="E232">
        <v>2007</v>
      </c>
      <c r="F232">
        <v>6984</v>
      </c>
      <c r="G232">
        <v>0</v>
      </c>
      <c r="H232">
        <v>0</v>
      </c>
      <c r="I232">
        <v>0</v>
      </c>
      <c r="J232">
        <v>0.26322531994209231</v>
      </c>
      <c r="K232">
        <v>56.492485000000002</v>
      </c>
      <c r="L232">
        <v>-9.831442857142747E-2</v>
      </c>
      <c r="M232">
        <v>0</v>
      </c>
      <c r="N232">
        <v>-9.831442857142747E-2</v>
      </c>
      <c r="O232">
        <v>0.85898274256825058</v>
      </c>
      <c r="P232">
        <v>9.898274256825057E-2</v>
      </c>
      <c r="Q232">
        <v>2</v>
      </c>
      <c r="R232">
        <f>MONTH(A232)</f>
        <v>5</v>
      </c>
      <c r="S232">
        <f t="shared" si="39"/>
        <v>0</v>
      </c>
      <c r="T232">
        <f t="shared" si="40"/>
        <v>0</v>
      </c>
      <c r="U232">
        <f t="shared" si="41"/>
        <v>0</v>
      </c>
      <c r="V232">
        <f t="shared" si="42"/>
        <v>0</v>
      </c>
      <c r="W232">
        <f t="shared" si="43"/>
        <v>1</v>
      </c>
      <c r="X232">
        <f t="shared" si="44"/>
        <v>0</v>
      </c>
      <c r="Y232">
        <f t="shared" si="45"/>
        <v>0</v>
      </c>
      <c r="Z232">
        <f t="shared" si="46"/>
        <v>0</v>
      </c>
      <c r="AA232">
        <f t="shared" si="47"/>
        <v>0</v>
      </c>
      <c r="AB232">
        <f t="shared" si="48"/>
        <v>0</v>
      </c>
      <c r="AC232">
        <f t="shared" si="49"/>
        <v>0</v>
      </c>
      <c r="AD232">
        <f t="shared" si="50"/>
        <v>0</v>
      </c>
      <c r="AE232">
        <v>0</v>
      </c>
      <c r="AF232">
        <f>4/7</f>
        <v>0.5714285714285714</v>
      </c>
      <c r="AG232">
        <f>4/7</f>
        <v>0.5714285714285714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624.77842499999986</v>
      </c>
      <c r="AQ232">
        <v>0</v>
      </c>
      <c r="AR232">
        <v>0</v>
      </c>
      <c r="AS232">
        <v>0</v>
      </c>
      <c r="AT232">
        <f t="shared" si="51"/>
        <v>0</v>
      </c>
    </row>
    <row r="233" spans="1:46" x14ac:dyDescent="0.3">
      <c r="A233" s="2">
        <v>42891</v>
      </c>
      <c r="B233">
        <v>776</v>
      </c>
      <c r="C233">
        <v>0</v>
      </c>
      <c r="D233">
        <v>0</v>
      </c>
      <c r="E233">
        <v>3462</v>
      </c>
      <c r="F233">
        <v>24753</v>
      </c>
      <c r="G233">
        <v>0</v>
      </c>
      <c r="H233">
        <v>0</v>
      </c>
      <c r="I233">
        <v>0</v>
      </c>
      <c r="J233">
        <v>0.36001086684677341</v>
      </c>
      <c r="K233">
        <v>56.819999857142861</v>
      </c>
      <c r="L233">
        <v>0.32751485714285877</v>
      </c>
      <c r="M233">
        <v>0.32751485714285877</v>
      </c>
      <c r="N233">
        <v>0</v>
      </c>
      <c r="O233">
        <v>0.85764234052034405</v>
      </c>
      <c r="P233">
        <v>9.764234052034404E-2</v>
      </c>
      <c r="Q233">
        <v>2</v>
      </c>
      <c r="R233">
        <f>MONTH(A233)</f>
        <v>6</v>
      </c>
      <c r="S233">
        <f t="shared" si="39"/>
        <v>0</v>
      </c>
      <c r="T233">
        <f t="shared" si="40"/>
        <v>0</v>
      </c>
      <c r="U233">
        <f t="shared" si="41"/>
        <v>0</v>
      </c>
      <c r="V233">
        <f t="shared" si="42"/>
        <v>0</v>
      </c>
      <c r="W233">
        <f t="shared" si="43"/>
        <v>0</v>
      </c>
      <c r="X233">
        <f t="shared" si="44"/>
        <v>1</v>
      </c>
      <c r="Y233">
        <f t="shared" si="45"/>
        <v>0</v>
      </c>
      <c r="Z233">
        <f t="shared" si="46"/>
        <v>0</v>
      </c>
      <c r="AA233">
        <f t="shared" si="47"/>
        <v>0</v>
      </c>
      <c r="AB233">
        <f t="shared" si="48"/>
        <v>0</v>
      </c>
      <c r="AC233">
        <f t="shared" si="49"/>
        <v>0</v>
      </c>
      <c r="AD233">
        <f t="shared" si="50"/>
        <v>0</v>
      </c>
      <c r="AE233">
        <v>0</v>
      </c>
      <c r="AF233">
        <v>1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624.77842499999986</v>
      </c>
      <c r="AQ233">
        <v>0</v>
      </c>
      <c r="AR233">
        <v>0</v>
      </c>
      <c r="AS233">
        <v>0</v>
      </c>
      <c r="AT233">
        <f t="shared" si="51"/>
        <v>0</v>
      </c>
    </row>
    <row r="234" spans="1:46" x14ac:dyDescent="0.3">
      <c r="A234" s="2">
        <v>42898</v>
      </c>
      <c r="B234">
        <v>801</v>
      </c>
      <c r="C234">
        <v>0</v>
      </c>
      <c r="D234">
        <v>0</v>
      </c>
      <c r="E234">
        <v>2924</v>
      </c>
      <c r="F234">
        <v>25565</v>
      </c>
      <c r="G234">
        <v>79019</v>
      </c>
      <c r="H234">
        <v>0</v>
      </c>
      <c r="I234">
        <v>0</v>
      </c>
      <c r="J234">
        <v>0.36001086684677341</v>
      </c>
      <c r="K234">
        <v>57.487599428571421</v>
      </c>
      <c r="L234">
        <v>0.66759957142856052</v>
      </c>
      <c r="M234">
        <v>0.66759957142856052</v>
      </c>
      <c r="N234">
        <v>0</v>
      </c>
      <c r="O234">
        <v>0.85764234052034405</v>
      </c>
      <c r="P234">
        <v>9.764234052034404E-2</v>
      </c>
      <c r="Q234">
        <v>3</v>
      </c>
      <c r="R234">
        <f>MONTH(A234)</f>
        <v>6</v>
      </c>
      <c r="S234">
        <f t="shared" si="39"/>
        <v>0</v>
      </c>
      <c r="T234">
        <f t="shared" si="40"/>
        <v>0</v>
      </c>
      <c r="U234">
        <f t="shared" si="41"/>
        <v>0</v>
      </c>
      <c r="V234">
        <f t="shared" si="42"/>
        <v>0</v>
      </c>
      <c r="W234">
        <f t="shared" si="43"/>
        <v>0</v>
      </c>
      <c r="X234">
        <f t="shared" si="44"/>
        <v>1</v>
      </c>
      <c r="Y234">
        <f t="shared" si="45"/>
        <v>0</v>
      </c>
      <c r="Z234">
        <f t="shared" si="46"/>
        <v>0</v>
      </c>
      <c r="AA234">
        <f t="shared" si="47"/>
        <v>0</v>
      </c>
      <c r="AB234">
        <f t="shared" si="48"/>
        <v>0</v>
      </c>
      <c r="AC234">
        <f t="shared" si="49"/>
        <v>0</v>
      </c>
      <c r="AD234">
        <f t="shared" si="50"/>
        <v>0</v>
      </c>
      <c r="AE234">
        <v>0</v>
      </c>
      <c r="AF234">
        <v>1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624.77842499999986</v>
      </c>
      <c r="AQ234">
        <v>0</v>
      </c>
      <c r="AR234">
        <v>0</v>
      </c>
      <c r="AS234">
        <v>0</v>
      </c>
      <c r="AT234">
        <f t="shared" si="51"/>
        <v>0</v>
      </c>
    </row>
    <row r="235" spans="1:46" x14ac:dyDescent="0.3">
      <c r="A235" s="2">
        <v>42905</v>
      </c>
      <c r="B235">
        <v>859</v>
      </c>
      <c r="C235">
        <v>0</v>
      </c>
      <c r="D235">
        <v>0</v>
      </c>
      <c r="E235">
        <v>3450</v>
      </c>
      <c r="F235">
        <v>67416</v>
      </c>
      <c r="G235">
        <v>84900</v>
      </c>
      <c r="H235">
        <v>0</v>
      </c>
      <c r="I235">
        <v>0</v>
      </c>
      <c r="J235">
        <v>0.36001086684677341</v>
      </c>
      <c r="K235">
        <v>59.596428428571421</v>
      </c>
      <c r="L235">
        <v>2.1088290000000001</v>
      </c>
      <c r="M235">
        <v>2.1088290000000001</v>
      </c>
      <c r="N235">
        <v>0</v>
      </c>
      <c r="O235">
        <v>0.85764234052034405</v>
      </c>
      <c r="P235">
        <v>9.764234052034404E-2</v>
      </c>
      <c r="Q235">
        <v>2</v>
      </c>
      <c r="R235">
        <f>MONTH(A235)</f>
        <v>6</v>
      </c>
      <c r="S235">
        <f t="shared" si="39"/>
        <v>0</v>
      </c>
      <c r="T235">
        <f t="shared" si="40"/>
        <v>0</v>
      </c>
      <c r="U235">
        <f t="shared" si="41"/>
        <v>0</v>
      </c>
      <c r="V235">
        <f t="shared" si="42"/>
        <v>0</v>
      </c>
      <c r="W235">
        <f t="shared" si="43"/>
        <v>0</v>
      </c>
      <c r="X235">
        <f t="shared" si="44"/>
        <v>1</v>
      </c>
      <c r="Y235">
        <f t="shared" si="45"/>
        <v>0</v>
      </c>
      <c r="Z235">
        <f t="shared" si="46"/>
        <v>0</v>
      </c>
      <c r="AA235">
        <f t="shared" si="47"/>
        <v>0</v>
      </c>
      <c r="AB235">
        <f t="shared" si="48"/>
        <v>0</v>
      </c>
      <c r="AC235">
        <f t="shared" si="49"/>
        <v>0</v>
      </c>
      <c r="AD235">
        <f t="shared" si="50"/>
        <v>0</v>
      </c>
      <c r="AE235">
        <v>0</v>
      </c>
      <c r="AF235">
        <v>1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624.77842499999986</v>
      </c>
      <c r="AQ235">
        <v>0</v>
      </c>
      <c r="AR235">
        <v>0</v>
      </c>
      <c r="AS235">
        <v>0</v>
      </c>
      <c r="AT235">
        <f t="shared" si="51"/>
        <v>0</v>
      </c>
    </row>
    <row r="236" spans="1:46" x14ac:dyDescent="0.3">
      <c r="A236" s="2">
        <v>42912</v>
      </c>
      <c r="B236">
        <v>852</v>
      </c>
      <c r="C236">
        <v>0</v>
      </c>
      <c r="D236">
        <v>0</v>
      </c>
      <c r="E236">
        <v>1969</v>
      </c>
      <c r="F236">
        <v>15060</v>
      </c>
      <c r="G236">
        <v>20479</v>
      </c>
      <c r="H236">
        <v>0</v>
      </c>
      <c r="I236">
        <v>383.26143473460201</v>
      </c>
      <c r="J236">
        <v>0.27500419667287279</v>
      </c>
      <c r="K236">
        <v>59.228999428571427</v>
      </c>
      <c r="L236">
        <v>-0.36742899999999423</v>
      </c>
      <c r="M236">
        <v>0</v>
      </c>
      <c r="N236">
        <v>-0.36742899999999423</v>
      </c>
      <c r="O236">
        <v>0.85764234052034405</v>
      </c>
      <c r="P236">
        <v>9.764234052034404E-2</v>
      </c>
      <c r="Q236">
        <v>2</v>
      </c>
      <c r="R236">
        <f>MONTH(A236)</f>
        <v>6</v>
      </c>
      <c r="S236">
        <f t="shared" si="39"/>
        <v>0</v>
      </c>
      <c r="T236">
        <f t="shared" si="40"/>
        <v>0</v>
      </c>
      <c r="U236">
        <f t="shared" si="41"/>
        <v>0</v>
      </c>
      <c r="V236">
        <f t="shared" si="42"/>
        <v>0</v>
      </c>
      <c r="W236">
        <f t="shared" si="43"/>
        <v>0</v>
      </c>
      <c r="X236">
        <f t="shared" si="44"/>
        <v>1</v>
      </c>
      <c r="Y236">
        <f t="shared" si="45"/>
        <v>0</v>
      </c>
      <c r="Z236">
        <f t="shared" si="46"/>
        <v>0</v>
      </c>
      <c r="AA236">
        <f t="shared" si="47"/>
        <v>0</v>
      </c>
      <c r="AB236">
        <f t="shared" si="48"/>
        <v>0</v>
      </c>
      <c r="AC236">
        <f t="shared" si="49"/>
        <v>0</v>
      </c>
      <c r="AD236">
        <f t="shared" si="50"/>
        <v>0</v>
      </c>
      <c r="AE236">
        <v>0</v>
      </c>
      <c r="AF236">
        <v>1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624.77842499999986</v>
      </c>
      <c r="AQ236">
        <v>0</v>
      </c>
      <c r="AR236">
        <v>0</v>
      </c>
      <c r="AS236">
        <v>0</v>
      </c>
      <c r="AT236">
        <f t="shared" si="51"/>
        <v>0</v>
      </c>
    </row>
    <row r="237" spans="1:46" x14ac:dyDescent="0.3">
      <c r="A237" s="2">
        <v>42919</v>
      </c>
      <c r="B237">
        <v>937</v>
      </c>
      <c r="C237">
        <v>0</v>
      </c>
      <c r="D237">
        <v>0</v>
      </c>
      <c r="E237">
        <v>1115</v>
      </c>
      <c r="F237">
        <v>13208</v>
      </c>
      <c r="G237">
        <v>0</v>
      </c>
      <c r="H237">
        <v>0</v>
      </c>
      <c r="I237">
        <v>1341.415021571107</v>
      </c>
      <c r="J237">
        <v>6.2487521238121457E-2</v>
      </c>
      <c r="K237">
        <v>59.917113857142859</v>
      </c>
      <c r="L237">
        <v>0.68811442857143135</v>
      </c>
      <c r="M237">
        <v>0.68811442857143135</v>
      </c>
      <c r="N237">
        <v>0</v>
      </c>
      <c r="O237">
        <v>0.85764234052034405</v>
      </c>
      <c r="P237">
        <v>9.764234052034404E-2</v>
      </c>
      <c r="Q237">
        <v>2</v>
      </c>
      <c r="R237">
        <f>MONTH(A237)</f>
        <v>7</v>
      </c>
      <c r="S237">
        <f t="shared" si="39"/>
        <v>0</v>
      </c>
      <c r="T237">
        <f t="shared" si="40"/>
        <v>0</v>
      </c>
      <c r="U237">
        <f t="shared" si="41"/>
        <v>0</v>
      </c>
      <c r="V237">
        <f t="shared" si="42"/>
        <v>0</v>
      </c>
      <c r="W237">
        <f t="shared" si="43"/>
        <v>0</v>
      </c>
      <c r="X237">
        <f t="shared" si="44"/>
        <v>0</v>
      </c>
      <c r="Y237">
        <f t="shared" si="45"/>
        <v>1</v>
      </c>
      <c r="Z237">
        <f t="shared" si="46"/>
        <v>0</v>
      </c>
      <c r="AA237">
        <f t="shared" si="47"/>
        <v>0</v>
      </c>
      <c r="AB237">
        <f t="shared" si="48"/>
        <v>0</v>
      </c>
      <c r="AC237">
        <f t="shared" si="49"/>
        <v>0</v>
      </c>
      <c r="AD237">
        <f t="shared" si="50"/>
        <v>0</v>
      </c>
      <c r="AE237">
        <v>0</v>
      </c>
      <c r="AF237">
        <v>1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624.77842499999986</v>
      </c>
      <c r="AQ237">
        <v>0</v>
      </c>
      <c r="AR237">
        <v>0</v>
      </c>
      <c r="AS237">
        <v>0</v>
      </c>
      <c r="AT237">
        <f t="shared" si="51"/>
        <v>0</v>
      </c>
    </row>
    <row r="238" spans="1:46" x14ac:dyDescent="0.3">
      <c r="A238" s="2">
        <v>42926</v>
      </c>
      <c r="B238">
        <v>979</v>
      </c>
      <c r="C238">
        <v>0</v>
      </c>
      <c r="D238">
        <v>0</v>
      </c>
      <c r="E238">
        <v>1562</v>
      </c>
      <c r="F238">
        <v>59686</v>
      </c>
      <c r="G238">
        <v>79384</v>
      </c>
      <c r="H238">
        <v>0</v>
      </c>
      <c r="I238">
        <v>1341.415021571107</v>
      </c>
      <c r="J238">
        <v>6.2487521238121457E-2</v>
      </c>
      <c r="K238">
        <v>59.902086714285723</v>
      </c>
      <c r="L238">
        <v>-1.50271428571358E-2</v>
      </c>
      <c r="M238">
        <v>0</v>
      </c>
      <c r="N238">
        <v>-1.50271428571358E-2</v>
      </c>
      <c r="O238">
        <v>0.85764234052034405</v>
      </c>
      <c r="P238">
        <v>9.764234052034404E-2</v>
      </c>
      <c r="Q238">
        <v>2</v>
      </c>
      <c r="R238">
        <f>MONTH(A238)</f>
        <v>7</v>
      </c>
      <c r="S238">
        <f t="shared" si="39"/>
        <v>0</v>
      </c>
      <c r="T238">
        <f t="shared" si="40"/>
        <v>0</v>
      </c>
      <c r="U238">
        <f t="shared" si="41"/>
        <v>0</v>
      </c>
      <c r="V238">
        <f t="shared" si="42"/>
        <v>0</v>
      </c>
      <c r="W238">
        <f t="shared" si="43"/>
        <v>0</v>
      </c>
      <c r="X238">
        <f t="shared" si="44"/>
        <v>0</v>
      </c>
      <c r="Y238">
        <f t="shared" si="45"/>
        <v>1</v>
      </c>
      <c r="Z238">
        <f t="shared" si="46"/>
        <v>0</v>
      </c>
      <c r="AA238">
        <f t="shared" si="47"/>
        <v>0</v>
      </c>
      <c r="AB238">
        <f t="shared" si="48"/>
        <v>0</v>
      </c>
      <c r="AC238">
        <f t="shared" si="49"/>
        <v>0</v>
      </c>
      <c r="AD238">
        <f t="shared" si="50"/>
        <v>0</v>
      </c>
      <c r="AE238">
        <v>0</v>
      </c>
      <c r="AF238">
        <v>1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624.77842499999986</v>
      </c>
      <c r="AQ238">
        <v>0</v>
      </c>
      <c r="AR238">
        <v>0</v>
      </c>
      <c r="AS238">
        <v>0</v>
      </c>
      <c r="AT238">
        <f t="shared" si="51"/>
        <v>0</v>
      </c>
    </row>
    <row r="239" spans="1:46" x14ac:dyDescent="0.3">
      <c r="A239" s="2">
        <v>42933</v>
      </c>
      <c r="B239">
        <v>778</v>
      </c>
      <c r="C239">
        <v>0</v>
      </c>
      <c r="D239">
        <v>0</v>
      </c>
      <c r="E239">
        <v>882</v>
      </c>
      <c r="F239">
        <v>13033</v>
      </c>
      <c r="G239">
        <v>0</v>
      </c>
      <c r="H239">
        <v>0</v>
      </c>
      <c r="I239">
        <v>1341.415021571107</v>
      </c>
      <c r="J239">
        <v>6.2487521238121457E-2</v>
      </c>
      <c r="K239">
        <v>59.030642857142858</v>
      </c>
      <c r="L239">
        <v>-0.87144385714286443</v>
      </c>
      <c r="M239">
        <v>0</v>
      </c>
      <c r="N239">
        <v>-0.87144385714286443</v>
      </c>
      <c r="O239">
        <v>0.85764234052034405</v>
      </c>
      <c r="P239">
        <v>9.764234052034404E-2</v>
      </c>
      <c r="Q239">
        <v>2</v>
      </c>
      <c r="R239">
        <f>MONTH(A239)</f>
        <v>7</v>
      </c>
      <c r="S239">
        <f t="shared" si="39"/>
        <v>0</v>
      </c>
      <c r="T239">
        <f t="shared" si="40"/>
        <v>0</v>
      </c>
      <c r="U239">
        <f t="shared" si="41"/>
        <v>0</v>
      </c>
      <c r="V239">
        <f t="shared" si="42"/>
        <v>0</v>
      </c>
      <c r="W239">
        <f t="shared" si="43"/>
        <v>0</v>
      </c>
      <c r="X239">
        <f t="shared" si="44"/>
        <v>0</v>
      </c>
      <c r="Y239">
        <f t="shared" si="45"/>
        <v>1</v>
      </c>
      <c r="Z239">
        <f t="shared" si="46"/>
        <v>0</v>
      </c>
      <c r="AA239">
        <f t="shared" si="47"/>
        <v>0</v>
      </c>
      <c r="AB239">
        <f t="shared" si="48"/>
        <v>0</v>
      </c>
      <c r="AC239">
        <f t="shared" si="49"/>
        <v>0</v>
      </c>
      <c r="AD239">
        <f t="shared" si="50"/>
        <v>0</v>
      </c>
      <c r="AE239">
        <v>0</v>
      </c>
      <c r="AF239">
        <v>1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624.77842499999986</v>
      </c>
      <c r="AQ239">
        <v>0</v>
      </c>
      <c r="AR239">
        <v>0</v>
      </c>
      <c r="AS239">
        <v>0</v>
      </c>
      <c r="AT239">
        <f t="shared" si="51"/>
        <v>0</v>
      </c>
    </row>
    <row r="240" spans="1:46" x14ac:dyDescent="0.3">
      <c r="A240" s="2">
        <v>42940</v>
      </c>
      <c r="B240">
        <v>743</v>
      </c>
      <c r="C240">
        <v>0</v>
      </c>
      <c r="D240">
        <v>0</v>
      </c>
      <c r="E240">
        <v>1225</v>
      </c>
      <c r="F240">
        <v>8630</v>
      </c>
      <c r="G240">
        <v>0</v>
      </c>
      <c r="H240">
        <v>0</v>
      </c>
      <c r="I240">
        <v>1341.415021571107</v>
      </c>
      <c r="J240">
        <v>6.2487521238121457E-2</v>
      </c>
      <c r="K240">
        <v>59.579800714285717</v>
      </c>
      <c r="L240">
        <v>0.54915785714285903</v>
      </c>
      <c r="M240">
        <v>0.54915785714285903</v>
      </c>
      <c r="N240">
        <v>0</v>
      </c>
      <c r="O240">
        <v>0.85764234052034405</v>
      </c>
      <c r="P240">
        <v>9.764234052034404E-2</v>
      </c>
      <c r="Q240">
        <v>2</v>
      </c>
      <c r="R240">
        <f>MONTH(A240)</f>
        <v>7</v>
      </c>
      <c r="S240">
        <f t="shared" si="39"/>
        <v>0</v>
      </c>
      <c r="T240">
        <f t="shared" si="40"/>
        <v>0</v>
      </c>
      <c r="U240">
        <f t="shared" si="41"/>
        <v>0</v>
      </c>
      <c r="V240">
        <f t="shared" si="42"/>
        <v>0</v>
      </c>
      <c r="W240">
        <f t="shared" si="43"/>
        <v>0</v>
      </c>
      <c r="X240">
        <f t="shared" si="44"/>
        <v>0</v>
      </c>
      <c r="Y240">
        <f t="shared" si="45"/>
        <v>1</v>
      </c>
      <c r="Z240">
        <f t="shared" si="46"/>
        <v>0</v>
      </c>
      <c r="AA240">
        <f t="shared" si="47"/>
        <v>0</v>
      </c>
      <c r="AB240">
        <f t="shared" si="48"/>
        <v>0</v>
      </c>
      <c r="AC240">
        <f t="shared" si="49"/>
        <v>0</v>
      </c>
      <c r="AD240">
        <f t="shared" si="50"/>
        <v>0</v>
      </c>
      <c r="AE240">
        <v>0</v>
      </c>
      <c r="AF240">
        <v>1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624.77842499999986</v>
      </c>
      <c r="AQ240">
        <v>0</v>
      </c>
      <c r="AR240">
        <v>0</v>
      </c>
      <c r="AS240">
        <v>0</v>
      </c>
      <c r="AT240">
        <f t="shared" si="51"/>
        <v>0</v>
      </c>
    </row>
    <row r="241" spans="1:46" x14ac:dyDescent="0.3">
      <c r="A241" s="2">
        <v>42947</v>
      </c>
      <c r="B241">
        <v>798</v>
      </c>
      <c r="C241">
        <v>0</v>
      </c>
      <c r="D241">
        <v>0</v>
      </c>
      <c r="E241">
        <v>1391</v>
      </c>
      <c r="F241">
        <v>13330</v>
      </c>
      <c r="G241">
        <v>0</v>
      </c>
      <c r="H241">
        <v>0</v>
      </c>
      <c r="I241">
        <v>191.630717367301</v>
      </c>
      <c r="J241">
        <v>0.31829064370656213</v>
      </c>
      <c r="K241">
        <v>60.173772714285711</v>
      </c>
      <c r="L241">
        <v>0.59397199999999373</v>
      </c>
      <c r="M241">
        <v>0.59397199999999373</v>
      </c>
      <c r="N241">
        <v>0</v>
      </c>
      <c r="O241">
        <v>0.86090232774682585</v>
      </c>
      <c r="P241">
        <v>0.10090232774682584</v>
      </c>
      <c r="Q241">
        <v>2</v>
      </c>
      <c r="R241">
        <f>MONTH(A241)</f>
        <v>7</v>
      </c>
      <c r="S241">
        <f t="shared" si="39"/>
        <v>0</v>
      </c>
      <c r="T241">
        <f t="shared" si="40"/>
        <v>0</v>
      </c>
      <c r="U241">
        <f t="shared" si="41"/>
        <v>0</v>
      </c>
      <c r="V241">
        <f t="shared" si="42"/>
        <v>0</v>
      </c>
      <c r="W241">
        <f t="shared" si="43"/>
        <v>0</v>
      </c>
      <c r="X241">
        <f t="shared" si="44"/>
        <v>0</v>
      </c>
      <c r="Y241">
        <f t="shared" si="45"/>
        <v>1</v>
      </c>
      <c r="Z241">
        <f t="shared" si="46"/>
        <v>0</v>
      </c>
      <c r="AA241">
        <f t="shared" si="47"/>
        <v>0</v>
      </c>
      <c r="AB241">
        <f t="shared" si="48"/>
        <v>0</v>
      </c>
      <c r="AC241">
        <f t="shared" si="49"/>
        <v>0</v>
      </c>
      <c r="AD241">
        <f t="shared" si="50"/>
        <v>0</v>
      </c>
      <c r="AE241">
        <v>0</v>
      </c>
      <c r="AF241">
        <v>1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624.77842499999986</v>
      </c>
      <c r="AQ241">
        <v>0</v>
      </c>
      <c r="AR241">
        <v>0</v>
      </c>
      <c r="AS241">
        <v>0</v>
      </c>
      <c r="AT241">
        <f t="shared" si="51"/>
        <v>0</v>
      </c>
    </row>
    <row r="242" spans="1:46" x14ac:dyDescent="0.3">
      <c r="A242" s="2">
        <v>42954</v>
      </c>
      <c r="B242">
        <v>862</v>
      </c>
      <c r="C242">
        <v>0</v>
      </c>
      <c r="D242">
        <v>0</v>
      </c>
      <c r="E242">
        <v>1177</v>
      </c>
      <c r="F242">
        <v>12551</v>
      </c>
      <c r="G242">
        <v>0</v>
      </c>
      <c r="H242">
        <v>0</v>
      </c>
      <c r="I242">
        <v>0</v>
      </c>
      <c r="J242">
        <v>0.36092449745130228</v>
      </c>
      <c r="K242">
        <v>59.938899571428571</v>
      </c>
      <c r="L242">
        <v>-0.23487314285713978</v>
      </c>
      <c r="M242">
        <v>0</v>
      </c>
      <c r="N242">
        <v>-0.23487314285713978</v>
      </c>
      <c r="O242">
        <v>0.86144565895123948</v>
      </c>
      <c r="P242">
        <v>0.10144565895123947</v>
      </c>
      <c r="Q242">
        <v>2</v>
      </c>
      <c r="R242">
        <f>MONTH(A242)</f>
        <v>8</v>
      </c>
      <c r="S242">
        <f t="shared" si="39"/>
        <v>0</v>
      </c>
      <c r="T242">
        <f t="shared" si="40"/>
        <v>0</v>
      </c>
      <c r="U242">
        <f t="shared" si="41"/>
        <v>0</v>
      </c>
      <c r="V242">
        <f t="shared" si="42"/>
        <v>0</v>
      </c>
      <c r="W242">
        <f t="shared" si="43"/>
        <v>0</v>
      </c>
      <c r="X242">
        <f t="shared" si="44"/>
        <v>0</v>
      </c>
      <c r="Y242">
        <f t="shared" si="45"/>
        <v>0</v>
      </c>
      <c r="Z242">
        <f t="shared" si="46"/>
        <v>1</v>
      </c>
      <c r="AA242">
        <f t="shared" si="47"/>
        <v>0</v>
      </c>
      <c r="AB242">
        <f t="shared" si="48"/>
        <v>0</v>
      </c>
      <c r="AC242">
        <f t="shared" si="49"/>
        <v>0</v>
      </c>
      <c r="AD242">
        <f t="shared" si="50"/>
        <v>0</v>
      </c>
      <c r="AE242">
        <v>0</v>
      </c>
      <c r="AF242">
        <v>1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624.77842499999986</v>
      </c>
      <c r="AQ242">
        <v>0</v>
      </c>
      <c r="AR242">
        <v>0</v>
      </c>
      <c r="AS242">
        <v>0</v>
      </c>
      <c r="AT242">
        <f t="shared" si="51"/>
        <v>0</v>
      </c>
    </row>
    <row r="243" spans="1:46" x14ac:dyDescent="0.3">
      <c r="A243" s="2">
        <v>42961</v>
      </c>
      <c r="B243">
        <v>729</v>
      </c>
      <c r="C243">
        <v>0</v>
      </c>
      <c r="D243">
        <v>0</v>
      </c>
      <c r="E243">
        <v>1335</v>
      </c>
      <c r="F243">
        <v>16237</v>
      </c>
      <c r="G243">
        <v>0</v>
      </c>
      <c r="H243">
        <v>0</v>
      </c>
      <c r="I243">
        <v>0</v>
      </c>
      <c r="J243">
        <v>0.36092449745130228</v>
      </c>
      <c r="K243">
        <v>59.283956714285708</v>
      </c>
      <c r="L243">
        <v>-0.65494285714286349</v>
      </c>
      <c r="M243">
        <v>0</v>
      </c>
      <c r="N243">
        <v>-0.65494285714286349</v>
      </c>
      <c r="O243">
        <v>0.86144565895123948</v>
      </c>
      <c r="P243">
        <v>0.10144565895123947</v>
      </c>
      <c r="Q243">
        <v>2</v>
      </c>
      <c r="R243">
        <f>MONTH(A243)</f>
        <v>8</v>
      </c>
      <c r="S243">
        <f t="shared" si="39"/>
        <v>0</v>
      </c>
      <c r="T243">
        <f t="shared" si="40"/>
        <v>0</v>
      </c>
      <c r="U243">
        <f t="shared" si="41"/>
        <v>0</v>
      </c>
      <c r="V243">
        <f t="shared" si="42"/>
        <v>0</v>
      </c>
      <c r="W243">
        <f t="shared" si="43"/>
        <v>0</v>
      </c>
      <c r="X243">
        <f t="shared" si="44"/>
        <v>0</v>
      </c>
      <c r="Y243">
        <f t="shared" si="45"/>
        <v>0</v>
      </c>
      <c r="Z243">
        <f t="shared" si="46"/>
        <v>1</v>
      </c>
      <c r="AA243">
        <f t="shared" si="47"/>
        <v>0</v>
      </c>
      <c r="AB243">
        <f t="shared" si="48"/>
        <v>0</v>
      </c>
      <c r="AC243">
        <f t="shared" si="49"/>
        <v>0</v>
      </c>
      <c r="AD243">
        <f t="shared" si="50"/>
        <v>0</v>
      </c>
      <c r="AE243">
        <v>0</v>
      </c>
      <c r="AF243">
        <v>1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624.77842499999986</v>
      </c>
      <c r="AQ243">
        <v>0</v>
      </c>
      <c r="AR243">
        <v>0</v>
      </c>
      <c r="AS243">
        <v>0</v>
      </c>
      <c r="AT243">
        <f t="shared" si="51"/>
        <v>0</v>
      </c>
    </row>
    <row r="244" spans="1:46" x14ac:dyDescent="0.3">
      <c r="A244" s="2">
        <v>42968</v>
      </c>
      <c r="B244">
        <v>692</v>
      </c>
      <c r="C244">
        <v>0</v>
      </c>
      <c r="D244">
        <v>0</v>
      </c>
      <c r="E244">
        <v>1691</v>
      </c>
      <c r="F244">
        <v>20808</v>
      </c>
      <c r="G244">
        <v>0</v>
      </c>
      <c r="H244">
        <v>0</v>
      </c>
      <c r="I244">
        <v>0</v>
      </c>
      <c r="J244">
        <v>0.36092449745130228</v>
      </c>
      <c r="K244">
        <v>58.996715000000002</v>
      </c>
      <c r="L244">
        <v>-0.287241714285706</v>
      </c>
      <c r="M244">
        <v>0</v>
      </c>
      <c r="N244">
        <v>-0.287241714285706</v>
      </c>
      <c r="O244">
        <v>0.86144565895123948</v>
      </c>
      <c r="P244">
        <v>0.10144565895123947</v>
      </c>
      <c r="Q244">
        <v>2</v>
      </c>
      <c r="R244">
        <f>MONTH(A244)</f>
        <v>8</v>
      </c>
      <c r="S244">
        <f t="shared" si="39"/>
        <v>0</v>
      </c>
      <c r="T244">
        <f t="shared" si="40"/>
        <v>0</v>
      </c>
      <c r="U244">
        <f t="shared" si="41"/>
        <v>0</v>
      </c>
      <c r="V244">
        <f t="shared" si="42"/>
        <v>0</v>
      </c>
      <c r="W244">
        <f t="shared" si="43"/>
        <v>0</v>
      </c>
      <c r="X244">
        <f t="shared" si="44"/>
        <v>0</v>
      </c>
      <c r="Y244">
        <f t="shared" si="45"/>
        <v>0</v>
      </c>
      <c r="Z244">
        <f t="shared" si="46"/>
        <v>1</v>
      </c>
      <c r="AA244">
        <f t="shared" si="47"/>
        <v>0</v>
      </c>
      <c r="AB244">
        <f t="shared" si="48"/>
        <v>0</v>
      </c>
      <c r="AC244">
        <f t="shared" si="49"/>
        <v>0</v>
      </c>
      <c r="AD244">
        <f t="shared" si="50"/>
        <v>0</v>
      </c>
      <c r="AE244">
        <v>0</v>
      </c>
      <c r="AF244">
        <v>1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624.77842499999986</v>
      </c>
      <c r="AQ244">
        <v>0</v>
      </c>
      <c r="AR244">
        <v>0</v>
      </c>
      <c r="AS244">
        <v>0</v>
      </c>
      <c r="AT244">
        <f t="shared" si="51"/>
        <v>0</v>
      </c>
    </row>
    <row r="245" spans="1:46" x14ac:dyDescent="0.3">
      <c r="A245" s="2">
        <v>42975</v>
      </c>
      <c r="B245">
        <v>765</v>
      </c>
      <c r="C245">
        <v>0</v>
      </c>
      <c r="D245">
        <v>0</v>
      </c>
      <c r="E245">
        <v>1278</v>
      </c>
      <c r="F245">
        <v>4682</v>
      </c>
      <c r="G245">
        <v>0</v>
      </c>
      <c r="H245">
        <v>49417.741338386586</v>
      </c>
      <c r="I245">
        <v>0</v>
      </c>
      <c r="J245">
        <v>0.61369417696452544</v>
      </c>
      <c r="K245">
        <v>58.149071285714292</v>
      </c>
      <c r="L245">
        <v>-0.84764371428570939</v>
      </c>
      <c r="M245">
        <v>0</v>
      </c>
      <c r="N245">
        <v>-0.84764371428570939</v>
      </c>
      <c r="O245">
        <v>0.86144565895123948</v>
      </c>
      <c r="P245">
        <v>0.10144565895123947</v>
      </c>
      <c r="Q245">
        <v>2</v>
      </c>
      <c r="R245">
        <f>MONTH(A245)</f>
        <v>8</v>
      </c>
      <c r="S245">
        <f t="shared" si="39"/>
        <v>0</v>
      </c>
      <c r="T245">
        <f t="shared" si="40"/>
        <v>0</v>
      </c>
      <c r="U245">
        <f t="shared" si="41"/>
        <v>0</v>
      </c>
      <c r="V245">
        <f t="shared" si="42"/>
        <v>0</v>
      </c>
      <c r="W245">
        <f t="shared" si="43"/>
        <v>0</v>
      </c>
      <c r="X245">
        <f t="shared" si="44"/>
        <v>0</v>
      </c>
      <c r="Y245">
        <f t="shared" si="45"/>
        <v>0</v>
      </c>
      <c r="Z245">
        <f t="shared" si="46"/>
        <v>1</v>
      </c>
      <c r="AA245">
        <f t="shared" si="47"/>
        <v>0</v>
      </c>
      <c r="AB245">
        <f t="shared" si="48"/>
        <v>0</v>
      </c>
      <c r="AC245">
        <f t="shared" si="49"/>
        <v>0</v>
      </c>
      <c r="AD245">
        <f t="shared" si="50"/>
        <v>0</v>
      </c>
      <c r="AE245">
        <v>0</v>
      </c>
      <c r="AF245">
        <f>4/7</f>
        <v>0.5714285714285714</v>
      </c>
      <c r="AG245">
        <f>4/7</f>
        <v>0.5714285714285714</v>
      </c>
      <c r="AH245">
        <v>0</v>
      </c>
      <c r="AI245">
        <f>3/7</f>
        <v>0.42857142857142855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624.77842499999986</v>
      </c>
      <c r="AQ245">
        <v>0</v>
      </c>
      <c r="AR245">
        <v>0</v>
      </c>
      <c r="AS245">
        <v>0</v>
      </c>
      <c r="AT245">
        <f t="shared" si="51"/>
        <v>0</v>
      </c>
    </row>
    <row r="246" spans="1:46" x14ac:dyDescent="0.3">
      <c r="A246" s="2">
        <v>42982</v>
      </c>
      <c r="B246">
        <v>692</v>
      </c>
      <c r="C246">
        <v>0</v>
      </c>
      <c r="D246">
        <v>0</v>
      </c>
      <c r="E246">
        <v>959</v>
      </c>
      <c r="F246">
        <v>2859</v>
      </c>
      <c r="G246">
        <v>0</v>
      </c>
      <c r="H246">
        <v>129856.58358991474</v>
      </c>
      <c r="I246">
        <v>0</v>
      </c>
      <c r="J246">
        <v>0.95072041631548954</v>
      </c>
      <c r="K246">
        <v>57.240471285714293</v>
      </c>
      <c r="L246">
        <v>-0.90859999999999985</v>
      </c>
      <c r="M246">
        <v>0</v>
      </c>
      <c r="N246">
        <v>-0.90859999999999985</v>
      </c>
      <c r="O246">
        <v>0.86144565895123948</v>
      </c>
      <c r="P246">
        <v>0.10144565895123947</v>
      </c>
      <c r="Q246">
        <v>2</v>
      </c>
      <c r="R246">
        <f>MONTH(A246)</f>
        <v>9</v>
      </c>
      <c r="S246">
        <f t="shared" si="39"/>
        <v>0</v>
      </c>
      <c r="T246">
        <f t="shared" si="40"/>
        <v>0</v>
      </c>
      <c r="U246">
        <f t="shared" si="41"/>
        <v>0</v>
      </c>
      <c r="V246">
        <f t="shared" si="42"/>
        <v>0</v>
      </c>
      <c r="W246">
        <f t="shared" si="43"/>
        <v>0</v>
      </c>
      <c r="X246">
        <f t="shared" si="44"/>
        <v>0</v>
      </c>
      <c r="Y246">
        <f t="shared" si="45"/>
        <v>0</v>
      </c>
      <c r="Z246">
        <f t="shared" si="46"/>
        <v>0</v>
      </c>
      <c r="AA246">
        <f t="shared" si="47"/>
        <v>1</v>
      </c>
      <c r="AB246">
        <f t="shared" si="48"/>
        <v>0</v>
      </c>
      <c r="AC246">
        <f t="shared" si="49"/>
        <v>0</v>
      </c>
      <c r="AD246">
        <f t="shared" si="50"/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28450.126339644914</v>
      </c>
      <c r="AP246">
        <v>624.77842499999986</v>
      </c>
      <c r="AQ246">
        <v>0</v>
      </c>
      <c r="AR246">
        <v>0</v>
      </c>
      <c r="AS246">
        <v>0</v>
      </c>
      <c r="AT246">
        <f t="shared" si="51"/>
        <v>1</v>
      </c>
    </row>
    <row r="247" spans="1:46" x14ac:dyDescent="0.3">
      <c r="A247" s="2">
        <v>42989</v>
      </c>
      <c r="B247">
        <v>759</v>
      </c>
      <c r="C247">
        <v>0</v>
      </c>
      <c r="D247">
        <v>0</v>
      </c>
      <c r="E247">
        <v>1344</v>
      </c>
      <c r="F247">
        <v>5624</v>
      </c>
      <c r="G247">
        <v>0</v>
      </c>
      <c r="H247">
        <v>71031.483620330866</v>
      </c>
      <c r="I247">
        <v>0</v>
      </c>
      <c r="J247">
        <v>0.95072041631548954</v>
      </c>
      <c r="K247">
        <v>57.573170857142863</v>
      </c>
      <c r="L247">
        <v>0.3326995714285701</v>
      </c>
      <c r="M247">
        <v>0.3326995714285701</v>
      </c>
      <c r="N247">
        <v>0</v>
      </c>
      <c r="O247">
        <v>0.86144565895123948</v>
      </c>
      <c r="P247">
        <v>0.10144565895123947</v>
      </c>
      <c r="Q247">
        <v>2</v>
      </c>
      <c r="R247">
        <f>MONTH(A247)</f>
        <v>9</v>
      </c>
      <c r="S247">
        <f t="shared" si="39"/>
        <v>0</v>
      </c>
      <c r="T247">
        <f t="shared" si="40"/>
        <v>0</v>
      </c>
      <c r="U247">
        <f t="shared" si="41"/>
        <v>0</v>
      </c>
      <c r="V247">
        <f t="shared" si="42"/>
        <v>0</v>
      </c>
      <c r="W247">
        <f t="shared" si="43"/>
        <v>0</v>
      </c>
      <c r="X247">
        <f t="shared" si="44"/>
        <v>0</v>
      </c>
      <c r="Y247">
        <f t="shared" si="45"/>
        <v>0</v>
      </c>
      <c r="Z247">
        <f t="shared" si="46"/>
        <v>0</v>
      </c>
      <c r="AA247">
        <f t="shared" si="47"/>
        <v>1</v>
      </c>
      <c r="AB247">
        <f t="shared" si="48"/>
        <v>0</v>
      </c>
      <c r="AC247">
        <f t="shared" si="49"/>
        <v>0</v>
      </c>
      <c r="AD247">
        <f t="shared" si="50"/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57850.570805558949</v>
      </c>
      <c r="AP247">
        <v>624.77842499999986</v>
      </c>
      <c r="AQ247">
        <v>0</v>
      </c>
      <c r="AR247">
        <v>0</v>
      </c>
      <c r="AS247">
        <v>0</v>
      </c>
      <c r="AT247">
        <f t="shared" si="51"/>
        <v>1</v>
      </c>
    </row>
    <row r="248" spans="1:46" x14ac:dyDescent="0.3">
      <c r="A248" s="2">
        <v>42996</v>
      </c>
      <c r="B248">
        <v>751</v>
      </c>
      <c r="C248">
        <v>0</v>
      </c>
      <c r="D248">
        <v>0</v>
      </c>
      <c r="E248">
        <v>1344</v>
      </c>
      <c r="F248">
        <v>2752</v>
      </c>
      <c r="G248">
        <v>0</v>
      </c>
      <c r="H248">
        <v>0</v>
      </c>
      <c r="I248">
        <v>0</v>
      </c>
      <c r="J248">
        <v>0.95072041631548954</v>
      </c>
      <c r="K248">
        <v>57.921927857142848</v>
      </c>
      <c r="L248">
        <v>0.34875699999998488</v>
      </c>
      <c r="M248">
        <v>0.34875699999998488</v>
      </c>
      <c r="N248">
        <v>0</v>
      </c>
      <c r="O248">
        <v>0.86144565895123948</v>
      </c>
      <c r="P248">
        <v>0.10144565895123947</v>
      </c>
      <c r="Q248">
        <v>2</v>
      </c>
      <c r="R248">
        <f>MONTH(A248)</f>
        <v>9</v>
      </c>
      <c r="S248">
        <f t="shared" si="39"/>
        <v>0</v>
      </c>
      <c r="T248">
        <f t="shared" si="40"/>
        <v>0</v>
      </c>
      <c r="U248">
        <f t="shared" si="41"/>
        <v>0</v>
      </c>
      <c r="V248">
        <f t="shared" si="42"/>
        <v>0</v>
      </c>
      <c r="W248">
        <f t="shared" si="43"/>
        <v>0</v>
      </c>
      <c r="X248">
        <f t="shared" si="44"/>
        <v>0</v>
      </c>
      <c r="Y248">
        <f t="shared" si="45"/>
        <v>0</v>
      </c>
      <c r="Z248">
        <f t="shared" si="46"/>
        <v>0</v>
      </c>
      <c r="AA248">
        <f t="shared" si="47"/>
        <v>1</v>
      </c>
      <c r="AB248">
        <f t="shared" si="48"/>
        <v>0</v>
      </c>
      <c r="AC248">
        <f t="shared" si="49"/>
        <v>0</v>
      </c>
      <c r="AD248">
        <f t="shared" si="50"/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17944.178998675561</v>
      </c>
      <c r="AP248">
        <v>624.77842499999986</v>
      </c>
      <c r="AQ248">
        <v>0</v>
      </c>
      <c r="AR248">
        <v>0</v>
      </c>
      <c r="AS248">
        <v>0</v>
      </c>
      <c r="AT248">
        <f t="shared" si="51"/>
        <v>1</v>
      </c>
    </row>
    <row r="249" spans="1:46" x14ac:dyDescent="0.3">
      <c r="A249" s="2">
        <v>43003</v>
      </c>
      <c r="B249">
        <v>772</v>
      </c>
      <c r="C249">
        <v>0</v>
      </c>
      <c r="D249">
        <v>0</v>
      </c>
      <c r="E249">
        <v>1078</v>
      </c>
      <c r="F249">
        <v>3395</v>
      </c>
      <c r="G249">
        <v>0</v>
      </c>
      <c r="H249">
        <v>0</v>
      </c>
      <c r="I249">
        <v>0</v>
      </c>
      <c r="J249">
        <v>0.95776035684184813</v>
      </c>
      <c r="K249">
        <v>57.824599714285718</v>
      </c>
      <c r="L249">
        <v>-9.7328142857129762E-2</v>
      </c>
      <c r="M249">
        <v>0</v>
      </c>
      <c r="N249">
        <v>-9.7328142857129762E-2</v>
      </c>
      <c r="O249">
        <v>0.86144565895123948</v>
      </c>
      <c r="P249">
        <v>0.10144565895123947</v>
      </c>
      <c r="Q249">
        <v>2</v>
      </c>
      <c r="R249">
        <f>MONTH(A249)</f>
        <v>9</v>
      </c>
      <c r="S249">
        <f t="shared" si="39"/>
        <v>0</v>
      </c>
      <c r="T249">
        <f t="shared" si="40"/>
        <v>0</v>
      </c>
      <c r="U249">
        <f t="shared" si="41"/>
        <v>0</v>
      </c>
      <c r="V249">
        <f t="shared" si="42"/>
        <v>0</v>
      </c>
      <c r="W249">
        <f t="shared" si="43"/>
        <v>0</v>
      </c>
      <c r="X249">
        <f t="shared" si="44"/>
        <v>0</v>
      </c>
      <c r="Y249">
        <f t="shared" si="45"/>
        <v>0</v>
      </c>
      <c r="Z249">
        <f t="shared" si="46"/>
        <v>0</v>
      </c>
      <c r="AA249">
        <f t="shared" si="47"/>
        <v>1</v>
      </c>
      <c r="AB249">
        <f t="shared" si="48"/>
        <v>0</v>
      </c>
      <c r="AC249">
        <f t="shared" si="49"/>
        <v>0</v>
      </c>
      <c r="AD249">
        <f t="shared" si="50"/>
        <v>0</v>
      </c>
      <c r="AE249">
        <v>0</v>
      </c>
      <c r="AF249">
        <v>0</v>
      </c>
      <c r="AG249">
        <v>0</v>
      </c>
      <c r="AH249">
        <v>0</v>
      </c>
      <c r="AI249">
        <f>6/7</f>
        <v>0.8571428571428571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624.77842499999986</v>
      </c>
      <c r="AQ249">
        <v>0</v>
      </c>
      <c r="AR249">
        <v>0</v>
      </c>
      <c r="AS249">
        <v>0</v>
      </c>
      <c r="AT249">
        <f t="shared" si="51"/>
        <v>1</v>
      </c>
    </row>
    <row r="250" spans="1:46" x14ac:dyDescent="0.3">
      <c r="A250" s="2">
        <v>43010</v>
      </c>
      <c r="B250">
        <v>610</v>
      </c>
      <c r="C250">
        <v>0</v>
      </c>
      <c r="D250">
        <v>0</v>
      </c>
      <c r="E250">
        <v>329</v>
      </c>
      <c r="F250">
        <v>1307</v>
      </c>
      <c r="G250">
        <v>0</v>
      </c>
      <c r="H250">
        <v>0</v>
      </c>
      <c r="I250">
        <v>0</v>
      </c>
      <c r="J250">
        <v>1</v>
      </c>
      <c r="K250">
        <v>57.818613857142857</v>
      </c>
      <c r="L250">
        <v>-5.9858571428605956E-3</v>
      </c>
      <c r="M250">
        <v>0</v>
      </c>
      <c r="N250">
        <v>-5.9858571428605956E-3</v>
      </c>
      <c r="O250">
        <v>0.86144565895123948</v>
      </c>
      <c r="P250">
        <v>0.10144565895123947</v>
      </c>
      <c r="Q250">
        <v>2</v>
      </c>
      <c r="R250">
        <f>MONTH(A250)</f>
        <v>10</v>
      </c>
      <c r="S250">
        <f t="shared" si="39"/>
        <v>0</v>
      </c>
      <c r="T250">
        <f t="shared" si="40"/>
        <v>0</v>
      </c>
      <c r="U250">
        <f t="shared" si="41"/>
        <v>0</v>
      </c>
      <c r="V250">
        <f t="shared" si="42"/>
        <v>0</v>
      </c>
      <c r="W250">
        <f t="shared" si="43"/>
        <v>0</v>
      </c>
      <c r="X250">
        <f t="shared" si="44"/>
        <v>0</v>
      </c>
      <c r="Y250">
        <f t="shared" si="45"/>
        <v>0</v>
      </c>
      <c r="Z250">
        <f t="shared" si="46"/>
        <v>0</v>
      </c>
      <c r="AA250">
        <f t="shared" si="47"/>
        <v>0</v>
      </c>
      <c r="AB250">
        <f t="shared" si="48"/>
        <v>1</v>
      </c>
      <c r="AC250">
        <f t="shared" si="49"/>
        <v>0</v>
      </c>
      <c r="AD250">
        <f t="shared" si="5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62872.13421960322</v>
      </c>
      <c r="AP250">
        <v>624.77842499999986</v>
      </c>
      <c r="AQ250">
        <v>0</v>
      </c>
      <c r="AR250">
        <v>0</v>
      </c>
      <c r="AS250">
        <v>0</v>
      </c>
      <c r="AT250">
        <f t="shared" si="51"/>
        <v>1</v>
      </c>
    </row>
    <row r="251" spans="1:46" x14ac:dyDescent="0.3">
      <c r="A251" s="2">
        <v>43017</v>
      </c>
      <c r="B251">
        <v>745</v>
      </c>
      <c r="C251">
        <v>0</v>
      </c>
      <c r="D251">
        <v>0</v>
      </c>
      <c r="E251">
        <v>525</v>
      </c>
      <c r="F251">
        <v>1393</v>
      </c>
      <c r="G251">
        <v>0</v>
      </c>
      <c r="H251">
        <v>0</v>
      </c>
      <c r="I251">
        <v>0</v>
      </c>
      <c r="J251">
        <v>1</v>
      </c>
      <c r="K251">
        <v>57.729615571428567</v>
      </c>
      <c r="L251">
        <v>-8.8998285714289693E-2</v>
      </c>
      <c r="M251">
        <v>0</v>
      </c>
      <c r="N251">
        <v>-8.8998285714289693E-2</v>
      </c>
      <c r="O251">
        <v>0.86144565895123948</v>
      </c>
      <c r="P251">
        <v>0.10144565895123947</v>
      </c>
      <c r="Q251">
        <v>2</v>
      </c>
      <c r="R251">
        <f>MONTH(A251)</f>
        <v>10</v>
      </c>
      <c r="S251">
        <f t="shared" si="39"/>
        <v>0</v>
      </c>
      <c r="T251">
        <f t="shared" si="40"/>
        <v>0</v>
      </c>
      <c r="U251">
        <f t="shared" si="41"/>
        <v>0</v>
      </c>
      <c r="V251">
        <f t="shared" si="42"/>
        <v>0</v>
      </c>
      <c r="W251">
        <f t="shared" si="43"/>
        <v>0</v>
      </c>
      <c r="X251">
        <f t="shared" si="44"/>
        <v>0</v>
      </c>
      <c r="Y251">
        <f t="shared" si="45"/>
        <v>0</v>
      </c>
      <c r="Z251">
        <f t="shared" si="46"/>
        <v>0</v>
      </c>
      <c r="AA251">
        <f t="shared" si="47"/>
        <v>0</v>
      </c>
      <c r="AB251">
        <f t="shared" si="48"/>
        <v>1</v>
      </c>
      <c r="AC251">
        <f t="shared" si="49"/>
        <v>0</v>
      </c>
      <c r="AD251">
        <f t="shared" si="5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56718.460862392538</v>
      </c>
      <c r="AP251">
        <v>624.77842499999986</v>
      </c>
      <c r="AQ251">
        <v>0</v>
      </c>
      <c r="AR251">
        <v>0</v>
      </c>
      <c r="AS251">
        <v>0</v>
      </c>
      <c r="AT251">
        <f t="shared" si="51"/>
        <v>1</v>
      </c>
    </row>
    <row r="252" spans="1:46" x14ac:dyDescent="0.3">
      <c r="A252" s="2">
        <v>43024</v>
      </c>
      <c r="B252">
        <v>674</v>
      </c>
      <c r="C252">
        <v>0</v>
      </c>
      <c r="D252">
        <v>0</v>
      </c>
      <c r="E252">
        <v>478</v>
      </c>
      <c r="F252">
        <v>1225</v>
      </c>
      <c r="G252">
        <v>0</v>
      </c>
      <c r="H252">
        <v>0</v>
      </c>
      <c r="I252">
        <v>0</v>
      </c>
      <c r="J252">
        <v>1</v>
      </c>
      <c r="K252">
        <v>57.300528857142858</v>
      </c>
      <c r="L252">
        <v>-0.42908671428570955</v>
      </c>
      <c r="M252">
        <v>0</v>
      </c>
      <c r="N252">
        <v>-0.42908671428570955</v>
      </c>
      <c r="O252">
        <v>0.86144565895123948</v>
      </c>
      <c r="P252">
        <v>0.10144565895123947</v>
      </c>
      <c r="Q252">
        <v>2</v>
      </c>
      <c r="R252">
        <f>MONTH(A252)</f>
        <v>10</v>
      </c>
      <c r="S252">
        <f t="shared" si="39"/>
        <v>0</v>
      </c>
      <c r="T252">
        <f t="shared" si="40"/>
        <v>0</v>
      </c>
      <c r="U252">
        <f t="shared" si="41"/>
        <v>0</v>
      </c>
      <c r="V252">
        <f t="shared" si="42"/>
        <v>0</v>
      </c>
      <c r="W252">
        <f t="shared" si="43"/>
        <v>0</v>
      </c>
      <c r="X252">
        <f t="shared" si="44"/>
        <v>0</v>
      </c>
      <c r="Y252">
        <f t="shared" si="45"/>
        <v>0</v>
      </c>
      <c r="Z252">
        <f t="shared" si="46"/>
        <v>0</v>
      </c>
      <c r="AA252">
        <f t="shared" si="47"/>
        <v>0</v>
      </c>
      <c r="AB252">
        <f t="shared" si="48"/>
        <v>1</v>
      </c>
      <c r="AC252">
        <f t="shared" si="49"/>
        <v>0</v>
      </c>
      <c r="AD252">
        <f t="shared" si="5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624.77842499999986</v>
      </c>
      <c r="AQ252">
        <v>0</v>
      </c>
      <c r="AR252">
        <v>0</v>
      </c>
      <c r="AS252">
        <v>0</v>
      </c>
      <c r="AT252">
        <f t="shared" si="51"/>
        <v>1</v>
      </c>
    </row>
    <row r="253" spans="1:46" x14ac:dyDescent="0.3">
      <c r="A253" s="2">
        <v>43031</v>
      </c>
      <c r="B253">
        <v>768</v>
      </c>
      <c r="C253">
        <v>0</v>
      </c>
      <c r="D253">
        <v>0</v>
      </c>
      <c r="E253">
        <v>567</v>
      </c>
      <c r="F253">
        <v>1064</v>
      </c>
      <c r="G253">
        <v>0</v>
      </c>
      <c r="H253">
        <v>0</v>
      </c>
      <c r="I253">
        <v>0</v>
      </c>
      <c r="J253">
        <v>1</v>
      </c>
      <c r="K253">
        <v>57.740357428571428</v>
      </c>
      <c r="L253">
        <v>0.43982857142857057</v>
      </c>
      <c r="M253">
        <v>0.43982857142857057</v>
      </c>
      <c r="N253">
        <v>0</v>
      </c>
      <c r="O253">
        <v>0.86144565895123948</v>
      </c>
      <c r="P253">
        <v>0.10144565895123947</v>
      </c>
      <c r="Q253">
        <v>2</v>
      </c>
      <c r="R253">
        <f>MONTH(A253)</f>
        <v>10</v>
      </c>
      <c r="S253">
        <f t="shared" si="39"/>
        <v>0</v>
      </c>
      <c r="T253">
        <f t="shared" si="40"/>
        <v>0</v>
      </c>
      <c r="U253">
        <f t="shared" si="41"/>
        <v>0</v>
      </c>
      <c r="V253">
        <f t="shared" si="42"/>
        <v>0</v>
      </c>
      <c r="W253">
        <f t="shared" si="43"/>
        <v>0</v>
      </c>
      <c r="X253">
        <f t="shared" si="44"/>
        <v>0</v>
      </c>
      <c r="Y253">
        <f t="shared" si="45"/>
        <v>0</v>
      </c>
      <c r="Z253">
        <f t="shared" si="46"/>
        <v>0</v>
      </c>
      <c r="AA253">
        <f t="shared" si="47"/>
        <v>0</v>
      </c>
      <c r="AB253">
        <f t="shared" si="48"/>
        <v>1</v>
      </c>
      <c r="AC253">
        <f t="shared" si="49"/>
        <v>0</v>
      </c>
      <c r="AD253">
        <f t="shared" si="5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624.77842499999986</v>
      </c>
      <c r="AQ253">
        <v>0</v>
      </c>
      <c r="AR253">
        <v>0</v>
      </c>
      <c r="AS253">
        <v>0</v>
      </c>
      <c r="AT253">
        <f t="shared" si="51"/>
        <v>1</v>
      </c>
    </row>
    <row r="254" spans="1:46" x14ac:dyDescent="0.3">
      <c r="A254" s="2">
        <v>43038</v>
      </c>
      <c r="B254">
        <v>655</v>
      </c>
      <c r="C254">
        <v>0</v>
      </c>
      <c r="D254">
        <v>0</v>
      </c>
      <c r="E254">
        <v>1112</v>
      </c>
      <c r="F254">
        <v>10059</v>
      </c>
      <c r="G254">
        <v>0</v>
      </c>
      <c r="H254">
        <v>0</v>
      </c>
      <c r="I254">
        <v>0</v>
      </c>
      <c r="J254">
        <v>0.73472487782882379</v>
      </c>
      <c r="K254">
        <v>58.174414285714292</v>
      </c>
      <c r="L254">
        <v>0.43405685714286335</v>
      </c>
      <c r="M254">
        <v>0.43405685714286335</v>
      </c>
      <c r="N254">
        <v>0</v>
      </c>
      <c r="O254">
        <v>0.86144565895123948</v>
      </c>
      <c r="P254">
        <v>0.10144565895123947</v>
      </c>
      <c r="Q254">
        <v>2</v>
      </c>
      <c r="R254">
        <f>MONTH(A254)</f>
        <v>10</v>
      </c>
      <c r="S254">
        <f t="shared" si="39"/>
        <v>0</v>
      </c>
      <c r="T254">
        <f t="shared" si="40"/>
        <v>0</v>
      </c>
      <c r="U254">
        <f t="shared" si="41"/>
        <v>0</v>
      </c>
      <c r="V254">
        <f t="shared" si="42"/>
        <v>0</v>
      </c>
      <c r="W254">
        <f t="shared" si="43"/>
        <v>0</v>
      </c>
      <c r="X254">
        <f t="shared" si="44"/>
        <v>0</v>
      </c>
      <c r="Y254">
        <f t="shared" si="45"/>
        <v>0</v>
      </c>
      <c r="Z254">
        <f t="shared" si="46"/>
        <v>0</v>
      </c>
      <c r="AA254">
        <f t="shared" si="47"/>
        <v>0</v>
      </c>
      <c r="AB254">
        <f t="shared" si="48"/>
        <v>1</v>
      </c>
      <c r="AC254">
        <f t="shared" si="49"/>
        <v>0</v>
      </c>
      <c r="AD254">
        <f t="shared" si="50"/>
        <v>0</v>
      </c>
      <c r="AE254">
        <f>5/7</f>
        <v>0.7142857142857143</v>
      </c>
      <c r="AF254">
        <f>5/7</f>
        <v>0.7142857142857143</v>
      </c>
      <c r="AG254">
        <f>5/7</f>
        <v>0.7142857142857143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624.77842499999986</v>
      </c>
      <c r="AQ254">
        <v>0</v>
      </c>
      <c r="AR254">
        <v>0</v>
      </c>
      <c r="AS254">
        <v>0</v>
      </c>
      <c r="AT254">
        <f t="shared" si="51"/>
        <v>1</v>
      </c>
    </row>
    <row r="255" spans="1:46" x14ac:dyDescent="0.3">
      <c r="A255" s="2">
        <v>43045</v>
      </c>
      <c r="B255">
        <v>799</v>
      </c>
      <c r="C255">
        <v>0</v>
      </c>
      <c r="D255">
        <v>0</v>
      </c>
      <c r="E255">
        <v>1966</v>
      </c>
      <c r="F255">
        <v>21907</v>
      </c>
      <c r="G255">
        <v>0</v>
      </c>
      <c r="H255">
        <v>0</v>
      </c>
      <c r="I255">
        <v>0</v>
      </c>
      <c r="J255">
        <v>0.62861482896035326</v>
      </c>
      <c r="K255">
        <v>59.081586285714287</v>
      </c>
      <c r="L255">
        <v>0.90717199999999565</v>
      </c>
      <c r="M255">
        <v>0.90717199999999565</v>
      </c>
      <c r="N255">
        <v>0</v>
      </c>
      <c r="O255">
        <v>0.86144565895123948</v>
      </c>
      <c r="P255">
        <v>0.10144565895123947</v>
      </c>
      <c r="Q255">
        <v>3</v>
      </c>
      <c r="R255">
        <f>MONTH(A255)</f>
        <v>11</v>
      </c>
      <c r="S255">
        <f t="shared" si="39"/>
        <v>0</v>
      </c>
      <c r="T255">
        <f t="shared" si="40"/>
        <v>0</v>
      </c>
      <c r="U255">
        <f t="shared" si="41"/>
        <v>0</v>
      </c>
      <c r="V255">
        <f t="shared" si="42"/>
        <v>0</v>
      </c>
      <c r="W255">
        <f t="shared" si="43"/>
        <v>0</v>
      </c>
      <c r="X255">
        <f t="shared" si="44"/>
        <v>0</v>
      </c>
      <c r="Y255">
        <f t="shared" si="45"/>
        <v>0</v>
      </c>
      <c r="Z255">
        <f t="shared" si="46"/>
        <v>0</v>
      </c>
      <c r="AA255">
        <f t="shared" si="47"/>
        <v>0</v>
      </c>
      <c r="AB255">
        <f t="shared" si="48"/>
        <v>0</v>
      </c>
      <c r="AC255">
        <f t="shared" si="49"/>
        <v>1</v>
      </c>
      <c r="AD255">
        <f t="shared" si="50"/>
        <v>0</v>
      </c>
      <c r="AE255">
        <v>1</v>
      </c>
      <c r="AF255">
        <v>1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624.77842499999986</v>
      </c>
      <c r="AQ255">
        <v>0</v>
      </c>
      <c r="AR255">
        <v>0</v>
      </c>
      <c r="AS255">
        <v>0</v>
      </c>
      <c r="AT255">
        <f t="shared" si="51"/>
        <v>1</v>
      </c>
    </row>
    <row r="256" spans="1:46" x14ac:dyDescent="0.3">
      <c r="A256" s="2">
        <v>43052</v>
      </c>
      <c r="B256">
        <v>722</v>
      </c>
      <c r="C256">
        <v>0</v>
      </c>
      <c r="D256">
        <v>0</v>
      </c>
      <c r="E256">
        <v>2163</v>
      </c>
      <c r="F256">
        <v>45699</v>
      </c>
      <c r="G256">
        <v>0</v>
      </c>
      <c r="H256">
        <v>0</v>
      </c>
      <c r="I256">
        <v>0</v>
      </c>
      <c r="J256">
        <v>0.62861482896035326</v>
      </c>
      <c r="K256">
        <v>59.993473428571427</v>
      </c>
      <c r="L256">
        <v>0.91188714285713957</v>
      </c>
      <c r="M256">
        <v>0.91188714285713957</v>
      </c>
      <c r="N256">
        <v>0</v>
      </c>
      <c r="O256">
        <v>0.86144565895123948</v>
      </c>
      <c r="P256">
        <v>0.10144565895123947</v>
      </c>
      <c r="Q256">
        <v>2</v>
      </c>
      <c r="R256">
        <f>MONTH(A256)</f>
        <v>11</v>
      </c>
      <c r="S256">
        <f t="shared" si="39"/>
        <v>0</v>
      </c>
      <c r="T256">
        <f t="shared" si="40"/>
        <v>0</v>
      </c>
      <c r="U256">
        <f t="shared" si="41"/>
        <v>0</v>
      </c>
      <c r="V256">
        <f t="shared" si="42"/>
        <v>0</v>
      </c>
      <c r="W256">
        <f t="shared" si="43"/>
        <v>0</v>
      </c>
      <c r="X256">
        <f t="shared" si="44"/>
        <v>0</v>
      </c>
      <c r="Y256">
        <f t="shared" si="45"/>
        <v>0</v>
      </c>
      <c r="Z256">
        <f t="shared" si="46"/>
        <v>0</v>
      </c>
      <c r="AA256">
        <f t="shared" si="47"/>
        <v>0</v>
      </c>
      <c r="AB256">
        <f t="shared" si="48"/>
        <v>0</v>
      </c>
      <c r="AC256">
        <f t="shared" si="49"/>
        <v>1</v>
      </c>
      <c r="AD256">
        <f t="shared" si="50"/>
        <v>0</v>
      </c>
      <c r="AE256">
        <v>1</v>
      </c>
      <c r="AF256">
        <v>1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624.77842499999986</v>
      </c>
      <c r="AQ256">
        <v>0</v>
      </c>
      <c r="AR256">
        <v>0</v>
      </c>
      <c r="AS256">
        <v>0</v>
      </c>
      <c r="AT256">
        <f t="shared" si="51"/>
        <v>1</v>
      </c>
    </row>
    <row r="257" spans="1:46" x14ac:dyDescent="0.3">
      <c r="A257" s="2">
        <v>43059</v>
      </c>
      <c r="B257">
        <v>1007</v>
      </c>
      <c r="C257">
        <v>0</v>
      </c>
      <c r="D257">
        <v>0</v>
      </c>
      <c r="E257">
        <v>5731</v>
      </c>
      <c r="F257">
        <v>6521</v>
      </c>
      <c r="G257">
        <v>0</v>
      </c>
      <c r="H257">
        <v>0</v>
      </c>
      <c r="I257">
        <v>0</v>
      </c>
      <c r="J257">
        <v>0.62861482896035326</v>
      </c>
      <c r="K257">
        <v>58.745157428571417</v>
      </c>
      <c r="L257">
        <v>-1.2483160000000098</v>
      </c>
      <c r="M257">
        <v>0</v>
      </c>
      <c r="N257">
        <v>-1.2483160000000098</v>
      </c>
      <c r="O257">
        <v>0.86144565895123948</v>
      </c>
      <c r="P257">
        <v>0.10144565895123947</v>
      </c>
      <c r="Q257">
        <v>2</v>
      </c>
      <c r="R257">
        <f>MONTH(A257)</f>
        <v>11</v>
      </c>
      <c r="S257">
        <f t="shared" si="39"/>
        <v>0</v>
      </c>
      <c r="T257">
        <f t="shared" si="40"/>
        <v>0</v>
      </c>
      <c r="U257">
        <f t="shared" si="41"/>
        <v>0</v>
      </c>
      <c r="V257">
        <f t="shared" si="42"/>
        <v>0</v>
      </c>
      <c r="W257">
        <f t="shared" si="43"/>
        <v>0</v>
      </c>
      <c r="X257">
        <f t="shared" si="44"/>
        <v>0</v>
      </c>
      <c r="Y257">
        <f t="shared" si="45"/>
        <v>0</v>
      </c>
      <c r="Z257">
        <f t="shared" si="46"/>
        <v>0</v>
      </c>
      <c r="AA257">
        <f t="shared" si="47"/>
        <v>0</v>
      </c>
      <c r="AB257">
        <f t="shared" si="48"/>
        <v>0</v>
      </c>
      <c r="AC257">
        <f t="shared" si="49"/>
        <v>1</v>
      </c>
      <c r="AD257">
        <f t="shared" si="50"/>
        <v>0</v>
      </c>
      <c r="AE257">
        <v>1</v>
      </c>
      <c r="AF257">
        <v>1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624.77842499999986</v>
      </c>
      <c r="AQ257">
        <v>0</v>
      </c>
      <c r="AR257">
        <v>0</v>
      </c>
      <c r="AS257">
        <v>0</v>
      </c>
      <c r="AT257">
        <f t="shared" si="51"/>
        <v>1</v>
      </c>
    </row>
    <row r="258" spans="1:46" x14ac:dyDescent="0.3">
      <c r="A258" s="2">
        <v>43066</v>
      </c>
      <c r="B258">
        <v>861</v>
      </c>
      <c r="C258">
        <v>34839</v>
      </c>
      <c r="D258">
        <v>0</v>
      </c>
      <c r="E258">
        <v>4600</v>
      </c>
      <c r="F258">
        <v>7036</v>
      </c>
      <c r="G258">
        <v>0</v>
      </c>
      <c r="H258">
        <v>0</v>
      </c>
      <c r="I258">
        <v>0</v>
      </c>
      <c r="J258">
        <v>0.73197464194093897</v>
      </c>
      <c r="K258">
        <v>58.447599857142848</v>
      </c>
      <c r="L258">
        <v>-0.29755757142856964</v>
      </c>
      <c r="M258">
        <v>0</v>
      </c>
      <c r="N258">
        <v>-0.29755757142856964</v>
      </c>
      <c r="O258">
        <v>0.86144565895123948</v>
      </c>
      <c r="P258">
        <v>0.10144565895123947</v>
      </c>
      <c r="Q258">
        <v>2</v>
      </c>
      <c r="R258">
        <f>MONTH(A258)</f>
        <v>11</v>
      </c>
      <c r="S258">
        <f t="shared" si="39"/>
        <v>0</v>
      </c>
      <c r="T258">
        <f t="shared" si="40"/>
        <v>0</v>
      </c>
      <c r="U258">
        <f t="shared" si="41"/>
        <v>0</v>
      </c>
      <c r="V258">
        <f t="shared" si="42"/>
        <v>0</v>
      </c>
      <c r="W258">
        <f t="shared" si="43"/>
        <v>0</v>
      </c>
      <c r="X258">
        <f t="shared" si="44"/>
        <v>0</v>
      </c>
      <c r="Y258">
        <f t="shared" si="45"/>
        <v>0</v>
      </c>
      <c r="Z258">
        <f t="shared" si="46"/>
        <v>0</v>
      </c>
      <c r="AA258">
        <f t="shared" si="47"/>
        <v>0</v>
      </c>
      <c r="AB258">
        <f t="shared" si="48"/>
        <v>0</v>
      </c>
      <c r="AC258">
        <f t="shared" si="49"/>
        <v>1</v>
      </c>
      <c r="AD258">
        <f t="shared" si="50"/>
        <v>0</v>
      </c>
      <c r="AE258">
        <f>4/7</f>
        <v>0.5714285714285714</v>
      </c>
      <c r="AF258">
        <f>4/7</f>
        <v>0.5714285714285714</v>
      </c>
      <c r="AG258">
        <f>4/7</f>
        <v>0.5714285714285714</v>
      </c>
      <c r="AH258">
        <v>0</v>
      </c>
      <c r="AI258">
        <f>3/7</f>
        <v>0.42857142857142855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624.77842499999986</v>
      </c>
      <c r="AQ258">
        <v>0</v>
      </c>
      <c r="AR258">
        <v>0</v>
      </c>
      <c r="AS258">
        <v>0</v>
      </c>
      <c r="AT258">
        <f t="shared" si="51"/>
        <v>1</v>
      </c>
    </row>
    <row r="259" spans="1:46" x14ac:dyDescent="0.3">
      <c r="A259" s="2">
        <v>43073</v>
      </c>
      <c r="B259">
        <v>896</v>
      </c>
      <c r="C259">
        <v>84364</v>
      </c>
      <c r="D259">
        <v>0</v>
      </c>
      <c r="E259">
        <v>752</v>
      </c>
      <c r="F259">
        <v>3101</v>
      </c>
      <c r="G259">
        <v>0</v>
      </c>
      <c r="H259">
        <v>108765.2039046904</v>
      </c>
      <c r="I259">
        <v>0</v>
      </c>
      <c r="J259">
        <v>0.86978772591505338</v>
      </c>
      <c r="K259">
        <v>59.011685999999997</v>
      </c>
      <c r="L259">
        <v>0.56408614285714975</v>
      </c>
      <c r="M259">
        <v>0.56408614285714975</v>
      </c>
      <c r="N259">
        <v>0</v>
      </c>
      <c r="O259">
        <v>0.86144565895123948</v>
      </c>
      <c r="P259">
        <v>0.10144565895123947</v>
      </c>
      <c r="Q259">
        <v>2</v>
      </c>
      <c r="R259">
        <f>MONTH(A259)</f>
        <v>12</v>
      </c>
      <c r="S259">
        <f t="shared" ref="S259:S267" si="52">IF($R259=1,1,0)</f>
        <v>0</v>
      </c>
      <c r="T259">
        <f t="shared" ref="T259:T267" si="53">IF($R259=2,1,0)</f>
        <v>0</v>
      </c>
      <c r="U259">
        <f t="shared" ref="U259:U267" si="54">IF($R259=3,1,0)</f>
        <v>0</v>
      </c>
      <c r="V259">
        <f t="shared" ref="V259:V267" si="55">IF($R259=4,1,0)</f>
        <v>0</v>
      </c>
      <c r="W259">
        <f t="shared" ref="W259:W267" si="56">IF($R259=5,1,0)</f>
        <v>0</v>
      </c>
      <c r="X259">
        <f t="shared" ref="X259:X267" si="57">IF($R259=6,1,0)</f>
        <v>0</v>
      </c>
      <c r="Y259">
        <f t="shared" ref="Y259:Y267" si="58">IF($R259=7,1,0)</f>
        <v>0</v>
      </c>
      <c r="Z259">
        <f t="shared" ref="Z259:Z267" si="59">IF($R259=8,1,0)</f>
        <v>0</v>
      </c>
      <c r="AA259">
        <f t="shared" ref="AA259:AA267" si="60">IF($R259=9,1,0)</f>
        <v>0</v>
      </c>
      <c r="AB259">
        <f t="shared" ref="AB259:AB267" si="61">IF($R259=10,1,0)</f>
        <v>0</v>
      </c>
      <c r="AC259">
        <f t="shared" ref="AC259:AC267" si="62">IF($R259=11,1,0)</f>
        <v>0</v>
      </c>
      <c r="AD259">
        <f t="shared" ref="AD259:AD267" si="63">IF($R259=12,1,0)</f>
        <v>1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624.77842499999986</v>
      </c>
      <c r="AQ259">
        <v>0</v>
      </c>
      <c r="AR259">
        <v>0</v>
      </c>
      <c r="AS259">
        <v>0</v>
      </c>
      <c r="AT259">
        <f t="shared" ref="AT259:AT267" si="64">AA259+AB259+AC259</f>
        <v>0</v>
      </c>
    </row>
    <row r="260" spans="1:46" x14ac:dyDescent="0.3">
      <c r="A260" s="2">
        <v>43080</v>
      </c>
      <c r="B260">
        <v>1129</v>
      </c>
      <c r="C260">
        <v>91004</v>
      </c>
      <c r="D260">
        <v>0</v>
      </c>
      <c r="E260">
        <v>601</v>
      </c>
      <c r="F260">
        <v>1430</v>
      </c>
      <c r="G260">
        <v>0</v>
      </c>
      <c r="H260">
        <v>92466.857627525722</v>
      </c>
      <c r="I260">
        <v>0</v>
      </c>
      <c r="J260">
        <v>0.86978772591505338</v>
      </c>
      <c r="K260">
        <v>58.88024314285714</v>
      </c>
      <c r="L260">
        <v>-0.13144285714285786</v>
      </c>
      <c r="M260">
        <v>0</v>
      </c>
      <c r="N260">
        <v>-0.13144285714285786</v>
      </c>
      <c r="O260">
        <v>0.86144565895123948</v>
      </c>
      <c r="P260">
        <v>0.10144565895123947</v>
      </c>
      <c r="Q260">
        <v>2</v>
      </c>
      <c r="R260">
        <f>MONTH(A260)</f>
        <v>12</v>
      </c>
      <c r="S260">
        <f t="shared" si="52"/>
        <v>0</v>
      </c>
      <c r="T260">
        <f t="shared" si="53"/>
        <v>0</v>
      </c>
      <c r="U260">
        <f t="shared" si="54"/>
        <v>0</v>
      </c>
      <c r="V260">
        <f t="shared" si="55"/>
        <v>0</v>
      </c>
      <c r="W260">
        <f t="shared" si="56"/>
        <v>0</v>
      </c>
      <c r="X260">
        <f t="shared" si="57"/>
        <v>0</v>
      </c>
      <c r="Y260">
        <f t="shared" si="58"/>
        <v>0</v>
      </c>
      <c r="Z260">
        <f t="shared" si="59"/>
        <v>0</v>
      </c>
      <c r="AA260">
        <f t="shared" si="60"/>
        <v>0</v>
      </c>
      <c r="AB260">
        <f t="shared" si="61"/>
        <v>0</v>
      </c>
      <c r="AC260">
        <f t="shared" si="62"/>
        <v>0</v>
      </c>
      <c r="AD260">
        <f t="shared" si="63"/>
        <v>1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624.77842499999986</v>
      </c>
      <c r="AQ260">
        <v>0</v>
      </c>
      <c r="AR260">
        <v>0</v>
      </c>
      <c r="AS260">
        <v>0</v>
      </c>
      <c r="AT260">
        <f t="shared" si="64"/>
        <v>0</v>
      </c>
    </row>
    <row r="261" spans="1:46" x14ac:dyDescent="0.3">
      <c r="A261" s="2">
        <v>43087</v>
      </c>
      <c r="B261">
        <v>979</v>
      </c>
      <c r="C261">
        <v>35153</v>
      </c>
      <c r="D261">
        <v>0</v>
      </c>
      <c r="E261">
        <v>614</v>
      </c>
      <c r="F261">
        <v>997</v>
      </c>
      <c r="G261">
        <v>0</v>
      </c>
      <c r="H261">
        <v>0</v>
      </c>
      <c r="I261">
        <v>0</v>
      </c>
      <c r="J261">
        <v>0.86978772591505338</v>
      </c>
      <c r="K261">
        <v>58.558171857142852</v>
      </c>
      <c r="L261">
        <v>-0.32207128571428711</v>
      </c>
      <c r="M261">
        <v>0</v>
      </c>
      <c r="N261">
        <v>-0.32207128571428711</v>
      </c>
      <c r="O261">
        <v>0.86144565895123948</v>
      </c>
      <c r="P261">
        <v>0.10144565895123947</v>
      </c>
      <c r="Q261">
        <v>2</v>
      </c>
      <c r="R261">
        <f>MONTH(A261)</f>
        <v>12</v>
      </c>
      <c r="S261">
        <f t="shared" si="52"/>
        <v>0</v>
      </c>
      <c r="T261">
        <f t="shared" si="53"/>
        <v>0</v>
      </c>
      <c r="U261">
        <f t="shared" si="54"/>
        <v>0</v>
      </c>
      <c r="V261">
        <f t="shared" si="55"/>
        <v>0</v>
      </c>
      <c r="W261">
        <f t="shared" si="56"/>
        <v>0</v>
      </c>
      <c r="X261">
        <f t="shared" si="57"/>
        <v>0</v>
      </c>
      <c r="Y261">
        <f t="shared" si="58"/>
        <v>0</v>
      </c>
      <c r="Z261">
        <f t="shared" si="59"/>
        <v>0</v>
      </c>
      <c r="AA261">
        <f t="shared" si="60"/>
        <v>0</v>
      </c>
      <c r="AB261">
        <f t="shared" si="61"/>
        <v>0</v>
      </c>
      <c r="AC261">
        <f t="shared" si="62"/>
        <v>0</v>
      </c>
      <c r="AD261">
        <f t="shared" si="63"/>
        <v>1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624.77842499999986</v>
      </c>
      <c r="AQ261">
        <v>0</v>
      </c>
      <c r="AR261">
        <v>0</v>
      </c>
      <c r="AS261">
        <v>0</v>
      </c>
      <c r="AT261">
        <f t="shared" si="64"/>
        <v>0</v>
      </c>
    </row>
    <row r="262" spans="1:46" x14ac:dyDescent="0.3">
      <c r="A262" s="2">
        <v>43094</v>
      </c>
      <c r="B262">
        <v>619</v>
      </c>
      <c r="C262">
        <v>0</v>
      </c>
      <c r="D262">
        <v>0</v>
      </c>
      <c r="E262">
        <v>506</v>
      </c>
      <c r="F262">
        <v>666</v>
      </c>
      <c r="G262">
        <v>0</v>
      </c>
      <c r="H262">
        <v>0</v>
      </c>
      <c r="I262">
        <v>0</v>
      </c>
      <c r="J262">
        <v>0.86978772591505338</v>
      </c>
      <c r="K262">
        <v>57.772686</v>
      </c>
      <c r="L262">
        <v>-0.78548585714285224</v>
      </c>
      <c r="M262">
        <v>0</v>
      </c>
      <c r="N262">
        <v>-0.78548585714285224</v>
      </c>
      <c r="O262">
        <v>0.86144565895123948</v>
      </c>
      <c r="P262">
        <v>0.10144565895123947</v>
      </c>
      <c r="Q262">
        <v>2</v>
      </c>
      <c r="R262">
        <f>MONTH(A262)</f>
        <v>12</v>
      </c>
      <c r="S262">
        <f t="shared" si="52"/>
        <v>0</v>
      </c>
      <c r="T262">
        <f t="shared" si="53"/>
        <v>0</v>
      </c>
      <c r="U262">
        <f t="shared" si="54"/>
        <v>0</v>
      </c>
      <c r="V262">
        <f t="shared" si="55"/>
        <v>0</v>
      </c>
      <c r="W262">
        <f t="shared" si="56"/>
        <v>0</v>
      </c>
      <c r="X262">
        <f t="shared" si="57"/>
        <v>0</v>
      </c>
      <c r="Y262">
        <f t="shared" si="58"/>
        <v>0</v>
      </c>
      <c r="Z262">
        <f t="shared" si="59"/>
        <v>0</v>
      </c>
      <c r="AA262">
        <f t="shared" si="60"/>
        <v>0</v>
      </c>
      <c r="AB262">
        <f t="shared" si="61"/>
        <v>0</v>
      </c>
      <c r="AC262">
        <f t="shared" si="62"/>
        <v>0</v>
      </c>
      <c r="AD262">
        <f t="shared" si="63"/>
        <v>1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624.77842499999986</v>
      </c>
      <c r="AQ262">
        <v>0</v>
      </c>
      <c r="AR262">
        <v>0</v>
      </c>
      <c r="AS262">
        <v>0</v>
      </c>
      <c r="AT262">
        <f t="shared" si="64"/>
        <v>0</v>
      </c>
    </row>
    <row r="263" spans="1:46" x14ac:dyDescent="0.3">
      <c r="A263" s="2">
        <v>43101</v>
      </c>
      <c r="B263">
        <v>436</v>
      </c>
      <c r="C263">
        <v>0</v>
      </c>
      <c r="D263">
        <v>0</v>
      </c>
      <c r="E263">
        <v>630</v>
      </c>
      <c r="F263">
        <v>134</v>
      </c>
      <c r="G263">
        <v>0</v>
      </c>
      <c r="H263">
        <v>0</v>
      </c>
      <c r="I263">
        <v>0</v>
      </c>
      <c r="J263">
        <v>6.0801755395868552E-2</v>
      </c>
      <c r="K263">
        <v>57.250286428571428</v>
      </c>
      <c r="L263">
        <v>-0.52239957142857207</v>
      </c>
      <c r="M263">
        <v>0</v>
      </c>
      <c r="N263">
        <v>-0.52239957142857207</v>
      </c>
      <c r="O263">
        <v>0.859965216699491</v>
      </c>
      <c r="P263">
        <v>9.9965216699490989E-2</v>
      </c>
      <c r="Q263">
        <v>7</v>
      </c>
      <c r="R263">
        <f>MONTH(A263)</f>
        <v>1</v>
      </c>
      <c r="S263">
        <f t="shared" si="52"/>
        <v>1</v>
      </c>
      <c r="T263">
        <f t="shared" si="53"/>
        <v>0</v>
      </c>
      <c r="U263">
        <f t="shared" si="54"/>
        <v>0</v>
      </c>
      <c r="V263">
        <f t="shared" si="55"/>
        <v>0</v>
      </c>
      <c r="W263">
        <f t="shared" si="56"/>
        <v>0</v>
      </c>
      <c r="X263">
        <f t="shared" si="57"/>
        <v>0</v>
      </c>
      <c r="Y263">
        <f t="shared" si="58"/>
        <v>0</v>
      </c>
      <c r="Z263">
        <f t="shared" si="59"/>
        <v>0</v>
      </c>
      <c r="AA263">
        <f t="shared" si="60"/>
        <v>0</v>
      </c>
      <c r="AB263">
        <f t="shared" si="61"/>
        <v>0</v>
      </c>
      <c r="AC263">
        <f t="shared" si="62"/>
        <v>0</v>
      </c>
      <c r="AD263">
        <f t="shared" si="63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624.77842499999986</v>
      </c>
      <c r="AQ263">
        <v>0</v>
      </c>
      <c r="AR263">
        <v>0</v>
      </c>
      <c r="AS263">
        <v>0</v>
      </c>
      <c r="AT263">
        <f t="shared" si="64"/>
        <v>0</v>
      </c>
    </row>
    <row r="264" spans="1:46" x14ac:dyDescent="0.3">
      <c r="A264" s="2">
        <v>43108</v>
      </c>
      <c r="B264">
        <v>1121</v>
      </c>
      <c r="C264">
        <v>0</v>
      </c>
      <c r="D264">
        <v>0</v>
      </c>
      <c r="E264">
        <v>1720</v>
      </c>
      <c r="F264">
        <v>145</v>
      </c>
      <c r="G264">
        <v>0</v>
      </c>
      <c r="H264">
        <v>0</v>
      </c>
      <c r="I264">
        <v>0</v>
      </c>
      <c r="J264">
        <v>6.0801755395868552E-2</v>
      </c>
      <c r="K264">
        <v>56.781471857142847</v>
      </c>
      <c r="L264">
        <v>-0.46881457142858096</v>
      </c>
      <c r="M264">
        <v>0</v>
      </c>
      <c r="N264">
        <v>-0.46881457142858096</v>
      </c>
      <c r="O264">
        <v>0.859965216699491</v>
      </c>
      <c r="P264">
        <v>9.9965216699490989E-2</v>
      </c>
      <c r="Q264">
        <v>3</v>
      </c>
      <c r="R264">
        <f>MONTH(A264)</f>
        <v>1</v>
      </c>
      <c r="S264">
        <f t="shared" si="52"/>
        <v>1</v>
      </c>
      <c r="T264">
        <f t="shared" si="53"/>
        <v>0</v>
      </c>
      <c r="U264">
        <f t="shared" si="54"/>
        <v>0</v>
      </c>
      <c r="V264">
        <f t="shared" si="55"/>
        <v>0</v>
      </c>
      <c r="W264">
        <f t="shared" si="56"/>
        <v>0</v>
      </c>
      <c r="X264">
        <f t="shared" si="57"/>
        <v>0</v>
      </c>
      <c r="Y264">
        <f t="shared" si="58"/>
        <v>0</v>
      </c>
      <c r="Z264">
        <f t="shared" si="59"/>
        <v>0</v>
      </c>
      <c r="AA264">
        <f t="shared" si="60"/>
        <v>0</v>
      </c>
      <c r="AB264">
        <f t="shared" si="61"/>
        <v>0</v>
      </c>
      <c r="AC264">
        <f t="shared" si="62"/>
        <v>0</v>
      </c>
      <c r="AD264">
        <f t="shared" si="63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624.77842499999986</v>
      </c>
      <c r="AQ264">
        <v>0</v>
      </c>
      <c r="AR264">
        <v>0</v>
      </c>
      <c r="AS264">
        <v>0</v>
      </c>
      <c r="AT264">
        <f t="shared" si="64"/>
        <v>0</v>
      </c>
    </row>
    <row r="265" spans="1:46" x14ac:dyDescent="0.3">
      <c r="A265" s="2">
        <v>43115</v>
      </c>
      <c r="B265">
        <v>1122</v>
      </c>
      <c r="C265">
        <v>0</v>
      </c>
      <c r="D265">
        <v>0</v>
      </c>
      <c r="E265">
        <v>1390</v>
      </c>
      <c r="F265">
        <v>129</v>
      </c>
      <c r="G265">
        <v>0</v>
      </c>
      <c r="H265">
        <v>0</v>
      </c>
      <c r="I265">
        <v>0</v>
      </c>
      <c r="J265">
        <v>6.0801755395868552E-2</v>
      </c>
      <c r="K265">
        <v>56.521527857142857</v>
      </c>
      <c r="L265">
        <v>-0.25994399999999018</v>
      </c>
      <c r="M265">
        <v>0</v>
      </c>
      <c r="N265">
        <v>-0.25994399999999018</v>
      </c>
      <c r="O265">
        <v>0.859965216699491</v>
      </c>
      <c r="P265">
        <v>9.9965216699490989E-2</v>
      </c>
      <c r="Q265">
        <v>2</v>
      </c>
      <c r="R265">
        <f>MONTH(A265)</f>
        <v>1</v>
      </c>
      <c r="S265">
        <f t="shared" si="52"/>
        <v>1</v>
      </c>
      <c r="T265">
        <f t="shared" si="53"/>
        <v>0</v>
      </c>
      <c r="U265">
        <f t="shared" si="54"/>
        <v>0</v>
      </c>
      <c r="V265">
        <f t="shared" si="55"/>
        <v>0</v>
      </c>
      <c r="W265">
        <f t="shared" si="56"/>
        <v>0</v>
      </c>
      <c r="X265">
        <f t="shared" si="57"/>
        <v>0</v>
      </c>
      <c r="Y265">
        <f t="shared" si="58"/>
        <v>0</v>
      </c>
      <c r="Z265">
        <f t="shared" si="59"/>
        <v>0</v>
      </c>
      <c r="AA265">
        <f t="shared" si="60"/>
        <v>0</v>
      </c>
      <c r="AB265">
        <f t="shared" si="61"/>
        <v>0</v>
      </c>
      <c r="AC265">
        <f t="shared" si="62"/>
        <v>0</v>
      </c>
      <c r="AD265">
        <f t="shared" si="63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624.77842499999986</v>
      </c>
      <c r="AQ265">
        <v>0</v>
      </c>
      <c r="AR265">
        <v>0</v>
      </c>
      <c r="AS265">
        <v>0</v>
      </c>
      <c r="AT265">
        <f t="shared" si="64"/>
        <v>0</v>
      </c>
    </row>
    <row r="266" spans="1:46" x14ac:dyDescent="0.3">
      <c r="A266" s="2">
        <v>43122</v>
      </c>
      <c r="B266">
        <v>1040</v>
      </c>
      <c r="C266">
        <v>0</v>
      </c>
      <c r="D266">
        <v>0</v>
      </c>
      <c r="E266">
        <v>2267</v>
      </c>
      <c r="F266">
        <v>93</v>
      </c>
      <c r="G266">
        <v>0</v>
      </c>
      <c r="H266">
        <v>0</v>
      </c>
      <c r="I266">
        <v>0</v>
      </c>
      <c r="J266">
        <v>6.0801755395868552E-2</v>
      </c>
      <c r="K266">
        <v>56.175113571428582</v>
      </c>
      <c r="L266">
        <v>-0.34641428571427468</v>
      </c>
      <c r="M266">
        <v>0</v>
      </c>
      <c r="N266">
        <v>-0.34641428571427468</v>
      </c>
      <c r="O266">
        <v>0.859965216699491</v>
      </c>
      <c r="P266">
        <v>9.9965216699490989E-2</v>
      </c>
      <c r="Q266">
        <v>2</v>
      </c>
      <c r="R266">
        <f>MONTH(A266)</f>
        <v>1</v>
      </c>
      <c r="S266">
        <f t="shared" si="52"/>
        <v>1</v>
      </c>
      <c r="T266">
        <f t="shared" si="53"/>
        <v>0</v>
      </c>
      <c r="U266">
        <f t="shared" si="54"/>
        <v>0</v>
      </c>
      <c r="V266">
        <f t="shared" si="55"/>
        <v>0</v>
      </c>
      <c r="W266">
        <f t="shared" si="56"/>
        <v>0</v>
      </c>
      <c r="X266">
        <f t="shared" si="57"/>
        <v>0</v>
      </c>
      <c r="Y266">
        <f t="shared" si="58"/>
        <v>0</v>
      </c>
      <c r="Z266">
        <f t="shared" si="59"/>
        <v>0</v>
      </c>
      <c r="AA266">
        <f t="shared" si="60"/>
        <v>0</v>
      </c>
      <c r="AB266">
        <f t="shared" si="61"/>
        <v>0</v>
      </c>
      <c r="AC266">
        <f t="shared" si="62"/>
        <v>0</v>
      </c>
      <c r="AD266">
        <f t="shared" si="63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624.77842499999986</v>
      </c>
      <c r="AQ266">
        <v>0</v>
      </c>
      <c r="AR266">
        <v>0</v>
      </c>
      <c r="AS266">
        <v>0</v>
      </c>
      <c r="AT266">
        <f t="shared" si="64"/>
        <v>0</v>
      </c>
    </row>
    <row r="267" spans="1:46" x14ac:dyDescent="0.3">
      <c r="A267" s="2">
        <v>43129</v>
      </c>
      <c r="B267">
        <v>394</v>
      </c>
      <c r="C267">
        <v>0</v>
      </c>
      <c r="D267">
        <v>0</v>
      </c>
      <c r="E267">
        <v>1134</v>
      </c>
      <c r="F267">
        <v>32</v>
      </c>
      <c r="G267">
        <v>0</v>
      </c>
      <c r="H267">
        <v>0</v>
      </c>
      <c r="I267">
        <v>0</v>
      </c>
      <c r="J267">
        <v>6.0801755395868552E-2</v>
      </c>
      <c r="K267">
        <v>56.268132666666673</v>
      </c>
      <c r="L267">
        <v>9.3019095238091154E-2</v>
      </c>
      <c r="M267">
        <v>9.3019095238091154E-2</v>
      </c>
      <c r="N267">
        <v>0</v>
      </c>
      <c r="O267">
        <v>0.859965216699491</v>
      </c>
      <c r="P267">
        <v>9.9965216699490989E-2</v>
      </c>
      <c r="Q267">
        <v>2</v>
      </c>
      <c r="R267">
        <f>MONTH(A267)</f>
        <v>1</v>
      </c>
      <c r="S267">
        <f t="shared" si="52"/>
        <v>1</v>
      </c>
      <c r="T267">
        <f t="shared" si="53"/>
        <v>0</v>
      </c>
      <c r="U267">
        <f t="shared" si="54"/>
        <v>0</v>
      </c>
      <c r="V267">
        <f t="shared" si="55"/>
        <v>0</v>
      </c>
      <c r="W267">
        <f t="shared" si="56"/>
        <v>0</v>
      </c>
      <c r="X267">
        <f t="shared" si="57"/>
        <v>0</v>
      </c>
      <c r="Y267">
        <f t="shared" si="58"/>
        <v>0</v>
      </c>
      <c r="Z267">
        <f t="shared" si="59"/>
        <v>0</v>
      </c>
      <c r="AA267">
        <f t="shared" si="60"/>
        <v>0</v>
      </c>
      <c r="AB267">
        <f t="shared" si="61"/>
        <v>0</v>
      </c>
      <c r="AC267">
        <f t="shared" si="62"/>
        <v>0</v>
      </c>
      <c r="AD267">
        <f t="shared" si="63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322.87424584900117</v>
      </c>
      <c r="AP267">
        <v>624.77842499999997</v>
      </c>
      <c r="AQ267">
        <v>0</v>
      </c>
      <c r="AR267">
        <v>0</v>
      </c>
      <c r="AS267">
        <v>0</v>
      </c>
      <c r="AT267">
        <f t="shared" si="64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Gladysheva Anna</dc:creator>
  <cp:lastModifiedBy>Gladysheva Anna</cp:lastModifiedBy>
  <dcterms:created xsi:type="dcterms:W3CDTF">2024-04-19T12:10:53Z</dcterms:created>
  <dcterms:modified xsi:type="dcterms:W3CDTF">2024-05-22T13:05:23Z</dcterms:modified>
</cp:coreProperties>
</file>