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fern\OneDrive\Documentos\ROBOT FINO\"/>
    </mc:Choice>
  </mc:AlternateContent>
  <bookViews>
    <workbookView xWindow="0" yWindow="0" windowWidth="15530" windowHeight="6930" tabRatio="719" firstSheet="1" activeTab="3"/>
  </bookViews>
  <sheets>
    <sheet name="FORMATO CUENTAS" sheetId="1" state="hidden" r:id="rId1"/>
    <sheet name="CLASIFICADOR COMPRA" sheetId="2" r:id="rId2"/>
    <sheet name="METODO DE CLASIFICACION COMPRA" sheetId="10" state="hidden" r:id="rId3"/>
    <sheet name="CLASIFICADOR VENTA" sheetId="3" r:id="rId4"/>
    <sheet name="METODO DE CLASIFICACION VENTA" sheetId="11" state="hidden" r:id="rId5"/>
    <sheet name="LIBRO DIARIO ASSIMOV" sheetId="4" r:id="rId6"/>
    <sheet name="SALIDAS BANCO" sheetId="5" state="hidden" r:id="rId7"/>
    <sheet name="ENTRADA BANCO" sheetId="6" state="hidden" r:id="rId8"/>
  </sheets>
  <definedNames>
    <definedName name="CUENTA_LISTA">#REF!</definedName>
    <definedName name="LISTA_CUENTAS">#REF!</definedName>
    <definedName name="MESES">#REF!</definedName>
    <definedName name="PRIMERA">#REF!</definedName>
  </definedNames>
  <calcPr calcId="162913"/>
</workbook>
</file>

<file path=xl/calcChain.xml><?xml version="1.0" encoding="utf-8"?>
<calcChain xmlns="http://schemas.openxmlformats.org/spreadsheetml/2006/main">
  <c r="AT3" i="3" l="1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" i="3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T213" i="3" l="1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T228" i="3"/>
  <c r="AT229" i="3"/>
  <c r="AT230" i="3"/>
  <c r="AT231" i="3"/>
  <c r="AT232" i="3"/>
  <c r="AT233" i="3"/>
  <c r="AT234" i="3"/>
  <c r="AT235" i="3"/>
  <c r="AT236" i="3"/>
  <c r="AT237" i="3"/>
  <c r="AT238" i="3"/>
  <c r="AT239" i="3"/>
  <c r="AT240" i="3"/>
  <c r="AT241" i="3"/>
  <c r="AT242" i="3"/>
  <c r="AT243" i="3"/>
  <c r="AT244" i="3"/>
  <c r="AT245" i="3"/>
  <c r="AT246" i="3"/>
  <c r="AT247" i="3"/>
  <c r="AT248" i="3"/>
  <c r="AT249" i="3"/>
  <c r="AT250" i="3"/>
  <c r="AT251" i="3"/>
  <c r="AT252" i="3"/>
  <c r="AT253" i="3"/>
  <c r="AT254" i="3"/>
  <c r="AT255" i="3"/>
  <c r="AT256" i="3"/>
  <c r="AT257" i="3"/>
  <c r="AT258" i="3"/>
  <c r="AT259" i="3"/>
  <c r="AT260" i="3"/>
  <c r="AT261" i="3"/>
  <c r="P17" i="11" l="1"/>
  <c r="P19" i="11" s="1"/>
  <c r="L18" i="10"/>
  <c r="L20" i="10" s="1"/>
</calcChain>
</file>

<file path=xl/sharedStrings.xml><?xml version="1.0" encoding="utf-8"?>
<sst xmlns="http://schemas.openxmlformats.org/spreadsheetml/2006/main" count="1053" uniqueCount="316">
  <si>
    <t>ACTIVOS</t>
  </si>
  <si>
    <t>ACTIVOS CORRIENTES</t>
  </si>
  <si>
    <t>EFECTIVO Y EQUIVALENTE A EFECTIVO</t>
  </si>
  <si>
    <t>BANCO</t>
  </si>
  <si>
    <t>CAJA</t>
  </si>
  <si>
    <t>OTROS ACTIVOS NO FINANCIEROS  CORRIENTES</t>
  </si>
  <si>
    <t>IVA CREDITO</t>
  </si>
  <si>
    <t>ARRIENDO ANTICIPADO</t>
  </si>
  <si>
    <t>CUENTAS POR COBRAR</t>
  </si>
  <si>
    <t>CLIENTES</t>
  </si>
  <si>
    <t>INVENTARIOS</t>
  </si>
  <si>
    <t>MERCADERIA</t>
  </si>
  <si>
    <t>ACTIVO POR IMPUESTOS CORRIENTES</t>
  </si>
  <si>
    <t>PPM</t>
  </si>
  <si>
    <t>TOTAL DE ACTIVOS CORRIENTES</t>
  </si>
  <si>
    <t>ACTIVOS NO CORRIENTES</t>
  </si>
  <si>
    <t>PLUSVALIA</t>
  </si>
  <si>
    <t>PPE</t>
  </si>
  <si>
    <t>TERRENOS</t>
  </si>
  <si>
    <t>PLANTA Y EQUIPOS</t>
  </si>
  <si>
    <t>VEHICULOS</t>
  </si>
  <si>
    <t>TOTAL ACTIVOS NO CORRIENTES</t>
  </si>
  <si>
    <t>TOTAL ACTIVOS</t>
  </si>
  <si>
    <t>PASIVOS</t>
  </si>
  <si>
    <t>PASIVOS CORRIENTES</t>
  </si>
  <si>
    <t>CUENTAS POR PAGAR</t>
  </si>
  <si>
    <t>ACREEDORES</t>
  </si>
  <si>
    <t>OTRAS PROVISIONES CORRIENTES</t>
  </si>
  <si>
    <t>OTRAS PROVISIONES</t>
  </si>
  <si>
    <t>PASIVOS POR IMPUESTOS CORRIENTES</t>
  </si>
  <si>
    <t>PPM POR PAGAR</t>
  </si>
  <si>
    <t>IMPUESTO RENTA POR PAGAR</t>
  </si>
  <si>
    <t>PROVISIONES CORRIENTES POR BENEFICIOS A EMPLEADOS</t>
  </si>
  <si>
    <t>SUELDO POR PAGAR</t>
  </si>
  <si>
    <t>GASTOS POR TERMINACION</t>
  </si>
  <si>
    <t>OTROS PASIVOS NO FINANCIEROS CORRIENTES</t>
  </si>
  <si>
    <t>IVA DEBITO</t>
  </si>
  <si>
    <t>ARRIENDO COBRADOS POR ANTICIPADO</t>
  </si>
  <si>
    <t>TOTAL PASIVOS CORRIENTES</t>
  </si>
  <si>
    <t>PATRIMONIO</t>
  </si>
  <si>
    <t>CAPITAL</t>
  </si>
  <si>
    <t>capital</t>
  </si>
  <si>
    <t>GANANCIAS ACUMULADAS</t>
  </si>
  <si>
    <t>ganancias acumuladas</t>
  </si>
  <si>
    <t>perdidas acumuladas</t>
  </si>
  <si>
    <t>OTRAS RESERVAS</t>
  </si>
  <si>
    <t>ajuste de capital por correcion monetaria</t>
  </si>
  <si>
    <t>ESTADO DE RESULTADO</t>
  </si>
  <si>
    <t>INGRESO POR VENTA</t>
  </si>
  <si>
    <t>COSTO DE VENTA</t>
  </si>
  <si>
    <t>GANACIA BRUTA</t>
  </si>
  <si>
    <t>Gastos de administración</t>
  </si>
  <si>
    <t>Gasto en remuneraciones</t>
  </si>
  <si>
    <t>Gasto en arriendo</t>
  </si>
  <si>
    <t>Depreciacion</t>
  </si>
  <si>
    <t>Amortizaciones</t>
  </si>
  <si>
    <t>Servicios basicos</t>
  </si>
  <si>
    <t>Viajes, estadia y movilizacion</t>
  </si>
  <si>
    <t>Gasto en Patentes y otros</t>
  </si>
  <si>
    <t>Gasto en Honorarios</t>
  </si>
  <si>
    <t>Gasto en mantencion y reparacion</t>
  </si>
  <si>
    <t>Otros Gastos administrativos</t>
  </si>
  <si>
    <t>Otras (pérdidas) ganancias</t>
  </si>
  <si>
    <t>Otras ganancias</t>
  </si>
  <si>
    <t>Otras perdidas</t>
  </si>
  <si>
    <t>Diferencias de cambio</t>
  </si>
  <si>
    <t>ganancia por diferencia de cambio</t>
  </si>
  <si>
    <t>perdida por diferencia de cambio</t>
  </si>
  <si>
    <t>RESULTADO ANTES DE IMPUESTO</t>
  </si>
  <si>
    <t>GASTO DE IMPUESTO</t>
  </si>
  <si>
    <t>gasto de impuesto</t>
  </si>
  <si>
    <t>RESULTADO DE NEGOCIO</t>
  </si>
  <si>
    <t>Nro</t>
  </si>
  <si>
    <t>Tipo Doc</t>
  </si>
  <si>
    <t>Tipo Compra</t>
  </si>
  <si>
    <t>RUT Proveedor</t>
  </si>
  <si>
    <t>Razon Social</t>
  </si>
  <si>
    <t>Folio</t>
  </si>
  <si>
    <t>Fecha Docto</t>
  </si>
  <si>
    <t>Fecha Recepcion</t>
  </si>
  <si>
    <t>Fecha Acuse</t>
  </si>
  <si>
    <t>Monto Exento</t>
  </si>
  <si>
    <t>Monto Neto</t>
  </si>
  <si>
    <t>Monto IVA Recuperable</t>
  </si>
  <si>
    <t>Monto Iva No Recuperable</t>
  </si>
  <si>
    <t>Codigo IVA No Rec.</t>
  </si>
  <si>
    <t>Monto Total</t>
  </si>
  <si>
    <t>Monto Neto Activo Fijo</t>
  </si>
  <si>
    <t>IVA Activo Fijo</t>
  </si>
  <si>
    <t>IVA uso Comun</t>
  </si>
  <si>
    <t>Impto. Sin Derecho a Credito</t>
  </si>
  <si>
    <t>IVA No Retenido</t>
  </si>
  <si>
    <t>Tabacos Puros</t>
  </si>
  <si>
    <t>Tabacos Cigarrillos</t>
  </si>
  <si>
    <t>Tabacos Elaborados</t>
  </si>
  <si>
    <t>NCE o NDE sobre Fact. de Compra</t>
  </si>
  <si>
    <t>Codigo Otro Impuesto</t>
  </si>
  <si>
    <t>Valor Otro Impuesto</t>
  </si>
  <si>
    <t>Tasa Otro Impuesto</t>
  </si>
  <si>
    <t>TIP DE COMPRA</t>
  </si>
  <si>
    <t>Los principales DTE y más utilizados en la emisión, son:</t>
  </si>
  <si>
    <t>801 Orden de compra</t>
  </si>
  <si>
    <t>Del Giro</t>
  </si>
  <si>
    <t>77239125-0</t>
  </si>
  <si>
    <t>NO EXISTEN</t>
  </si>
  <si>
    <t>30 Factura</t>
  </si>
  <si>
    <t>802 Presupuesto</t>
  </si>
  <si>
    <t>76201541-2</t>
  </si>
  <si>
    <t>32 Factura de ventas y servicios no afectos o exentos de IVA</t>
  </si>
  <si>
    <t>803 Contrato</t>
  </si>
  <si>
    <t>96938840-5</t>
  </si>
  <si>
    <t>COMPRA  VENTA MERCADERIA, ACTIVO FIJO, GASTOS IVA CF IVA DF</t>
  </si>
  <si>
    <t>33 Factura electrónica</t>
  </si>
  <si>
    <t>804 Resolución</t>
  </si>
  <si>
    <t>60910000-1</t>
  </si>
  <si>
    <t xml:space="preserve">VENTAS, GASTOS </t>
  </si>
  <si>
    <t>34 Factura no afecta o exenta electrónica</t>
  </si>
  <si>
    <t>805 Proceso ChileCompra</t>
  </si>
  <si>
    <t>35 Boleta</t>
  </si>
  <si>
    <t>806 Ficha ChileCompra</t>
  </si>
  <si>
    <t>38 Boleta exenta</t>
  </si>
  <si>
    <t>807 DUS</t>
  </si>
  <si>
    <t>VENTAS, GASTOS, IVA CF, IVA DF</t>
  </si>
  <si>
    <t>39 Boleta electrónica</t>
  </si>
  <si>
    <t>808 B/L (conocimiento de embarque)</t>
  </si>
  <si>
    <t>40 Liquidación factura</t>
  </si>
  <si>
    <t>809 AWB (Air Will Bill)</t>
  </si>
  <si>
    <t>41 Boleta exenta electrónica</t>
  </si>
  <si>
    <t>810 MIC/DTA</t>
  </si>
  <si>
    <t>LIQUIDACIÓN ELECTRONICA</t>
  </si>
  <si>
    <t>DOCUMENTO SOLO PARA COMISIONISTAS</t>
  </si>
  <si>
    <t>43 Liquidación factura electrónica</t>
  </si>
  <si>
    <t>811 Carta de porte</t>
  </si>
  <si>
    <t>45 Factura de compra</t>
  </si>
  <si>
    <t>812 Resolución del SNA donde califica servicios de exportación</t>
  </si>
  <si>
    <t>La Factura de Compra Electrónica es el respaldo legal de una compra, y se emite en las siguientes situaciones:
Cuando el emisor electrónico es un agente retenedor autorizado para el Cambio de Sujeto del IVA y efectúa transacciones en las cuales está obligado a retener una parte o la totalidad del IVA.
Cuando el emisor electrónico efectúa operaciones gravadas, con vendedores o prestadores de servicios, indicados en la Resolución Exenta N° 1496, de 1976, que no tengan documentación tributaria.
En los Cambios de Sujetos asociados a compras de productos o a la contratación de servicios por parte de los agentes retenedores, el adquirente retiene el total o una parte del IVA asociado a la transacción, variando el porcentaje de IVA que se retendrá de acuerdo con el Cambio de Sujeto específico. Los productos o servicios para los cuales existe este tipo de cambio de sujeto entre otros son: arroz, construcción, chatarra, especies hidrobiológicas (pesca), ganado, legumbre, madera, productos silvestres, trigo, papeles, berries y cartones.</t>
  </si>
  <si>
    <t>46 Factura de compra electrónica</t>
  </si>
  <si>
    <t>813 Pasaporte</t>
  </si>
  <si>
    <t>VENTAS, IVA DF</t>
  </si>
  <si>
    <t>48 Pago electrónico</t>
  </si>
  <si>
    <t>814 Certificado de depósito bolsa prod. Chile</t>
  </si>
  <si>
    <t>50 Guía de despacho</t>
  </si>
  <si>
    <t>815 Vale de prenda bolsa prod. Chile</t>
  </si>
  <si>
    <t>DOCUMENTO PARA ENVIOS</t>
  </si>
  <si>
    <t>52 Guía de despacho electrónica</t>
  </si>
  <si>
    <t>914 Declaración de ingreso (DIN)</t>
  </si>
  <si>
    <t>RUT</t>
  </si>
  <si>
    <t>CLASIFICACIONES DE COMPRA</t>
  </si>
  <si>
    <t>55 Nota de débito</t>
  </si>
  <si>
    <t>DEL GIRO</t>
  </si>
  <si>
    <t>56 Nota de débito electrónica</t>
  </si>
  <si>
    <t>ACTIVO FIJO</t>
  </si>
  <si>
    <t>60 Nota de crédito</t>
  </si>
  <si>
    <t>SUPERMERCADOS</t>
  </si>
  <si>
    <t>GASTOS DE ADMINISTRACION</t>
  </si>
  <si>
    <t>61 Nota de crédito electrónica</t>
  </si>
  <si>
    <t>BIENES RAICES</t>
  </si>
  <si>
    <t>MERCADERIA, IVA CF</t>
  </si>
  <si>
    <t>914 DIN</t>
  </si>
  <si>
    <t>IVA USO COMUN</t>
  </si>
  <si>
    <t>NO AVARCA</t>
  </si>
  <si>
    <t>110 Factura de exportación electrónica</t>
  </si>
  <si>
    <t>IVA NO RECUPERABLE</t>
  </si>
  <si>
    <t>111 Nota de débito de exportación electrónica</t>
  </si>
  <si>
    <t>NO CORRESP INCLUIR</t>
  </si>
  <si>
    <t>NO INGRESAR</t>
  </si>
  <si>
    <t>112 Nota de crédito de exportación electrónica</t>
  </si>
  <si>
    <t>DESCONTAR MERCADERIA</t>
  </si>
  <si>
    <t>DESCONTAR ACTIVO FIJO</t>
  </si>
  <si>
    <t>DESCONTAR GASTOS DE ADMINISTRACION</t>
  </si>
  <si>
    <t>AUMENTAR MERCADERIA</t>
  </si>
  <si>
    <t xml:space="preserve">AUMENTAR ACTIVO FIJO </t>
  </si>
  <si>
    <t>AUMENTAR GASTOS ADMINISTRATIVOS</t>
  </si>
  <si>
    <t>Tipo Venta</t>
  </si>
  <si>
    <t>Rut cliente</t>
  </si>
  <si>
    <t>Fecha Acuse Recibo</t>
  </si>
  <si>
    <t>Fecha Reclamo</t>
  </si>
  <si>
    <t>Monto IVA</t>
  </si>
  <si>
    <t>Monto total</t>
  </si>
  <si>
    <t>IVA Retenido Total</t>
  </si>
  <si>
    <t>IVA Retenido Parcial</t>
  </si>
  <si>
    <t>IVA no retenido</t>
  </si>
  <si>
    <t>IVA propio</t>
  </si>
  <si>
    <t>IVA Terceros</t>
  </si>
  <si>
    <t>RUT Emisor Liquid. Factura</t>
  </si>
  <si>
    <t>Neto Comision Liquid. Factura</t>
  </si>
  <si>
    <t>Exento Comision Liquid. Factura</t>
  </si>
  <si>
    <t>IVA Comision Liquid. Factura</t>
  </si>
  <si>
    <t>IVA fuera de plazo</t>
  </si>
  <si>
    <t>Tipo Docto. Referencia</t>
  </si>
  <si>
    <t>Folio Docto. Referencia</t>
  </si>
  <si>
    <t>Num. Ident. Receptor Extranjero</t>
  </si>
  <si>
    <t>Nacionalidad Receptor Extranjero</t>
  </si>
  <si>
    <t>Credito empresa constructora</t>
  </si>
  <si>
    <t>Impto. Zona Franca (Ley 18211)</t>
  </si>
  <si>
    <t>Garantia Dep. Envases</t>
  </si>
  <si>
    <t>Indicador Venta sin Costo</t>
  </si>
  <si>
    <t>Indicador Servicio Periodico</t>
  </si>
  <si>
    <t>Monto No facturable</t>
  </si>
  <si>
    <t>Total Monto Periodo</t>
  </si>
  <si>
    <t>Venta Pasajes Transporte Nacional</t>
  </si>
  <si>
    <t>Venta Pasajes Transporte Internacional</t>
  </si>
  <si>
    <t>Numero Interno</t>
  </si>
  <si>
    <t>Codigo Sucursal</t>
  </si>
  <si>
    <t>Codigo Otro Imp.</t>
  </si>
  <si>
    <t>Valor Otro Imp.</t>
  </si>
  <si>
    <t>Tasa Otro Imp.</t>
  </si>
  <si>
    <t>TIPO</t>
  </si>
  <si>
    <t>LLEVA IVA?</t>
  </si>
  <si>
    <t>9780568-7</t>
  </si>
  <si>
    <t>-</t>
  </si>
  <si>
    <t>VENTA</t>
  </si>
  <si>
    <t xml:space="preserve">VENTA ACTIVO FIJO </t>
  </si>
  <si>
    <t>VENTA DE INMUEBLES</t>
  </si>
  <si>
    <t>MENOR VENTA</t>
  </si>
  <si>
    <t xml:space="preserve">MENOR VENTA ACTIVO FIJO </t>
  </si>
  <si>
    <t>MENOR VENTA DE INMUEBLES</t>
  </si>
  <si>
    <t>VENTA EXENTA</t>
  </si>
  <si>
    <t>EXENTA VENTA DE INMUEBLES</t>
  </si>
  <si>
    <t>MAYOR VENTA</t>
  </si>
  <si>
    <t>MAYOR VENTA ACTIVO FIJO</t>
  </si>
  <si>
    <t>MAYOR VENTA DE INMUEBLES</t>
  </si>
  <si>
    <t>IVA DF</t>
  </si>
  <si>
    <t>CUENTA</t>
  </si>
  <si>
    <t>DEBE</t>
  </si>
  <si>
    <t>HABER</t>
  </si>
  <si>
    <t>CONCILIADO</t>
  </si>
  <si>
    <t xml:space="preserve"> </t>
  </si>
  <si>
    <t>NUMERO ASIENTO</t>
  </si>
  <si>
    <t>NUM. CONCIL</t>
  </si>
  <si>
    <r>
      <rPr>
        <sz val="10"/>
        <color rgb="FF666666"/>
        <rFont val="Sansserif"/>
      </rPr>
      <t>TEF A GUTIERREZ PURCHES CAROLINA AN</t>
    </r>
  </si>
  <si>
    <r>
      <rPr>
        <sz val="10"/>
        <color rgb="FF666666"/>
        <rFont val="Sansserif"/>
      </rPr>
      <t>TEF BANCOESTADO A  IMAN FIGUEROA MI</t>
    </r>
  </si>
  <si>
    <t>TEF A SANTA JULIA</t>
  </si>
  <si>
    <t>TEF DE IMAN FIGUEROA MI</t>
  </si>
  <si>
    <t>TEF DE ALVARADO QUISPE FERNOLDS BRY</t>
  </si>
  <si>
    <t>NUMERO</t>
  </si>
  <si>
    <t>FECHA</t>
  </si>
  <si>
    <t>GLOSA</t>
  </si>
  <si>
    <t>TEF A ALVARADO QUISPE FERNOLDS BRYA</t>
  </si>
  <si>
    <t>CLIENTE</t>
  </si>
  <si>
    <t>DESCONTAR PPE</t>
  </si>
  <si>
    <t>AUMENTAR PPE</t>
  </si>
  <si>
    <t>x</t>
  </si>
  <si>
    <t>iva credito</t>
  </si>
  <si>
    <t>FUERA DE ALCANCE</t>
  </si>
  <si>
    <t>CLASIFICACION DE COMPRA</t>
  </si>
  <si>
    <t>CUENTAS QUE PARTICIPAN</t>
  </si>
  <si>
    <t>TIPO DE DOCUMENTO 33             FACTURA AFECTA</t>
  </si>
  <si>
    <t>TIPO DE DOCUMENTO 61 NOTA DE CREDITO</t>
  </si>
  <si>
    <t>TIPO DE DOCUMENTO 34 FACTURA EXENTA</t>
  </si>
  <si>
    <t>TIPO DE DOCUMENTO 56 NOTA DE DEBITO</t>
  </si>
  <si>
    <t>TIPO DE DOCUMENTO</t>
  </si>
  <si>
    <t>TIPO VENTA</t>
  </si>
  <si>
    <t>TEF BANCOESTADO A  BENJAMIN  RONALD</t>
  </si>
  <si>
    <t>TEF DE BAS INGENIERIA Y CONSTRUCCIO</t>
  </si>
  <si>
    <t>mercaderia</t>
  </si>
  <si>
    <t>compra mercaderia</t>
  </si>
  <si>
    <t>NO</t>
  </si>
  <si>
    <t>proveedor</t>
  </si>
  <si>
    <t>SI</t>
  </si>
  <si>
    <t>ingreso por venta</t>
  </si>
  <si>
    <t>venta de mercaderia</t>
  </si>
  <si>
    <t>iva debito</t>
  </si>
  <si>
    <t>cliente</t>
  </si>
  <si>
    <t>costo de venta</t>
  </si>
  <si>
    <t>86547000-2</t>
  </si>
  <si>
    <t>Margarita Uauy e Hijos Ltda.</t>
  </si>
  <si>
    <t>83585400-0</t>
  </si>
  <si>
    <t>EBEMA S.A.</t>
  </si>
  <si>
    <t>9404178-3</t>
  </si>
  <si>
    <t>CLAUDIO ARMANDO CASTRO DROGUETT</t>
  </si>
  <si>
    <t>77190692-3</t>
  </si>
  <si>
    <t>SOCIEDAD OPERADORA DE TARJETAS DE PAGO SANTANDER GETNET CHILE S.A.</t>
  </si>
  <si>
    <t>77513168-3</t>
  </si>
  <si>
    <t>COMERCIAL TOTORAL SPA</t>
  </si>
  <si>
    <t>76408775-5</t>
  </si>
  <si>
    <t>SOCIEDAD COMERCIAL ASTUDILLO LIMITADA</t>
  </si>
  <si>
    <t>96689310-9</t>
  </si>
  <si>
    <t>TRANSBANK S.A.</t>
  </si>
  <si>
    <t>97004000-5</t>
  </si>
  <si>
    <t>Banco de Chile</t>
  </si>
  <si>
    <t>77137860-9</t>
  </si>
  <si>
    <t>Comercial K SpA</t>
  </si>
  <si>
    <t>77019556-K</t>
  </si>
  <si>
    <t>DISTRIBUIDORA LA FERIA LIMITADA</t>
  </si>
  <si>
    <t>77422947-7</t>
  </si>
  <si>
    <t>SOCIEDAD COMERCIAL URBINA Y MENESES ASOCIADOS SPA</t>
  </si>
  <si>
    <t>76423837-0</t>
  </si>
  <si>
    <t>SOCIEDAD INMOBILIARIA E INVERSIONES EL CANELILLO LIMITADA</t>
  </si>
  <si>
    <t>77173928-8</t>
  </si>
  <si>
    <t>PSG SERVICIOS SPA</t>
  </si>
  <si>
    <t>76314101-2</t>
  </si>
  <si>
    <t>INMOBILIARIA CLARA ELENA MONTERO NAVARRO EMPR</t>
  </si>
  <si>
    <t>65155948-0</t>
  </si>
  <si>
    <t>CORPORACION EDUCACIONAL RENACERÃ‰</t>
  </si>
  <si>
    <t>77540358-6</t>
  </si>
  <si>
    <t>CHILEPIZZA SPA</t>
  </si>
  <si>
    <t>77270979-K</t>
  </si>
  <si>
    <t>ESPACIO PUEBLO VIEJO SPA</t>
  </si>
  <si>
    <t>76276907-7</t>
  </si>
  <si>
    <t>MI-MAQ SPA</t>
  </si>
  <si>
    <t>76607181-3</t>
  </si>
  <si>
    <t>ETELVINA DEL ROSARIO VINET HERNANDEZ EVENTOS</t>
  </si>
  <si>
    <t>77307879-3</t>
  </si>
  <si>
    <t>ALOJAMIENTOS LA CHICA ANFITRIONA SPA</t>
  </si>
  <si>
    <t>76340813-2</t>
  </si>
  <si>
    <t>INVERSIONES SENORA ISABEL LIMITADA</t>
  </si>
  <si>
    <t>76239536-3</t>
  </si>
  <si>
    <t>RESTAURANTE ORTIZ Y ZAMBRANO LIMITADA</t>
  </si>
  <si>
    <t>Total Oper. del mes Boleta Electr.(39)</t>
  </si>
  <si>
    <t>Total mes Comprobantes Pago ElectrÃ³nico(48)</t>
  </si>
  <si>
    <t>X</t>
  </si>
  <si>
    <t>gastos de venta</t>
  </si>
  <si>
    <t>por gasto de venta</t>
  </si>
  <si>
    <t>cuentas por pagar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</si>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</sst>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&quot;Helvetica Neue&quot;"/>
    </font>
    <font>
      <sz val="12"/>
      <color theme="1"/>
      <name val="Calibri"/>
    </font>
    <font>
      <b/>
      <sz val="10"/>
      <color rgb="FF000000"/>
      <name val="Helvetica Neue"/>
    </font>
    <font>
      <sz val="14"/>
      <color rgb="FF5D6494"/>
      <name val="Open Sans"/>
    </font>
    <font>
      <sz val="16"/>
      <color rgb="FF5D6494"/>
      <name val="Inherit"/>
    </font>
    <font>
      <sz val="12"/>
      <color theme="1"/>
      <name val="Helvetica Neue"/>
    </font>
    <font>
      <sz val="12"/>
      <color theme="0"/>
      <name val="Calibri"/>
    </font>
    <font>
      <sz val="12"/>
      <name val="Calibri"/>
    </font>
    <font>
      <sz val="10"/>
      <color rgb="FF000000"/>
      <name val="Helvetica Neue"/>
    </font>
    <font>
      <sz val="10"/>
      <color rgb="FF666666"/>
      <name val="Sansserif"/>
    </font>
    <font>
      <sz val="10"/>
      <color rgb="FF666666"/>
      <name val="Arial"/>
    </font>
    <font>
      <sz val="12"/>
      <name val="Calibri"/>
      <family val="2"/>
      <scheme val="minor"/>
    </font>
    <font>
      <sz val="10"/>
      <color rgb="FF666666"/>
      <name val="SansSerif"/>
      <family val="2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theme="1"/>
        <bgColor theme="1"/>
      </patternFill>
    </fill>
    <fill>
      <patternFill patternType="solid">
        <fgColor rgb="FF0070C0"/>
        <bgColor rgb="FF0070C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</patternFill>
    </fill>
  </fills>
  <borders count="21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00FF00"/>
      </bottom>
      <diagonal/>
    </border>
    <border>
      <left/>
      <right style="thin">
        <color rgb="FFFF0000"/>
      </right>
      <top style="thin">
        <color rgb="FFFF0000"/>
      </top>
      <bottom style="thin">
        <color rgb="FF00FF00"/>
      </bottom>
      <diagonal/>
    </border>
    <border>
      <left/>
      <right/>
      <top style="thin">
        <color rgb="FFFF0000"/>
      </top>
      <bottom style="thin">
        <color rgb="FF00FF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0" borderId="0" xfId="0" applyFont="1" applyAlignment="1"/>
    <xf numFmtId="49" fontId="2" fillId="3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0" fontId="3" fillId="3" borderId="2" xfId="0" applyFont="1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49" fontId="3" fillId="0" borderId="4" xfId="0" applyNumberFormat="1" applyFont="1" applyBorder="1" applyAlignment="1">
      <alignment vertical="top"/>
    </xf>
    <xf numFmtId="0" fontId="7" fillId="0" borderId="0" xfId="0" applyFont="1"/>
    <xf numFmtId="0" fontId="3" fillId="0" borderId="5" xfId="0" applyFont="1" applyBorder="1"/>
    <xf numFmtId="0" fontId="3" fillId="4" borderId="5" xfId="0" applyFont="1" applyFill="1" applyBorder="1"/>
    <xf numFmtId="0" fontId="1" fillId="0" borderId="0" xfId="0" applyFont="1"/>
    <xf numFmtId="0" fontId="3" fillId="0" borderId="0" xfId="0" applyFont="1" applyAlignment="1"/>
    <xf numFmtId="14" fontId="3" fillId="0" borderId="0" xfId="0" applyNumberFormat="1" applyFont="1" applyAlignment="1"/>
    <xf numFmtId="22" fontId="3" fillId="0" borderId="0" xfId="0" applyNumberFormat="1" applyFont="1" applyAlignment="1"/>
    <xf numFmtId="0" fontId="3" fillId="0" borderId="0" xfId="0" applyFont="1" applyAlignment="1"/>
    <xf numFmtId="0" fontId="3" fillId="4" borderId="5" xfId="0" applyFont="1" applyFill="1" applyBorder="1" applyAlignment="1">
      <alignment wrapText="1"/>
    </xf>
    <xf numFmtId="0" fontId="10" fillId="0" borderId="0" xfId="0" applyFont="1"/>
    <xf numFmtId="14" fontId="10" fillId="0" borderId="0" xfId="0" applyNumberFormat="1" applyFont="1"/>
    <xf numFmtId="22" fontId="10" fillId="0" borderId="0" xfId="0" applyNumberFormat="1" applyFont="1"/>
    <xf numFmtId="0" fontId="3" fillId="0" borderId="14" xfId="0" applyFont="1" applyBorder="1"/>
    <xf numFmtId="0" fontId="1" fillId="7" borderId="0" xfId="0" applyFont="1" applyFill="1"/>
    <xf numFmtId="0" fontId="3" fillId="0" borderId="0" xfId="0" applyFont="1" applyAlignment="1">
      <alignment vertical="center"/>
    </xf>
    <xf numFmtId="0" fontId="3" fillId="0" borderId="0" xfId="0" applyFont="1"/>
    <xf numFmtId="0" fontId="8" fillId="6" borderId="12" xfId="0" applyFont="1" applyFill="1" applyBorder="1" applyAlignment="1">
      <alignment horizontal="center" vertical="center"/>
    </xf>
    <xf numFmtId="0" fontId="3" fillId="0" borderId="14" xfId="0" applyFont="1" applyBorder="1" applyAlignment="1"/>
    <xf numFmtId="0" fontId="3" fillId="0" borderId="13" xfId="0" applyFont="1" applyBorder="1" applyAlignment="1"/>
    <xf numFmtId="0" fontId="11" fillId="3" borderId="20" xfId="0" applyFont="1" applyFill="1" applyBorder="1" applyAlignment="1">
      <alignment horizontal="left" vertical="top" wrapText="1"/>
    </xf>
    <xf numFmtId="0" fontId="12" fillId="3" borderId="20" xfId="0" applyFont="1" applyFill="1" applyBorder="1" applyAlignment="1">
      <alignment horizontal="left" vertical="top" wrapText="1"/>
    </xf>
    <xf numFmtId="0" fontId="0" fillId="3" borderId="0" xfId="0" applyFont="1" applyFill="1" applyAlignment="1"/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0" fillId="0" borderId="0" xfId="0" applyFont="1" applyAlignment="1"/>
    <xf numFmtId="0" fontId="13" fillId="0" borderId="0" xfId="0" applyFont="1" applyAlignment="1"/>
    <xf numFmtId="0" fontId="13" fillId="3" borderId="0" xfId="0" applyFont="1" applyFill="1"/>
    <xf numFmtId="0" fontId="13" fillId="3" borderId="0" xfId="0" applyFont="1" applyFill="1" applyAlignment="1"/>
    <xf numFmtId="0" fontId="3" fillId="0" borderId="14" xfId="0" applyFont="1" applyFill="1" applyBorder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0" fillId="0" borderId="0" xfId="0" applyFont="1" applyFill="1"/>
    <xf numFmtId="0" fontId="0" fillId="0" borderId="19" xfId="0" applyFont="1" applyFill="1" applyBorder="1" applyAlignment="1"/>
    <xf numFmtId="0" fontId="10" fillId="0" borderId="0" xfId="0" applyFont="1" applyAlignment="1">
      <alignment wrapText="1"/>
    </xf>
    <xf numFmtId="0" fontId="14" fillId="8" borderId="20" xfId="0" applyNumberFormat="1" applyFont="1" applyFill="1" applyBorder="1" applyAlignment="1" applyProtection="1">
      <alignment vertical="top" wrapText="1"/>
    </xf>
    <xf numFmtId="14" fontId="0" fillId="0" borderId="0" xfId="0" applyNumberFormat="1" applyFont="1" applyAlignment="1"/>
    <xf numFmtId="0" fontId="0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 vertical="center" wrapText="1"/>
    </xf>
    <xf numFmtId="0" fontId="8" fillId="5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/>
    <xf numFmtId="0" fontId="8" fillId="6" borderId="9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19" xfId="0" applyFont="1" applyBorder="1"/>
    <xf numFmtId="0" fontId="3" fillId="0" borderId="10" xfId="0" applyFont="1" applyBorder="1" applyAlignment="1">
      <alignment horizontal="center"/>
    </xf>
    <xf numFmtId="0" fontId="9" fillId="0" borderId="11" xfId="0" applyFont="1" applyBorder="1"/>
    <xf numFmtId="0" fontId="3" fillId="0" borderId="13" xfId="0" applyFont="1" applyBorder="1" applyAlignment="1">
      <alignment horizontal="center" vertical="center" wrapText="1"/>
    </xf>
    <xf numFmtId="0" fontId="9" fillId="0" borderId="15" xfId="0" applyFont="1" applyBorder="1"/>
    <xf numFmtId="0" fontId="9" fillId="0" borderId="16" xfId="0" applyFont="1" applyBorder="1"/>
    <xf numFmtId="0" fontId="3" fillId="0" borderId="17" xfId="0" applyFont="1" applyBorder="1" applyAlignment="1">
      <alignment horizontal="center"/>
    </xf>
    <xf numFmtId="0" fontId="9" fillId="0" borderId="18" xfId="0" applyFont="1" applyBorder="1"/>
    <xf numFmtId="0" fontId="3" fillId="0" borderId="13" xfId="0" applyFont="1" applyFill="1" applyBorder="1" applyAlignment="1">
      <alignment horizontal="center" vertical="center" wrapText="1"/>
    </xf>
    <xf numFmtId="0" fontId="9" fillId="0" borderId="15" xfId="0" applyFont="1" applyFill="1" applyBorder="1"/>
    <xf numFmtId="0" fontId="9" fillId="0" borderId="16" xfId="0" applyFont="1" applyFill="1" applyBorder="1"/>
    <xf numFmtId="0" fontId="3" fillId="0" borderId="17" xfId="0" applyFont="1" applyFill="1" applyBorder="1" applyAlignment="1">
      <alignment horizontal="center"/>
    </xf>
    <xf numFmtId="0" fontId="9" fillId="0" borderId="18" xfId="0" applyFont="1" applyFill="1" applyBorder="1"/>
    <xf numFmtId="0" fontId="3" fillId="0" borderId="13" xfId="0" applyFont="1" applyBorder="1" applyAlignment="1">
      <alignment horizontal="center" vertical="center"/>
    </xf>
    <xf numFmtId="22" fontId="0" fillId="0" borderId="0" xfId="0" applyNumberFormat="1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LIBRO DIARIO ASSIMOV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28575</xdr:colOff>
      <xdr:row>0</xdr:row>
      <xdr:rowOff>85725</xdr:rowOff>
    </xdr:from>
    <xdr:ext cx="3190875" cy="1676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98875" y="85725"/>
          <a:ext cx="3190875" cy="1676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7"/>
  <sheetViews>
    <sheetView workbookViewId="0"/>
  </sheetViews>
  <sheetFormatPr baseColWidth="10" defaultColWidth="11.25" defaultRowHeight="15" customHeight="1"/>
  <sheetData>
    <row r="1" spans="1:4">
      <c r="A1" s="1" t="s">
        <v>0</v>
      </c>
    </row>
    <row r="2" spans="1:4">
      <c r="B2" s="1" t="s">
        <v>1</v>
      </c>
    </row>
    <row r="3" spans="1:4">
      <c r="C3" s="1" t="s">
        <v>2</v>
      </c>
    </row>
    <row r="4" spans="1:4">
      <c r="D4" s="1" t="s">
        <v>3</v>
      </c>
    </row>
    <row r="5" spans="1:4">
      <c r="D5" s="1" t="s">
        <v>4</v>
      </c>
    </row>
    <row r="6" spans="1:4">
      <c r="C6" s="1" t="s">
        <v>5</v>
      </c>
    </row>
    <row r="7" spans="1:4">
      <c r="B7" s="1"/>
      <c r="C7" s="1"/>
      <c r="D7" s="1" t="s">
        <v>6</v>
      </c>
    </row>
    <row r="8" spans="1:4">
      <c r="B8" s="1"/>
      <c r="C8" s="1"/>
      <c r="D8" s="1" t="s">
        <v>7</v>
      </c>
    </row>
    <row r="9" spans="1:4">
      <c r="B9" s="1"/>
      <c r="C9" s="1"/>
    </row>
    <row r="10" spans="1:4">
      <c r="C10" s="1" t="s">
        <v>8</v>
      </c>
    </row>
    <row r="11" spans="1:4">
      <c r="D11" s="1" t="s">
        <v>9</v>
      </c>
    </row>
    <row r="12" spans="1:4">
      <c r="D12" s="1" t="s">
        <v>8</v>
      </c>
    </row>
    <row r="13" spans="1:4">
      <c r="C13" s="1" t="s">
        <v>10</v>
      </c>
    </row>
    <row r="14" spans="1:4">
      <c r="C14" s="1"/>
      <c r="D14" s="1" t="s">
        <v>11</v>
      </c>
    </row>
    <row r="15" spans="1:4">
      <c r="C15" s="1" t="s">
        <v>12</v>
      </c>
    </row>
    <row r="16" spans="1:4">
      <c r="B16" s="1"/>
      <c r="C16" s="1"/>
      <c r="D16" s="1" t="s">
        <v>13</v>
      </c>
    </row>
    <row r="17" spans="1:4">
      <c r="B17" s="1" t="s">
        <v>14</v>
      </c>
    </row>
    <row r="19" spans="1:4">
      <c r="B19" s="1" t="s">
        <v>15</v>
      </c>
    </row>
    <row r="20" spans="1:4">
      <c r="C20" s="1" t="s">
        <v>16</v>
      </c>
    </row>
    <row r="21" spans="1:4">
      <c r="D21" s="1" t="s">
        <v>16</v>
      </c>
    </row>
    <row r="22" spans="1:4">
      <c r="C22" s="1" t="s">
        <v>17</v>
      </c>
    </row>
    <row r="23" spans="1:4">
      <c r="B23" s="1"/>
      <c r="C23" s="1"/>
      <c r="D23" s="1" t="s">
        <v>18</v>
      </c>
    </row>
    <row r="24" spans="1:4">
      <c r="B24" s="1"/>
      <c r="C24" s="1"/>
      <c r="D24" s="1" t="s">
        <v>19</v>
      </c>
    </row>
    <row r="25" spans="1:4">
      <c r="B25" s="1"/>
      <c r="C25" s="1"/>
      <c r="D25" s="1" t="s">
        <v>20</v>
      </c>
    </row>
    <row r="26" spans="1:4">
      <c r="B26" s="1" t="s">
        <v>21</v>
      </c>
    </row>
    <row r="27" spans="1:4">
      <c r="A27" s="1" t="s">
        <v>22</v>
      </c>
    </row>
    <row r="30" spans="1:4">
      <c r="A30" s="1" t="s">
        <v>23</v>
      </c>
    </row>
    <row r="31" spans="1:4">
      <c r="B31" s="1" t="s">
        <v>24</v>
      </c>
    </row>
    <row r="32" spans="1:4">
      <c r="C32" s="1" t="s">
        <v>25</v>
      </c>
    </row>
    <row r="33" spans="2:4">
      <c r="B33" s="1"/>
      <c r="C33" s="1"/>
      <c r="D33" s="1" t="s">
        <v>26</v>
      </c>
    </row>
    <row r="34" spans="2:4">
      <c r="B34" s="1"/>
      <c r="C34" s="1"/>
      <c r="D34" s="1" t="s">
        <v>25</v>
      </c>
    </row>
    <row r="35" spans="2:4">
      <c r="C35" s="1" t="s">
        <v>27</v>
      </c>
    </row>
    <row r="36" spans="2:4">
      <c r="B36" s="1"/>
      <c r="C36" s="1"/>
      <c r="D36" s="1" t="s">
        <v>28</v>
      </c>
    </row>
    <row r="37" spans="2:4">
      <c r="C37" s="1" t="s">
        <v>29</v>
      </c>
    </row>
    <row r="38" spans="2:4">
      <c r="B38" s="1"/>
      <c r="C38" s="1"/>
      <c r="D38" s="1" t="s">
        <v>30</v>
      </c>
    </row>
    <row r="39" spans="2:4">
      <c r="B39" s="1"/>
      <c r="C39" s="1"/>
      <c r="D39" s="1" t="s">
        <v>31</v>
      </c>
    </row>
    <row r="40" spans="2:4">
      <c r="C40" s="1" t="s">
        <v>32</v>
      </c>
    </row>
    <row r="41" spans="2:4">
      <c r="B41" s="1"/>
      <c r="C41" s="1"/>
      <c r="D41" s="1" t="s">
        <v>33</v>
      </c>
    </row>
    <row r="42" spans="2:4">
      <c r="B42" s="1"/>
      <c r="C42" s="1"/>
      <c r="D42" s="1" t="s">
        <v>34</v>
      </c>
    </row>
    <row r="43" spans="2:4">
      <c r="C43" s="1" t="s">
        <v>35</v>
      </c>
    </row>
    <row r="44" spans="2:4">
      <c r="B44" s="1"/>
      <c r="C44" s="1"/>
      <c r="D44" s="1" t="s">
        <v>36</v>
      </c>
    </row>
    <row r="45" spans="2:4">
      <c r="B45" s="1"/>
      <c r="C45" s="1"/>
      <c r="D45" s="1" t="s">
        <v>37</v>
      </c>
    </row>
    <row r="46" spans="2:4">
      <c r="B46" s="1"/>
      <c r="C46" s="1"/>
      <c r="D46" s="1"/>
    </row>
    <row r="47" spans="2:4">
      <c r="B47" s="1" t="s">
        <v>38</v>
      </c>
    </row>
    <row r="50" spans="1:26">
      <c r="A50" s="1" t="s">
        <v>39</v>
      </c>
    </row>
    <row r="51" spans="1:26">
      <c r="C51" s="1" t="s">
        <v>40</v>
      </c>
    </row>
    <row r="52" spans="1:26">
      <c r="C52" s="1"/>
      <c r="D52" s="1" t="s">
        <v>41</v>
      </c>
      <c r="E52" s="1"/>
    </row>
    <row r="53" spans="1:26">
      <c r="C53" s="1" t="s">
        <v>42</v>
      </c>
    </row>
    <row r="54" spans="1:26">
      <c r="C54" s="1"/>
      <c r="D54" s="1" t="s">
        <v>43</v>
      </c>
    </row>
    <row r="55" spans="1:26">
      <c r="D55" s="1" t="s">
        <v>44</v>
      </c>
    </row>
    <row r="56" spans="1:26">
      <c r="C56" s="1" t="s">
        <v>45</v>
      </c>
    </row>
    <row r="57" spans="1:26">
      <c r="C57" s="1"/>
      <c r="D57" s="1" t="s">
        <v>46</v>
      </c>
      <c r="E57" s="1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 t="s">
        <v>47</v>
      </c>
    </row>
    <row r="62" spans="1:26">
      <c r="C62" s="1" t="s">
        <v>48</v>
      </c>
    </row>
    <row r="63" spans="1:26">
      <c r="C63" s="1"/>
      <c r="D63" s="1" t="s">
        <v>48</v>
      </c>
    </row>
    <row r="64" spans="1:26">
      <c r="C64" s="1" t="s">
        <v>49</v>
      </c>
    </row>
    <row r="65" spans="1:4">
      <c r="C65" s="1"/>
      <c r="D65" s="1" t="s">
        <v>49</v>
      </c>
    </row>
    <row r="66" spans="1:4">
      <c r="C66" s="1" t="s">
        <v>50</v>
      </c>
    </row>
    <row r="67" spans="1:4">
      <c r="C67" s="1" t="s">
        <v>51</v>
      </c>
    </row>
    <row r="68" spans="1:4">
      <c r="A68" s="1"/>
      <c r="C68" s="1"/>
      <c r="D68" s="1" t="s">
        <v>52</v>
      </c>
    </row>
    <row r="69" spans="1:4">
      <c r="A69" s="1"/>
      <c r="C69" s="1"/>
      <c r="D69" s="1" t="s">
        <v>53</v>
      </c>
    </row>
    <row r="70" spans="1:4">
      <c r="A70" s="1"/>
      <c r="C70" s="1"/>
      <c r="D70" s="1" t="s">
        <v>54</v>
      </c>
    </row>
    <row r="71" spans="1:4">
      <c r="A71" s="1"/>
      <c r="C71" s="1"/>
      <c r="D71" s="1" t="s">
        <v>55</v>
      </c>
    </row>
    <row r="72" spans="1:4">
      <c r="A72" s="1"/>
      <c r="C72" s="1"/>
      <c r="D72" s="1" t="s">
        <v>56</v>
      </c>
    </row>
    <row r="73" spans="1:4">
      <c r="A73" s="1"/>
      <c r="C73" s="1"/>
      <c r="D73" s="1" t="s">
        <v>57</v>
      </c>
    </row>
    <row r="74" spans="1:4">
      <c r="A74" s="1"/>
      <c r="C74" s="1"/>
      <c r="D74" s="1" t="s">
        <v>58</v>
      </c>
    </row>
    <row r="75" spans="1:4">
      <c r="A75" s="1"/>
      <c r="C75" s="1"/>
      <c r="D75" s="1" t="s">
        <v>59</v>
      </c>
    </row>
    <row r="76" spans="1:4">
      <c r="A76" s="1"/>
      <c r="C76" s="1"/>
      <c r="D76" s="1" t="s">
        <v>60</v>
      </c>
    </row>
    <row r="77" spans="1:4">
      <c r="A77" s="1"/>
      <c r="C77" s="1"/>
      <c r="D77" s="1" t="s">
        <v>61</v>
      </c>
    </row>
    <row r="78" spans="1:4">
      <c r="C78" s="1" t="s">
        <v>62</v>
      </c>
    </row>
    <row r="79" spans="1:4">
      <c r="A79" s="1"/>
      <c r="C79" s="1"/>
      <c r="D79" s="1" t="s">
        <v>63</v>
      </c>
    </row>
    <row r="80" spans="1:4">
      <c r="A80" s="1"/>
      <c r="C80" s="1"/>
      <c r="D80" s="1" t="s">
        <v>64</v>
      </c>
    </row>
    <row r="81" spans="3:4">
      <c r="C81" s="3" t="s">
        <v>65</v>
      </c>
    </row>
    <row r="82" spans="3:4">
      <c r="C82" s="3"/>
      <c r="D82" s="1" t="s">
        <v>66</v>
      </c>
    </row>
    <row r="83" spans="3:4">
      <c r="C83" s="1"/>
      <c r="D83" s="1" t="s">
        <v>67</v>
      </c>
    </row>
    <row r="84" spans="3:4">
      <c r="C84" s="1" t="s">
        <v>68</v>
      </c>
    </row>
    <row r="85" spans="3:4">
      <c r="C85" s="1" t="s">
        <v>69</v>
      </c>
    </row>
    <row r="86" spans="3:4">
      <c r="C86" s="1"/>
      <c r="D86" s="1" t="s">
        <v>70</v>
      </c>
    </row>
    <row r="87" spans="3:4">
      <c r="C87" s="1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5"/>
  <sheetViews>
    <sheetView zoomScale="66" zoomScaleNormal="66" workbookViewId="0">
      <selection activeCell="AD2" sqref="AD2"/>
    </sheetView>
  </sheetViews>
  <sheetFormatPr baseColWidth="10" defaultColWidth="11.25" defaultRowHeight="15" customHeight="1"/>
  <cols>
    <col min="1" max="1" width="4.6640625" bestFit="1" customWidth="1"/>
    <col min="2" max="2" width="9.83203125" bestFit="1" customWidth="1"/>
    <col min="3" max="3" width="13.58203125" bestFit="1" customWidth="1"/>
    <col min="4" max="4" width="16" bestFit="1" customWidth="1"/>
    <col min="5" max="5" width="23.58203125" bestFit="1" customWidth="1"/>
    <col min="6" max="6" width="8.9140625" bestFit="1" customWidth="1"/>
    <col min="7" max="7" width="13.33203125" bestFit="1" customWidth="1"/>
    <col min="8" max="8" width="18.1640625" bestFit="1" customWidth="1"/>
    <col min="9" max="9" width="13.58203125" bestFit="1" customWidth="1"/>
    <col min="10" max="10" width="14.5" bestFit="1" customWidth="1"/>
    <col min="11" max="11" width="12.1640625" bestFit="1" customWidth="1"/>
    <col min="12" max="12" width="23.9140625" bestFit="1" customWidth="1"/>
    <col min="13" max="13" width="26.83203125" bestFit="1" customWidth="1"/>
    <col min="14" max="14" width="20.1640625" bestFit="1" customWidth="1"/>
    <col min="15" max="15" width="12.5" bestFit="1" customWidth="1"/>
    <col min="16" max="16" width="23.1640625" bestFit="1" customWidth="1"/>
    <col min="17" max="17" width="15.1640625" bestFit="1" customWidth="1"/>
    <col min="18" max="18" width="16.08203125" bestFit="1" customWidth="1"/>
    <col min="19" max="19" width="29" bestFit="1" customWidth="1"/>
    <col min="20" max="20" width="17" bestFit="1" customWidth="1"/>
    <col min="21" max="21" width="15.75" bestFit="1" customWidth="1"/>
    <col min="22" max="22" width="19.9140625" bestFit="1" customWidth="1"/>
    <col min="23" max="23" width="21.1640625" bestFit="1" customWidth="1"/>
    <col min="24" max="24" width="35.08203125" bestFit="1" customWidth="1"/>
    <col min="25" max="25" width="22.58203125" bestFit="1" customWidth="1"/>
    <col min="26" max="26" width="20.4140625" bestFit="1" customWidth="1"/>
    <col min="27" max="27" width="20" bestFit="1" customWidth="1"/>
    <col min="28" max="28" width="17.33203125" customWidth="1"/>
    <col min="29" max="29" width="10.58203125" customWidth="1"/>
    <col min="30" max="30" width="2.83203125" bestFit="1" customWidth="1"/>
    <col min="31" max="31" width="10.58203125" customWidth="1"/>
    <col min="32" max="32" width="11" customWidth="1"/>
    <col min="33" max="33" width="3.08203125" customWidth="1"/>
    <col min="34" max="34" width="14.5" bestFit="1" customWidth="1"/>
    <col min="35" max="35" width="18" customWidth="1"/>
  </cols>
  <sheetData>
    <row r="1" spans="1:34" ht="15.75" customHeight="1">
      <c r="A1" s="4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s="5" t="s">
        <v>82</v>
      </c>
      <c r="L1" s="5" t="s">
        <v>83</v>
      </c>
      <c r="M1" s="5" t="s">
        <v>84</v>
      </c>
      <c r="N1" s="5" t="s">
        <v>85</v>
      </c>
      <c r="O1" s="5" t="s">
        <v>86</v>
      </c>
      <c r="P1" s="5" t="s">
        <v>87</v>
      </c>
      <c r="Q1" s="5" t="s">
        <v>88</v>
      </c>
      <c r="R1" s="5" t="s">
        <v>89</v>
      </c>
      <c r="S1" s="5" t="s">
        <v>90</v>
      </c>
      <c r="T1" s="5" t="s">
        <v>91</v>
      </c>
      <c r="U1" s="5" t="s">
        <v>92</v>
      </c>
      <c r="V1" s="5" t="s">
        <v>93</v>
      </c>
      <c r="W1" s="5" t="s">
        <v>94</v>
      </c>
      <c r="X1" s="5" t="s">
        <v>95</v>
      </c>
      <c r="Y1" s="5" t="s">
        <v>96</v>
      </c>
      <c r="Z1" s="5" t="s">
        <v>97</v>
      </c>
      <c r="AA1" s="6" t="s">
        <v>98</v>
      </c>
      <c r="AB1" s="7"/>
      <c r="AD1" s="1">
        <v>21</v>
      </c>
      <c r="AH1" s="8" t="s">
        <v>99</v>
      </c>
    </row>
    <row r="2" spans="1:34" ht="15.75" customHeight="1">
      <c r="A2" s="16">
        <v>1</v>
      </c>
      <c r="B2" s="16">
        <v>33</v>
      </c>
      <c r="C2" s="16" t="s">
        <v>102</v>
      </c>
      <c r="D2" s="16" t="s">
        <v>265</v>
      </c>
      <c r="E2" s="16" t="s">
        <v>266</v>
      </c>
      <c r="F2" s="16">
        <v>513093</v>
      </c>
      <c r="G2" s="17">
        <v>44894</v>
      </c>
      <c r="H2" s="18">
        <v>44894.504467592589</v>
      </c>
      <c r="I2" s="16"/>
      <c r="J2" s="16">
        <v>0</v>
      </c>
      <c r="K2" s="16">
        <v>684122</v>
      </c>
      <c r="L2" s="16">
        <v>129983</v>
      </c>
      <c r="M2" s="16"/>
      <c r="N2" s="16"/>
      <c r="O2" s="16">
        <v>814105</v>
      </c>
      <c r="P2" s="16"/>
      <c r="Q2" s="16"/>
      <c r="R2" s="16"/>
      <c r="S2" s="16"/>
      <c r="T2" s="16">
        <v>0</v>
      </c>
      <c r="U2" s="16"/>
      <c r="V2" s="16"/>
      <c r="W2" s="16"/>
      <c r="X2" s="16">
        <v>0</v>
      </c>
      <c r="Y2" s="16"/>
      <c r="Z2" s="16"/>
      <c r="AA2" s="16"/>
      <c r="AB2" s="19"/>
      <c r="AH2" s="12" t="str">
        <f t="shared" ref="AH2:AH55" si="0">IF((AND(B2=33,C2="Del Giro")),"MERCADERIA",IF((AND(B2=33,C2="Activo Fijo")),"ACTIVO FIJO",IF((AND(B2=33,C2="Supermercados")),"GASTOS DE ADMINISTRACION",IF((AND(B2=33,C2="Bienes Raices")),"PPE",IF((AND(B2=33,C2="Iva no Recuperable")),"GASTOS DE ADMINISTRACION",IF((AND(B2=33,C2="No Corresponde Incluir")),"NO INGRESAR",IF((AND(B2=61,C2="Del Giro")),"DESCONTAR MERCADERIA",IF((AND(B2=61,C2="Activo Fijo")),"DESCONTAR ACTIVO FIJO",IF((AND(B2=61,C2="Supermercados")),"DESCONTAR GASTOS DE ADMINISTRACION",IF((AND(B2=61,C2="Bienes Raices")),"DESCONTAR PPE",IF((AND(B2=61,C2="Iva no Recuperable")),"DESCONTAR GASTOS DE ADMINISTRACION",IF((AND(B2=61,C2="No Corresponde Incluir")),"NO INGRESAR",IF((AND(B2=56,C2="Del Giro")),"AUMENTAR MERCADERIA",IF((AND(B2=56,C2="Activo Fijo")),"AUMENTAR ACTIVO FIJO",IF((AND(B2=56,C2="Supermercados")),"AUMENTAR GASTOS ADMINISTRATIVOS",IF((AND(B2=56,C2="Bienes Raices")),"AUMENTAR PPE",IF((AND(B2=56,C2="Iva no Recuperable")),"AUMENTAR GASTOS DE ADMINISTRACION",IF((AND(B2=56,C2="No Corresponde Incluir")),"NO INGRESAR",IF((AND(B2=34,C2="Del Giro")),"GASTOS DE ADMINISTRACION",IF((AND(B2=34,C2="Bienes Raices")),"PPE",IF((AND(B2=34,C2="No Corresponde Incluir")),"NO INGRESAR",IF((AND(B2=34,C2="Activo Fijo")),"ACTIVO FIJO",""))))))))))))))))))))))</f>
        <v>MERCADERIA</v>
      </c>
    </row>
    <row r="3" spans="1:34" ht="15.75" customHeight="1">
      <c r="A3" s="8">
        <v>2</v>
      </c>
      <c r="B3" s="21">
        <v>33</v>
      </c>
      <c r="C3" s="21" t="s">
        <v>102</v>
      </c>
      <c r="D3" s="21" t="s">
        <v>265</v>
      </c>
      <c r="E3" s="21" t="s">
        <v>266</v>
      </c>
      <c r="F3" s="21">
        <v>513094</v>
      </c>
      <c r="G3" s="22">
        <v>44894</v>
      </c>
      <c r="H3" s="23">
        <v>44894.505289351851</v>
      </c>
      <c r="I3" s="12"/>
      <c r="J3" s="21">
        <v>0</v>
      </c>
      <c r="K3" s="21">
        <v>75847</v>
      </c>
      <c r="L3" s="12">
        <v>14411</v>
      </c>
      <c r="M3" s="21"/>
      <c r="N3" s="21"/>
      <c r="O3" s="21">
        <v>90258</v>
      </c>
      <c r="P3" s="12"/>
      <c r="Q3" s="12"/>
      <c r="R3" s="12"/>
      <c r="S3" s="12"/>
      <c r="T3" s="21">
        <v>0</v>
      </c>
      <c r="U3" s="12"/>
      <c r="V3" s="12"/>
      <c r="W3" s="12"/>
      <c r="X3" s="21">
        <v>0</v>
      </c>
      <c r="Y3" s="21"/>
      <c r="Z3" s="21"/>
      <c r="AA3" s="21"/>
      <c r="AH3" s="12" t="str">
        <f t="shared" si="0"/>
        <v>MERCADERIA</v>
      </c>
    </row>
    <row r="4" spans="1:34" ht="15.75" customHeight="1">
      <c r="A4" s="8">
        <v>3</v>
      </c>
      <c r="B4" s="21">
        <v>33</v>
      </c>
      <c r="C4" s="21" t="s">
        <v>102</v>
      </c>
      <c r="D4" s="21" t="s">
        <v>267</v>
      </c>
      <c r="E4" s="21" t="s">
        <v>268</v>
      </c>
      <c r="F4" s="21">
        <v>4237045</v>
      </c>
      <c r="G4" s="22">
        <v>44894</v>
      </c>
      <c r="H4" s="23">
        <v>44895.037847222222</v>
      </c>
      <c r="I4" s="12"/>
      <c r="J4" s="21">
        <v>0</v>
      </c>
      <c r="K4" s="21">
        <v>339200</v>
      </c>
      <c r="L4" s="12">
        <v>64448</v>
      </c>
      <c r="M4" s="21"/>
      <c r="N4" s="21"/>
      <c r="O4" s="21">
        <v>403648</v>
      </c>
      <c r="P4" s="12"/>
      <c r="Q4" s="12"/>
      <c r="R4" s="12"/>
      <c r="S4" s="12"/>
      <c r="T4" s="21">
        <v>0</v>
      </c>
      <c r="U4" s="12"/>
      <c r="V4" s="12"/>
      <c r="W4" s="12"/>
      <c r="X4" s="21">
        <v>0</v>
      </c>
      <c r="Y4" s="12"/>
      <c r="Z4" s="12"/>
      <c r="AA4" s="12"/>
      <c r="AH4" s="12" t="str">
        <f t="shared" si="0"/>
        <v>MERCADERIA</v>
      </c>
    </row>
    <row r="5" spans="1:34" ht="15.75" customHeight="1">
      <c r="A5" s="8">
        <v>4</v>
      </c>
      <c r="B5" s="21">
        <v>33</v>
      </c>
      <c r="C5" s="21" t="s">
        <v>102</v>
      </c>
      <c r="D5" s="21" t="s">
        <v>269</v>
      </c>
      <c r="E5" s="21" t="s">
        <v>270</v>
      </c>
      <c r="F5" s="21">
        <v>61874</v>
      </c>
      <c r="G5" s="22">
        <v>44894</v>
      </c>
      <c r="H5" s="23">
        <v>44895.540752314817</v>
      </c>
      <c r="I5" s="12"/>
      <c r="J5" s="21">
        <v>0</v>
      </c>
      <c r="K5" s="21">
        <v>472319</v>
      </c>
      <c r="L5" s="12">
        <v>89741</v>
      </c>
      <c r="M5" s="21"/>
      <c r="N5" s="21"/>
      <c r="O5" s="21">
        <v>562060</v>
      </c>
      <c r="P5" s="12"/>
      <c r="Q5" s="12"/>
      <c r="R5" s="12"/>
      <c r="S5" s="12"/>
      <c r="T5" s="21">
        <v>0</v>
      </c>
      <c r="U5" s="12"/>
      <c r="V5" s="12"/>
      <c r="W5" s="12"/>
      <c r="X5" s="21">
        <v>0</v>
      </c>
      <c r="Y5" s="12"/>
      <c r="Z5" s="12"/>
      <c r="AA5" s="12"/>
      <c r="AH5" s="12" t="str">
        <f t="shared" si="0"/>
        <v>MERCADERIA</v>
      </c>
    </row>
    <row r="6" spans="1:34" ht="15.75" customHeight="1">
      <c r="A6" s="8">
        <v>5</v>
      </c>
      <c r="B6" s="21">
        <v>33</v>
      </c>
      <c r="C6" s="21" t="s">
        <v>102</v>
      </c>
      <c r="D6" s="21" t="s">
        <v>271</v>
      </c>
      <c r="E6" s="21" t="s">
        <v>272</v>
      </c>
      <c r="F6" s="21">
        <v>832361</v>
      </c>
      <c r="G6" s="22">
        <v>44895</v>
      </c>
      <c r="H6" s="23">
        <v>44895.82402777778</v>
      </c>
      <c r="I6" s="12"/>
      <c r="J6" s="21">
        <v>0</v>
      </c>
      <c r="K6" s="21">
        <v>19058</v>
      </c>
      <c r="L6" s="12">
        <v>3621</v>
      </c>
      <c r="M6" s="21"/>
      <c r="N6" s="21"/>
      <c r="O6" s="21">
        <v>22679</v>
      </c>
      <c r="P6" s="12"/>
      <c r="Q6" s="12"/>
      <c r="R6" s="12"/>
      <c r="S6" s="12"/>
      <c r="T6" s="21">
        <v>0</v>
      </c>
      <c r="U6" s="12"/>
      <c r="V6" s="12"/>
      <c r="W6" s="12"/>
      <c r="X6" s="21">
        <v>0</v>
      </c>
      <c r="Y6" s="21"/>
      <c r="Z6" s="21"/>
      <c r="AA6" s="21"/>
      <c r="AH6" s="12" t="str">
        <f t="shared" si="0"/>
        <v>MERCADERIA</v>
      </c>
    </row>
    <row r="7" spans="1:34" ht="15.75" customHeight="1">
      <c r="A7" s="8">
        <v>6</v>
      </c>
      <c r="B7" s="21">
        <v>33</v>
      </c>
      <c r="C7" s="21" t="s">
        <v>102</v>
      </c>
      <c r="D7" s="21" t="s">
        <v>273</v>
      </c>
      <c r="E7" s="21" t="s">
        <v>274</v>
      </c>
      <c r="F7" s="21">
        <v>8693</v>
      </c>
      <c r="G7" s="22">
        <v>44896</v>
      </c>
      <c r="H7" s="23">
        <v>44896.449259259258</v>
      </c>
      <c r="I7" s="12"/>
      <c r="J7" s="21">
        <v>0</v>
      </c>
      <c r="K7" s="21">
        <v>27571</v>
      </c>
      <c r="L7" s="12">
        <v>5239</v>
      </c>
      <c r="M7" s="21"/>
      <c r="N7" s="21"/>
      <c r="O7" s="21">
        <v>32810</v>
      </c>
      <c r="P7" s="12"/>
      <c r="Q7" s="12"/>
      <c r="R7" s="12"/>
      <c r="S7" s="12"/>
      <c r="T7" s="21">
        <v>0</v>
      </c>
      <c r="U7" s="12"/>
      <c r="V7" s="12"/>
      <c r="W7" s="12"/>
      <c r="X7" s="21">
        <v>0</v>
      </c>
      <c r="Y7" s="12"/>
      <c r="Z7" s="12"/>
      <c r="AA7" s="12"/>
      <c r="AH7" s="12" t="str">
        <f t="shared" si="0"/>
        <v>MERCADERIA</v>
      </c>
    </row>
    <row r="8" spans="1:34" ht="15.75" customHeight="1">
      <c r="A8" s="8">
        <v>7</v>
      </c>
      <c r="B8" s="21">
        <v>33</v>
      </c>
      <c r="C8" s="21" t="s">
        <v>102</v>
      </c>
      <c r="D8" s="21" t="s">
        <v>275</v>
      </c>
      <c r="E8" s="21" t="s">
        <v>276</v>
      </c>
      <c r="F8" s="21">
        <v>211006</v>
      </c>
      <c r="G8" s="22">
        <v>44896</v>
      </c>
      <c r="H8" s="23">
        <v>44896.520046296297</v>
      </c>
      <c r="I8" s="12"/>
      <c r="J8" s="21">
        <v>0</v>
      </c>
      <c r="K8" s="21">
        <v>32154</v>
      </c>
      <c r="L8" s="12">
        <v>6109</v>
      </c>
      <c r="M8" s="21"/>
      <c r="N8" s="21"/>
      <c r="O8" s="21">
        <v>38263</v>
      </c>
      <c r="P8" s="12"/>
      <c r="Q8" s="12"/>
      <c r="R8" s="12"/>
      <c r="S8" s="12"/>
      <c r="T8" s="21">
        <v>0</v>
      </c>
      <c r="U8" s="12"/>
      <c r="V8" s="12"/>
      <c r="W8" s="12"/>
      <c r="X8" s="21">
        <v>0</v>
      </c>
      <c r="Y8" s="12"/>
      <c r="Z8" s="12"/>
      <c r="AA8" s="12"/>
      <c r="AH8" s="12" t="str">
        <f t="shared" si="0"/>
        <v>MERCADERIA</v>
      </c>
    </row>
    <row r="9" spans="1:34" ht="15.75" customHeight="1">
      <c r="A9" s="8">
        <v>8</v>
      </c>
      <c r="B9" s="21">
        <v>33</v>
      </c>
      <c r="C9" s="21" t="s">
        <v>102</v>
      </c>
      <c r="D9" s="21" t="s">
        <v>267</v>
      </c>
      <c r="E9" s="21" t="s">
        <v>268</v>
      </c>
      <c r="F9" s="21">
        <v>4237949</v>
      </c>
      <c r="G9" s="22">
        <v>44895</v>
      </c>
      <c r="H9" s="23">
        <v>44896.715196759258</v>
      </c>
      <c r="I9" s="12"/>
      <c r="J9" s="21">
        <v>0</v>
      </c>
      <c r="K9" s="21">
        <v>24624</v>
      </c>
      <c r="L9" s="21">
        <v>4679</v>
      </c>
      <c r="M9" s="12"/>
      <c r="N9" s="12"/>
      <c r="O9" s="21">
        <v>29303</v>
      </c>
      <c r="P9" s="12"/>
      <c r="Q9" s="12"/>
      <c r="R9" s="12"/>
      <c r="S9" s="12"/>
      <c r="T9" s="21">
        <v>0</v>
      </c>
      <c r="U9" s="12"/>
      <c r="V9" s="12"/>
      <c r="W9" s="12"/>
      <c r="X9" s="21">
        <v>0</v>
      </c>
      <c r="Y9" s="12"/>
      <c r="Z9" s="12"/>
      <c r="AA9" s="12"/>
      <c r="AH9" s="12" t="str">
        <f t="shared" si="0"/>
        <v>MERCADERIA</v>
      </c>
    </row>
    <row r="10" spans="1:34" ht="15.75" customHeight="1">
      <c r="A10" s="8">
        <v>9</v>
      </c>
      <c r="B10" s="21">
        <v>33</v>
      </c>
      <c r="C10" s="21" t="s">
        <v>102</v>
      </c>
      <c r="D10" s="21" t="s">
        <v>267</v>
      </c>
      <c r="E10" s="21" t="s">
        <v>268</v>
      </c>
      <c r="F10" s="21">
        <v>4238143</v>
      </c>
      <c r="G10" s="22">
        <v>44896</v>
      </c>
      <c r="H10" s="23">
        <v>44896.990335648145</v>
      </c>
      <c r="I10" s="12"/>
      <c r="J10" s="21">
        <v>0</v>
      </c>
      <c r="K10" s="21">
        <v>1017768</v>
      </c>
      <c r="L10" s="12">
        <v>193376</v>
      </c>
      <c r="M10" s="21"/>
      <c r="N10" s="21"/>
      <c r="O10" s="21">
        <v>1211144</v>
      </c>
      <c r="P10" s="12"/>
      <c r="Q10" s="12"/>
      <c r="R10" s="12"/>
      <c r="S10" s="12"/>
      <c r="T10" s="21">
        <v>0</v>
      </c>
      <c r="U10" s="12"/>
      <c r="V10" s="12"/>
      <c r="W10" s="12"/>
      <c r="X10" s="21">
        <v>0</v>
      </c>
      <c r="Y10" s="12"/>
      <c r="Z10" s="12"/>
      <c r="AA10" s="12"/>
      <c r="AH10" s="12" t="str">
        <f t="shared" si="0"/>
        <v>MERCADERIA</v>
      </c>
    </row>
    <row r="11" spans="1:34" ht="15.75" customHeight="1">
      <c r="A11" s="8">
        <v>10</v>
      </c>
      <c r="B11" s="21">
        <v>33</v>
      </c>
      <c r="C11" s="21" t="s">
        <v>102</v>
      </c>
      <c r="D11" s="21" t="s">
        <v>277</v>
      </c>
      <c r="E11" s="21" t="s">
        <v>278</v>
      </c>
      <c r="F11" s="21">
        <v>45455495</v>
      </c>
      <c r="G11" s="22">
        <v>44894</v>
      </c>
      <c r="H11" s="23">
        <v>44897.244398148148</v>
      </c>
      <c r="I11" s="12"/>
      <c r="J11" s="21">
        <v>0</v>
      </c>
      <c r="K11" s="21">
        <v>102457</v>
      </c>
      <c r="L11" s="21">
        <v>19467</v>
      </c>
      <c r="M11" s="12"/>
      <c r="N11" s="12"/>
      <c r="O11" s="21">
        <v>121924</v>
      </c>
      <c r="P11" s="12"/>
      <c r="Q11" s="12"/>
      <c r="R11" s="12"/>
      <c r="S11" s="12"/>
      <c r="T11" s="21">
        <v>0</v>
      </c>
      <c r="U11" s="12"/>
      <c r="V11" s="12"/>
      <c r="W11" s="12"/>
      <c r="X11" s="21">
        <v>0</v>
      </c>
      <c r="Y11" s="21"/>
      <c r="Z11" s="21"/>
      <c r="AA11" s="21"/>
      <c r="AH11" s="12" t="str">
        <f t="shared" si="0"/>
        <v>MERCADERIA</v>
      </c>
    </row>
    <row r="12" spans="1:34" ht="15.75" customHeight="1">
      <c r="A12" s="8">
        <v>11</v>
      </c>
      <c r="B12" s="21">
        <v>33</v>
      </c>
      <c r="C12" s="21" t="s">
        <v>102</v>
      </c>
      <c r="D12" s="21" t="s">
        <v>275</v>
      </c>
      <c r="E12" s="21" t="s">
        <v>276</v>
      </c>
      <c r="F12" s="21">
        <v>211184</v>
      </c>
      <c r="G12" s="22">
        <v>44898</v>
      </c>
      <c r="H12" s="23">
        <v>44898.527766203704</v>
      </c>
      <c r="I12" s="12"/>
      <c r="J12" s="21">
        <v>0</v>
      </c>
      <c r="K12" s="21">
        <v>64664</v>
      </c>
      <c r="L12" s="21">
        <v>12286</v>
      </c>
      <c r="M12" s="12"/>
      <c r="N12" s="12"/>
      <c r="O12" s="21">
        <v>76950</v>
      </c>
      <c r="P12" s="12"/>
      <c r="Q12" s="12"/>
      <c r="R12" s="12"/>
      <c r="S12" s="12"/>
      <c r="T12" s="21">
        <v>0</v>
      </c>
      <c r="U12" s="12"/>
      <c r="V12" s="12"/>
      <c r="W12" s="12"/>
      <c r="X12" s="21">
        <v>0</v>
      </c>
      <c r="Y12" s="12"/>
      <c r="Z12" s="12"/>
      <c r="AA12" s="12"/>
      <c r="AH12" s="12" t="str">
        <f t="shared" si="0"/>
        <v>MERCADERIA</v>
      </c>
    </row>
    <row r="13" spans="1:34" ht="15.75" customHeight="1">
      <c r="A13" s="8">
        <v>12</v>
      </c>
      <c r="B13" s="21">
        <v>33</v>
      </c>
      <c r="C13" s="21" t="s">
        <v>102</v>
      </c>
      <c r="D13" s="21" t="s">
        <v>275</v>
      </c>
      <c r="E13" s="21" t="s">
        <v>276</v>
      </c>
      <c r="F13" s="21">
        <v>211219</v>
      </c>
      <c r="G13" s="22">
        <v>44898</v>
      </c>
      <c r="H13" s="23">
        <v>44898.703564814816</v>
      </c>
      <c r="I13" s="12"/>
      <c r="J13" s="21">
        <v>0</v>
      </c>
      <c r="K13" s="21">
        <v>76924</v>
      </c>
      <c r="L13" s="21">
        <v>14616</v>
      </c>
      <c r="M13" s="12"/>
      <c r="N13" s="12"/>
      <c r="O13" s="21">
        <v>91540</v>
      </c>
      <c r="P13" s="12"/>
      <c r="Q13" s="12"/>
      <c r="R13" s="12"/>
      <c r="S13" s="12"/>
      <c r="T13" s="21">
        <v>0</v>
      </c>
      <c r="U13" s="12"/>
      <c r="V13" s="12"/>
      <c r="W13" s="12"/>
      <c r="X13" s="21">
        <v>0</v>
      </c>
      <c r="Y13" s="12"/>
      <c r="Z13" s="12"/>
      <c r="AA13" s="12"/>
      <c r="AH13" s="12" t="str">
        <f t="shared" si="0"/>
        <v>MERCADERIA</v>
      </c>
    </row>
    <row r="14" spans="1:34" ht="15.75" customHeight="1">
      <c r="A14" s="8">
        <v>13</v>
      </c>
      <c r="B14" s="21">
        <v>33</v>
      </c>
      <c r="C14" s="21" t="s">
        <v>102</v>
      </c>
      <c r="D14" s="21" t="s">
        <v>279</v>
      </c>
      <c r="E14" s="21" t="s">
        <v>280</v>
      </c>
      <c r="F14" s="21">
        <v>35453114</v>
      </c>
      <c r="G14" s="22">
        <v>44888</v>
      </c>
      <c r="H14" s="23">
        <v>44898.841053240743</v>
      </c>
      <c r="I14" s="12"/>
      <c r="J14" s="21">
        <v>0</v>
      </c>
      <c r="K14" s="21">
        <v>20742</v>
      </c>
      <c r="L14" s="21">
        <v>3941</v>
      </c>
      <c r="M14" s="12"/>
      <c r="N14" s="12"/>
      <c r="O14" s="21">
        <v>24683</v>
      </c>
      <c r="P14" s="12"/>
      <c r="Q14" s="12"/>
      <c r="R14" s="12"/>
      <c r="S14" s="12"/>
      <c r="T14" s="21">
        <v>0</v>
      </c>
      <c r="U14" s="12"/>
      <c r="V14" s="12"/>
      <c r="W14" s="12"/>
      <c r="X14" s="21">
        <v>0</v>
      </c>
      <c r="Y14" s="12"/>
      <c r="Z14" s="12"/>
      <c r="AA14" s="12"/>
      <c r="AH14" s="12" t="str">
        <f t="shared" si="0"/>
        <v>MERCADERIA</v>
      </c>
    </row>
    <row r="15" spans="1:34" ht="15.75" customHeight="1">
      <c r="A15" s="8">
        <v>14</v>
      </c>
      <c r="B15" s="21">
        <v>33</v>
      </c>
      <c r="C15" s="21" t="s">
        <v>102</v>
      </c>
      <c r="D15" s="21" t="s">
        <v>281</v>
      </c>
      <c r="E15" s="21" t="s">
        <v>282</v>
      </c>
      <c r="F15" s="21">
        <v>990914</v>
      </c>
      <c r="G15" s="22">
        <v>44900</v>
      </c>
      <c r="H15" s="23">
        <v>44900.362303240741</v>
      </c>
      <c r="I15" s="12"/>
      <c r="J15" s="21">
        <v>0</v>
      </c>
      <c r="K15" s="21">
        <v>198813</v>
      </c>
      <c r="L15" s="21">
        <v>37774</v>
      </c>
      <c r="M15" s="12"/>
      <c r="N15" s="12"/>
      <c r="O15" s="21">
        <v>236587</v>
      </c>
      <c r="P15" s="12"/>
      <c r="Q15" s="12"/>
      <c r="R15" s="12"/>
      <c r="S15" s="12"/>
      <c r="T15" s="21">
        <v>0</v>
      </c>
      <c r="U15" s="12"/>
      <c r="V15" s="12"/>
      <c r="W15" s="12"/>
      <c r="X15" s="21">
        <v>0</v>
      </c>
      <c r="Y15" s="12"/>
      <c r="Z15" s="12"/>
      <c r="AA15" s="12"/>
      <c r="AH15" s="12" t="str">
        <f t="shared" si="0"/>
        <v>MERCADERIA</v>
      </c>
    </row>
    <row r="16" spans="1:34" ht="15.75" customHeight="1">
      <c r="A16" s="8">
        <v>15</v>
      </c>
      <c r="B16" s="21">
        <v>33</v>
      </c>
      <c r="C16" s="21" t="s">
        <v>102</v>
      </c>
      <c r="D16" s="21" t="s">
        <v>283</v>
      </c>
      <c r="E16" s="21" t="s">
        <v>284</v>
      </c>
      <c r="F16" s="21">
        <v>22348</v>
      </c>
      <c r="G16" s="22">
        <v>44900</v>
      </c>
      <c r="H16" s="23">
        <v>44901.390092592592</v>
      </c>
      <c r="I16" s="12"/>
      <c r="J16" s="21">
        <v>0</v>
      </c>
      <c r="K16" s="21">
        <v>2434958</v>
      </c>
      <c r="L16" s="21">
        <v>462642</v>
      </c>
      <c r="M16" s="12"/>
      <c r="N16" s="12"/>
      <c r="O16" s="21">
        <v>2897600</v>
      </c>
      <c r="P16" s="12"/>
      <c r="Q16" s="12"/>
      <c r="R16" s="12"/>
      <c r="S16" s="12"/>
      <c r="T16" s="21">
        <v>0</v>
      </c>
      <c r="U16" s="12"/>
      <c r="V16" s="12"/>
      <c r="W16" s="12"/>
      <c r="X16" s="21">
        <v>0</v>
      </c>
      <c r="Y16" s="12"/>
      <c r="Z16" s="12"/>
      <c r="AA16" s="12"/>
      <c r="AH16" s="12" t="str">
        <f t="shared" si="0"/>
        <v>MERCADERIA</v>
      </c>
    </row>
    <row r="17" spans="1:34" ht="15.75" customHeight="1">
      <c r="A17" s="8">
        <v>16</v>
      </c>
      <c r="B17" s="21">
        <v>33</v>
      </c>
      <c r="C17" s="21" t="s">
        <v>102</v>
      </c>
      <c r="D17" s="21" t="s">
        <v>275</v>
      </c>
      <c r="E17" s="21" t="s">
        <v>276</v>
      </c>
      <c r="F17" s="21">
        <v>211372</v>
      </c>
      <c r="G17" s="22">
        <v>44901</v>
      </c>
      <c r="H17" s="23">
        <v>44901.477673611109</v>
      </c>
      <c r="I17" s="12"/>
      <c r="J17" s="21">
        <v>0</v>
      </c>
      <c r="K17" s="21">
        <v>390756</v>
      </c>
      <c r="L17" s="21">
        <v>74244</v>
      </c>
      <c r="M17" s="12"/>
      <c r="N17" s="12"/>
      <c r="O17" s="21">
        <v>465000</v>
      </c>
      <c r="P17" s="12"/>
      <c r="Q17" s="12"/>
      <c r="R17" s="12"/>
      <c r="S17" s="12"/>
      <c r="T17" s="21">
        <v>0</v>
      </c>
      <c r="U17" s="12"/>
      <c r="V17" s="12"/>
      <c r="W17" s="12"/>
      <c r="X17" s="21">
        <v>0</v>
      </c>
      <c r="Y17" s="12"/>
      <c r="Z17" s="12"/>
      <c r="AA17" s="12"/>
      <c r="AH17" s="12" t="str">
        <f t="shared" si="0"/>
        <v>MERCADERIA</v>
      </c>
    </row>
    <row r="18" spans="1:34" ht="15.75" customHeight="1">
      <c r="A18" s="8">
        <v>17</v>
      </c>
      <c r="B18" s="21">
        <v>33</v>
      </c>
      <c r="C18" s="21" t="s">
        <v>102</v>
      </c>
      <c r="D18" s="21" t="s">
        <v>285</v>
      </c>
      <c r="E18" s="21" t="s">
        <v>286</v>
      </c>
      <c r="F18" s="21">
        <v>6219</v>
      </c>
      <c r="G18" s="22">
        <v>44902</v>
      </c>
      <c r="H18" s="23">
        <v>44902.720833333333</v>
      </c>
      <c r="I18" s="12"/>
      <c r="J18" s="21">
        <v>0</v>
      </c>
      <c r="K18" s="21">
        <v>12017</v>
      </c>
      <c r="L18" s="21">
        <v>2283</v>
      </c>
      <c r="M18" s="12"/>
      <c r="N18" s="12"/>
      <c r="O18" s="21">
        <v>14300</v>
      </c>
      <c r="P18" s="12"/>
      <c r="Q18" s="12"/>
      <c r="R18" s="12"/>
      <c r="S18" s="12"/>
      <c r="T18" s="21">
        <v>0</v>
      </c>
      <c r="U18" s="12"/>
      <c r="V18" s="12"/>
      <c r="W18" s="12"/>
      <c r="X18" s="21">
        <v>0</v>
      </c>
      <c r="Y18" s="12"/>
      <c r="Z18" s="12"/>
      <c r="AA18" s="12"/>
      <c r="AH18" s="12" t="str">
        <f t="shared" si="0"/>
        <v>MERCADERIA</v>
      </c>
    </row>
    <row r="19" spans="1:34" ht="15.75" customHeight="1">
      <c r="A19" s="8">
        <v>18</v>
      </c>
      <c r="B19" s="21">
        <v>33</v>
      </c>
      <c r="C19" s="21" t="s">
        <v>102</v>
      </c>
      <c r="D19" s="21" t="s">
        <v>285</v>
      </c>
      <c r="E19" s="21" t="s">
        <v>286</v>
      </c>
      <c r="F19" s="21">
        <v>6299</v>
      </c>
      <c r="G19" s="22">
        <v>44905</v>
      </c>
      <c r="H19" s="23">
        <v>44905.549884259257</v>
      </c>
      <c r="I19" s="12"/>
      <c r="J19" s="21">
        <v>0</v>
      </c>
      <c r="K19" s="21">
        <v>88238</v>
      </c>
      <c r="L19" s="21">
        <v>16765</v>
      </c>
      <c r="M19" s="12"/>
      <c r="N19" s="12"/>
      <c r="O19" s="21">
        <v>105003</v>
      </c>
      <c r="P19" s="12"/>
      <c r="Q19" s="12"/>
      <c r="R19" s="12"/>
      <c r="S19" s="12"/>
      <c r="T19" s="21">
        <v>0</v>
      </c>
      <c r="U19" s="12"/>
      <c r="V19" s="12"/>
      <c r="W19" s="12"/>
      <c r="X19" s="21">
        <v>0</v>
      </c>
      <c r="Y19" s="12"/>
      <c r="Z19" s="12"/>
      <c r="AA19" s="12"/>
      <c r="AH19" s="12" t="str">
        <f t="shared" si="0"/>
        <v>MERCADERIA</v>
      </c>
    </row>
    <row r="20" spans="1:34" ht="15.75" customHeight="1">
      <c r="A20" s="8">
        <v>19</v>
      </c>
      <c r="B20" s="21">
        <v>34</v>
      </c>
      <c r="C20" s="21" t="s">
        <v>102</v>
      </c>
      <c r="D20" s="21" t="s">
        <v>287</v>
      </c>
      <c r="E20" s="21" t="s">
        <v>288</v>
      </c>
      <c r="F20" s="21">
        <v>361</v>
      </c>
      <c r="G20" s="22">
        <v>44895</v>
      </c>
      <c r="H20" s="23">
        <v>44896.499918981484</v>
      </c>
      <c r="I20" s="12"/>
      <c r="J20" s="21">
        <v>643200</v>
      </c>
      <c r="K20" s="21">
        <v>0</v>
      </c>
      <c r="L20" s="21">
        <v>0</v>
      </c>
      <c r="M20" s="12"/>
      <c r="N20" s="12"/>
      <c r="O20" s="21">
        <v>643200</v>
      </c>
      <c r="P20" s="12"/>
      <c r="Q20" s="12"/>
      <c r="R20" s="12"/>
      <c r="S20" s="12"/>
      <c r="T20" s="21">
        <v>0</v>
      </c>
      <c r="U20" s="12"/>
      <c r="V20" s="12"/>
      <c r="W20" s="12"/>
      <c r="X20" s="21">
        <v>0</v>
      </c>
      <c r="Y20" s="12"/>
      <c r="Z20" s="12"/>
      <c r="AA20" s="12"/>
      <c r="AH20" s="12" t="str">
        <f t="shared" si="0"/>
        <v>GASTOS DE ADMINISTRACION</v>
      </c>
    </row>
    <row r="21" spans="1:34" ht="15.75" customHeight="1">
      <c r="A21" s="8"/>
      <c r="B21" s="21"/>
      <c r="C21" s="21"/>
      <c r="D21" s="21"/>
      <c r="E21" s="21"/>
      <c r="F21" s="21"/>
      <c r="G21" s="22"/>
      <c r="H21" s="23"/>
      <c r="I21" s="12"/>
      <c r="J21" s="21"/>
      <c r="K21" s="21"/>
      <c r="L21" s="21"/>
      <c r="M21" s="12"/>
      <c r="N21" s="12"/>
      <c r="O21" s="21"/>
      <c r="P21" s="12"/>
      <c r="Q21" s="12"/>
      <c r="R21" s="12"/>
      <c r="S21" s="12"/>
      <c r="T21" s="21"/>
      <c r="U21" s="12"/>
      <c r="V21" s="12"/>
      <c r="W21" s="12"/>
      <c r="X21" s="21"/>
      <c r="Y21" s="12"/>
      <c r="Z21" s="12"/>
      <c r="AA21" s="12"/>
      <c r="AD21" s="12"/>
      <c r="AH21" s="12" t="str">
        <f t="shared" si="0"/>
        <v/>
      </c>
    </row>
    <row r="22" spans="1:34" ht="15.75" customHeight="1">
      <c r="A22" s="8"/>
      <c r="B22" s="21"/>
      <c r="C22" s="21"/>
      <c r="D22" s="21"/>
      <c r="E22" s="21"/>
      <c r="F22" s="21"/>
      <c r="G22" s="22"/>
      <c r="H22" s="23"/>
      <c r="I22" s="12"/>
      <c r="J22" s="21"/>
      <c r="K22" s="21"/>
      <c r="L22" s="21"/>
      <c r="M22" s="12"/>
      <c r="N22" s="12"/>
      <c r="O22" s="21"/>
      <c r="P22" s="12"/>
      <c r="Q22" s="12"/>
      <c r="R22" s="12"/>
      <c r="S22" s="12"/>
      <c r="T22" s="21"/>
      <c r="U22" s="12"/>
      <c r="V22" s="12"/>
      <c r="W22" s="12"/>
      <c r="X22" s="21"/>
      <c r="Y22" s="12"/>
      <c r="Z22" s="12"/>
      <c r="AA22" s="12"/>
      <c r="AD22" s="12"/>
      <c r="AH22" s="12" t="str">
        <f t="shared" si="0"/>
        <v/>
      </c>
    </row>
    <row r="23" spans="1:34" ht="15.75" customHeight="1">
      <c r="A23" s="8"/>
      <c r="B23" s="21"/>
      <c r="C23" s="21"/>
      <c r="D23" s="21"/>
      <c r="E23" s="21"/>
      <c r="F23" s="21"/>
      <c r="G23" s="22"/>
      <c r="H23" s="23"/>
      <c r="I23" s="12"/>
      <c r="J23" s="21"/>
      <c r="K23" s="21"/>
      <c r="L23" s="21"/>
      <c r="M23" s="12"/>
      <c r="N23" s="12"/>
      <c r="O23" s="21"/>
      <c r="P23" s="12"/>
      <c r="Q23" s="12"/>
      <c r="R23" s="12"/>
      <c r="S23" s="12"/>
      <c r="T23" s="21"/>
      <c r="U23" s="12"/>
      <c r="V23" s="12"/>
      <c r="W23" s="12"/>
      <c r="X23" s="21"/>
      <c r="Y23" s="12"/>
      <c r="Z23" s="12"/>
      <c r="AA23" s="12"/>
      <c r="AD23" s="12"/>
      <c r="AH23" s="12" t="str">
        <f t="shared" si="0"/>
        <v/>
      </c>
    </row>
    <row r="24" spans="1:34" ht="15.75" customHeight="1">
      <c r="A24" s="8"/>
      <c r="B24" s="21"/>
      <c r="C24" s="21"/>
      <c r="D24" s="21"/>
      <c r="E24" s="21"/>
      <c r="F24" s="21"/>
      <c r="G24" s="22"/>
      <c r="H24" s="23"/>
      <c r="I24" s="12"/>
      <c r="J24" s="21"/>
      <c r="K24" s="21"/>
      <c r="L24" s="21"/>
      <c r="M24" s="12"/>
      <c r="N24" s="12"/>
      <c r="O24" s="21"/>
      <c r="P24" s="12"/>
      <c r="Q24" s="12"/>
      <c r="R24" s="12"/>
      <c r="S24" s="12"/>
      <c r="T24" s="21"/>
      <c r="U24" s="12"/>
      <c r="V24" s="12"/>
      <c r="W24" s="12"/>
      <c r="X24" s="21"/>
      <c r="Y24" s="12"/>
      <c r="Z24" s="12"/>
      <c r="AA24" s="12"/>
      <c r="AD24" s="12"/>
      <c r="AH24" s="12" t="str">
        <f t="shared" si="0"/>
        <v/>
      </c>
    </row>
    <row r="25" spans="1:34" ht="15.75" customHeight="1">
      <c r="A25" s="8"/>
      <c r="B25" s="21"/>
      <c r="C25" s="21"/>
      <c r="D25" s="21"/>
      <c r="E25" s="21"/>
      <c r="F25" s="21"/>
      <c r="G25" s="22"/>
      <c r="H25" s="23"/>
      <c r="I25" s="12"/>
      <c r="J25" s="21"/>
      <c r="K25" s="21"/>
      <c r="L25" s="21"/>
      <c r="M25" s="12"/>
      <c r="N25" s="12"/>
      <c r="O25" s="21"/>
      <c r="P25" s="12"/>
      <c r="Q25" s="12"/>
      <c r="R25" s="12"/>
      <c r="S25" s="12"/>
      <c r="T25" s="21"/>
      <c r="U25" s="12"/>
      <c r="V25" s="12"/>
      <c r="W25" s="12"/>
      <c r="X25" s="21"/>
      <c r="Y25" s="12"/>
      <c r="Z25" s="12"/>
      <c r="AA25" s="12"/>
      <c r="AD25" s="12"/>
      <c r="AH25" s="12" t="str">
        <f t="shared" si="0"/>
        <v/>
      </c>
    </row>
    <row r="26" spans="1:34" ht="15.75" customHeight="1">
      <c r="A26" s="8"/>
      <c r="B26" s="21"/>
      <c r="C26" s="21"/>
      <c r="D26" s="21"/>
      <c r="E26" s="21"/>
      <c r="F26" s="21"/>
      <c r="G26" s="22"/>
      <c r="H26" s="23"/>
      <c r="I26" s="12"/>
      <c r="J26" s="21"/>
      <c r="K26" s="21"/>
      <c r="L26" s="21"/>
      <c r="M26" s="12"/>
      <c r="N26" s="12"/>
      <c r="O26" s="21"/>
      <c r="P26" s="12"/>
      <c r="Q26" s="12"/>
      <c r="R26" s="12"/>
      <c r="S26" s="12"/>
      <c r="T26" s="21"/>
      <c r="U26" s="12"/>
      <c r="V26" s="12"/>
      <c r="W26" s="12"/>
      <c r="X26" s="21"/>
      <c r="Y26" s="12"/>
      <c r="Z26" s="12"/>
      <c r="AA26" s="12"/>
      <c r="AD26" s="12"/>
      <c r="AH26" s="12" t="str">
        <f t="shared" si="0"/>
        <v/>
      </c>
    </row>
    <row r="27" spans="1:34" ht="15.75" customHeight="1">
      <c r="A27" s="8"/>
      <c r="B27" s="21"/>
      <c r="C27" s="21"/>
      <c r="D27" s="21"/>
      <c r="E27" s="21"/>
      <c r="F27" s="21"/>
      <c r="AH27" s="12" t="str">
        <f t="shared" si="0"/>
        <v/>
      </c>
    </row>
    <row r="28" spans="1:34" ht="15.75" customHeight="1">
      <c r="A28" s="8"/>
      <c r="B28" s="21"/>
      <c r="C28" s="21"/>
      <c r="D28" s="21"/>
      <c r="E28" s="21"/>
      <c r="F28" s="21"/>
      <c r="AH28" s="12" t="str">
        <f t="shared" si="0"/>
        <v/>
      </c>
    </row>
    <row r="29" spans="1:34" ht="15.75" customHeight="1">
      <c r="A29" s="8"/>
      <c r="B29" s="21"/>
      <c r="C29" s="21"/>
      <c r="D29" s="21"/>
      <c r="E29" s="21"/>
      <c r="F29" s="21"/>
      <c r="AH29" s="12" t="str">
        <f t="shared" si="0"/>
        <v/>
      </c>
    </row>
    <row r="30" spans="1:34" ht="15.75" customHeight="1">
      <c r="AH30" s="12" t="str">
        <f t="shared" si="0"/>
        <v/>
      </c>
    </row>
    <row r="31" spans="1:34" ht="15.75" customHeight="1">
      <c r="AH31" s="12" t="str">
        <f t="shared" si="0"/>
        <v/>
      </c>
    </row>
    <row r="32" spans="1:34" ht="15.75" customHeight="1">
      <c r="AH32" s="12" t="str">
        <f t="shared" si="0"/>
        <v/>
      </c>
    </row>
    <row r="33" spans="34:34" ht="15.75" customHeight="1">
      <c r="AH33" s="12" t="str">
        <f t="shared" si="0"/>
        <v/>
      </c>
    </row>
    <row r="34" spans="34:34" ht="15.75" customHeight="1">
      <c r="AH34" s="12" t="str">
        <f t="shared" si="0"/>
        <v/>
      </c>
    </row>
    <row r="35" spans="34:34" ht="15.75" customHeight="1">
      <c r="AH35" s="12" t="str">
        <f t="shared" si="0"/>
        <v/>
      </c>
    </row>
    <row r="36" spans="34:34" ht="15.75" customHeight="1">
      <c r="AH36" s="12" t="str">
        <f t="shared" si="0"/>
        <v/>
      </c>
    </row>
    <row r="37" spans="34:34" ht="15.75" customHeight="1">
      <c r="AH37" s="12" t="str">
        <f t="shared" si="0"/>
        <v/>
      </c>
    </row>
    <row r="38" spans="34:34" ht="15.75" customHeight="1">
      <c r="AH38" s="12" t="str">
        <f t="shared" si="0"/>
        <v/>
      </c>
    </row>
    <row r="39" spans="34:34" ht="15.75" customHeight="1">
      <c r="AH39" s="12" t="str">
        <f t="shared" si="0"/>
        <v/>
      </c>
    </row>
    <row r="40" spans="34:34" ht="15.75" customHeight="1">
      <c r="AH40" s="12" t="str">
        <f t="shared" si="0"/>
        <v/>
      </c>
    </row>
    <row r="41" spans="34:34" ht="15.75" customHeight="1">
      <c r="AH41" s="12" t="str">
        <f t="shared" si="0"/>
        <v/>
      </c>
    </row>
    <row r="42" spans="34:34" ht="15.75" customHeight="1">
      <c r="AH42" s="12" t="str">
        <f t="shared" si="0"/>
        <v/>
      </c>
    </row>
    <row r="43" spans="34:34" ht="15.75" customHeight="1">
      <c r="AH43" s="12" t="str">
        <f t="shared" si="0"/>
        <v/>
      </c>
    </row>
    <row r="44" spans="34:34" ht="15.75" customHeight="1">
      <c r="AH44" s="12" t="str">
        <f t="shared" si="0"/>
        <v/>
      </c>
    </row>
    <row r="45" spans="34:34" ht="15.75" customHeight="1">
      <c r="AH45" s="12" t="str">
        <f t="shared" si="0"/>
        <v/>
      </c>
    </row>
    <row r="46" spans="34:34" ht="15.75" customHeight="1">
      <c r="AH46" s="12" t="str">
        <f t="shared" si="0"/>
        <v/>
      </c>
    </row>
    <row r="47" spans="34:34" ht="15.75" customHeight="1">
      <c r="AH47" s="12" t="str">
        <f t="shared" si="0"/>
        <v/>
      </c>
    </row>
    <row r="48" spans="34:34" ht="15.75" customHeight="1">
      <c r="AH48" s="12" t="str">
        <f t="shared" si="0"/>
        <v/>
      </c>
    </row>
    <row r="49" spans="1:35" ht="15.75" customHeight="1">
      <c r="AH49" s="12" t="str">
        <f t="shared" si="0"/>
        <v/>
      </c>
    </row>
    <row r="50" spans="1:35" ht="15.75" customHeight="1">
      <c r="AH50" s="12" t="str">
        <f t="shared" si="0"/>
        <v/>
      </c>
    </row>
    <row r="51" spans="1:35" ht="15.75" customHeight="1">
      <c r="AH51" s="12" t="str">
        <f t="shared" si="0"/>
        <v/>
      </c>
    </row>
    <row r="52" spans="1:35" ht="15.75" customHeight="1">
      <c r="AH52" s="12" t="str">
        <f t="shared" si="0"/>
        <v/>
      </c>
    </row>
    <row r="53" spans="1:35" ht="15.75" customHeight="1">
      <c r="A53" s="8"/>
      <c r="B53" s="21"/>
      <c r="C53" s="21"/>
      <c r="D53" s="21"/>
      <c r="E53" s="21"/>
      <c r="F53" s="21"/>
      <c r="G53" s="22"/>
      <c r="H53" s="23"/>
      <c r="I53" s="12"/>
      <c r="J53" s="12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12"/>
      <c r="AA53" s="12"/>
      <c r="AB53" s="12"/>
      <c r="AC53" s="21"/>
      <c r="AD53" s="12"/>
      <c r="AE53" s="21"/>
      <c r="AF53" s="21"/>
      <c r="AG53" s="21"/>
      <c r="AH53" s="12" t="str">
        <f t="shared" si="0"/>
        <v/>
      </c>
      <c r="AI53" s="21"/>
    </row>
    <row r="54" spans="1:35" ht="15.75" customHeight="1">
      <c r="A54" s="8"/>
      <c r="B54" s="21"/>
      <c r="C54" s="21"/>
      <c r="D54" s="21"/>
      <c r="E54" s="21"/>
      <c r="F54" s="21"/>
      <c r="G54" s="22"/>
      <c r="H54" s="23"/>
      <c r="I54" s="12"/>
      <c r="J54" s="12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12"/>
      <c r="AA54" s="12"/>
      <c r="AB54" s="12"/>
      <c r="AC54" s="21"/>
      <c r="AD54" s="12"/>
      <c r="AE54" s="21"/>
      <c r="AF54" s="21"/>
      <c r="AG54" s="21"/>
      <c r="AH54" s="12" t="str">
        <f t="shared" si="0"/>
        <v/>
      </c>
      <c r="AI54" s="21"/>
    </row>
    <row r="55" spans="1:35" ht="15.75" customHeight="1">
      <c r="A55" s="8"/>
      <c r="B55" s="21"/>
      <c r="C55" s="21"/>
      <c r="D55" s="21"/>
      <c r="E55" s="21"/>
      <c r="F55" s="21"/>
      <c r="G55" s="22"/>
      <c r="H55" s="23"/>
      <c r="I55" s="23"/>
      <c r="J55" s="12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12"/>
      <c r="AA55" s="12"/>
      <c r="AB55" s="12"/>
      <c r="AC55" s="21"/>
      <c r="AD55" s="12"/>
      <c r="AE55" s="21"/>
      <c r="AF55" s="21"/>
      <c r="AG55" s="21"/>
      <c r="AH55" s="12" t="str">
        <f t="shared" si="0"/>
        <v/>
      </c>
      <c r="AI55" s="21"/>
    </row>
    <row r="56" spans="1:35" ht="15.75" customHeight="1">
      <c r="A56" s="8"/>
      <c r="B56" s="21"/>
      <c r="C56" s="21"/>
      <c r="D56" s="21"/>
      <c r="E56" s="21"/>
      <c r="F56" s="21"/>
      <c r="G56" s="22"/>
      <c r="H56" s="23"/>
      <c r="I56" s="23"/>
      <c r="J56" s="12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12"/>
      <c r="AA56" s="12"/>
      <c r="AB56" s="12"/>
      <c r="AC56" s="21"/>
      <c r="AD56" s="12"/>
      <c r="AE56" s="21"/>
      <c r="AF56" s="21"/>
      <c r="AG56" s="21"/>
      <c r="AH56" s="12" t="str">
        <f t="shared" ref="AH56:AH119" si="1">IF((AND(B56=33,C56="Del Giro")),"MERCADERIA",IF((AND(B56=33,C56="Activo Fijo")),"ACTIVO FIJO",IF((AND(B56=33,C56="Supermercados")),"GASTOS DE ADMINISTRACION",IF((AND(B56=33,C56="Bienes Raices")),"PPE",IF((AND(B56=33,C56="Iva no Recuperable")),"GASTOS DE ADMINISTRACION",IF((AND(B56=33,C56="No Corresponde Incluir")),"NO INGRESAR",IF((AND(B56=61,C56="Del Giro")),"DESCONTAR MERCADERIA",IF((AND(B56=61,C56="Activo Fijo")),"DESCONTAR ACTIVO FIJO",IF((AND(B56=61,C56="Supermercados")),"DESCONTAR GASTOS DE ADMINISTRACION",IF((AND(B56=61,C56="Bienes Raices")),"DESCONTAR PPE",IF((AND(B56=61,C56="Iva no Recuperable")),"DESCONTAR GASTOS DE ADMINISTRACION",IF((AND(B56=61,C56="No Corresponde Incluir")),"NO INGRESAR",IF((AND(B56=56,C56="Del Giro")),"AUMENTAR MERCADERIA",IF((AND(B56=56,C56="Activo Fijo")),"AUMENTAR ACTIVO FIJO",IF((AND(B56=56,C56="Supermercados")),"AUMENTAR GASTOS ADMINISTRATIVOS",IF((AND(B56=56,C56="Bienes Raices")),"AUMENTAR PPE",IF((AND(B56=56,C56="Iva no Recuperable")),"AUMENTAR GASTOS DE ADMINISTRACION",IF((AND(B56=56,C56="No Corresponde Incluir")),"NO INGRESAR",IF((AND(B56=34,C56="Del Giro")),"GASTOS DE ADMINISTRACION",IF((AND(B56=34,C56="Bienes Raices")),"PPE",IF((AND(B56=34,C56="No Corresponde Incluir")),"NO INGRESAR",IF((AND(B56=34,C56="Activo Fijo")),"ACTIVO FIJO",""))))))))))))))))))))))</f>
        <v/>
      </c>
      <c r="AI56" s="21"/>
    </row>
    <row r="57" spans="1:35" ht="15.75" customHeight="1">
      <c r="A57" s="8"/>
      <c r="B57" s="21"/>
      <c r="C57" s="21"/>
      <c r="D57" s="21"/>
      <c r="E57" s="21"/>
      <c r="F57" s="21"/>
      <c r="G57" s="22"/>
      <c r="H57" s="23"/>
      <c r="I57" s="12"/>
      <c r="J57" s="12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12"/>
      <c r="AA57" s="12"/>
      <c r="AB57" s="12"/>
      <c r="AC57" s="21"/>
      <c r="AD57" s="12"/>
      <c r="AE57" s="21"/>
      <c r="AF57" s="21"/>
      <c r="AG57" s="21"/>
      <c r="AH57" s="12" t="str">
        <f t="shared" si="1"/>
        <v/>
      </c>
      <c r="AI57" s="21"/>
    </row>
    <row r="58" spans="1:35" ht="15.75" customHeight="1">
      <c r="A58" s="8"/>
      <c r="B58" s="21"/>
      <c r="C58" s="21"/>
      <c r="D58" s="21"/>
      <c r="E58" s="21"/>
      <c r="F58" s="21"/>
      <c r="G58" s="22"/>
      <c r="H58" s="23"/>
      <c r="I58" s="12"/>
      <c r="J58" s="12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12"/>
      <c r="AA58" s="12"/>
      <c r="AB58" s="12"/>
      <c r="AC58" s="21"/>
      <c r="AD58" s="12"/>
      <c r="AE58" s="21"/>
      <c r="AF58" s="21"/>
      <c r="AG58" s="21"/>
      <c r="AH58" s="12" t="str">
        <f t="shared" si="1"/>
        <v/>
      </c>
      <c r="AI58" s="21"/>
    </row>
    <row r="59" spans="1:35" ht="15.75" customHeight="1">
      <c r="A59" s="8"/>
      <c r="B59" s="21"/>
      <c r="C59" s="21"/>
      <c r="D59" s="21"/>
      <c r="E59" s="21"/>
      <c r="F59" s="21"/>
      <c r="G59" s="22"/>
      <c r="H59" s="23"/>
      <c r="I59" s="12"/>
      <c r="J59" s="1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12"/>
      <c r="AA59" s="12"/>
      <c r="AB59" s="12"/>
      <c r="AC59" s="21"/>
      <c r="AD59" s="12"/>
      <c r="AE59" s="21"/>
      <c r="AF59" s="21"/>
      <c r="AG59" s="21"/>
      <c r="AH59" s="12" t="str">
        <f t="shared" si="1"/>
        <v/>
      </c>
      <c r="AI59" s="21"/>
    </row>
    <row r="60" spans="1:35" ht="15.75" customHeight="1">
      <c r="A60" s="8"/>
      <c r="B60" s="21"/>
      <c r="C60" s="21"/>
      <c r="D60" s="21"/>
      <c r="E60" s="21"/>
      <c r="F60" s="21"/>
      <c r="G60" s="22"/>
      <c r="H60" s="23"/>
      <c r="I60" s="12"/>
      <c r="J60" s="12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12"/>
      <c r="AA60" s="12"/>
      <c r="AB60" s="12"/>
      <c r="AC60" s="21"/>
      <c r="AD60" s="12"/>
      <c r="AE60" s="21"/>
      <c r="AF60" s="21"/>
      <c r="AG60" s="21"/>
      <c r="AH60" s="12" t="str">
        <f t="shared" si="1"/>
        <v/>
      </c>
      <c r="AI60" s="21"/>
    </row>
    <row r="61" spans="1:35" ht="15.75" customHeight="1">
      <c r="A61" s="8"/>
      <c r="B61" s="21"/>
      <c r="C61" s="21"/>
      <c r="D61" s="21"/>
      <c r="E61" s="21"/>
      <c r="F61" s="21"/>
      <c r="G61" s="22"/>
      <c r="H61" s="23"/>
      <c r="I61" s="12"/>
      <c r="J61" s="12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12"/>
      <c r="AA61" s="12"/>
      <c r="AB61" s="12"/>
      <c r="AC61" s="21"/>
      <c r="AD61" s="12"/>
      <c r="AE61" s="21"/>
      <c r="AF61" s="21"/>
      <c r="AG61" s="21"/>
      <c r="AH61" s="12" t="str">
        <f t="shared" si="1"/>
        <v/>
      </c>
      <c r="AI61" s="21"/>
    </row>
    <row r="62" spans="1:35" ht="15.75" customHeight="1">
      <c r="A62" s="8"/>
      <c r="B62" s="21"/>
      <c r="C62" s="21"/>
      <c r="D62" s="21"/>
      <c r="E62" s="21"/>
      <c r="F62" s="21"/>
      <c r="G62" s="22"/>
      <c r="H62" s="23"/>
      <c r="I62" s="12"/>
      <c r="J62" s="12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12"/>
      <c r="AA62" s="12"/>
      <c r="AB62" s="12"/>
      <c r="AC62" s="21"/>
      <c r="AD62" s="12"/>
      <c r="AE62" s="21"/>
      <c r="AF62" s="21"/>
      <c r="AG62" s="21"/>
      <c r="AH62" s="12" t="str">
        <f t="shared" si="1"/>
        <v/>
      </c>
      <c r="AI62" s="21"/>
    </row>
    <row r="63" spans="1:35" ht="15.75" customHeight="1">
      <c r="A63" s="8"/>
      <c r="B63" s="21"/>
      <c r="C63" s="21"/>
      <c r="D63" s="21"/>
      <c r="E63" s="21"/>
      <c r="F63" s="21"/>
      <c r="G63" s="22"/>
      <c r="H63" s="23"/>
      <c r="I63" s="12"/>
      <c r="J63" s="12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12"/>
      <c r="AA63" s="12"/>
      <c r="AB63" s="12"/>
      <c r="AC63" s="21"/>
      <c r="AD63" s="12"/>
      <c r="AE63" s="21"/>
      <c r="AF63" s="21"/>
      <c r="AG63" s="21"/>
      <c r="AH63" s="12" t="str">
        <f t="shared" si="1"/>
        <v/>
      </c>
      <c r="AI63" s="21"/>
    </row>
    <row r="64" spans="1:35" ht="15.75" customHeight="1">
      <c r="A64" s="8"/>
      <c r="B64" s="21"/>
      <c r="C64" s="21"/>
      <c r="D64" s="21"/>
      <c r="E64" s="21"/>
      <c r="F64" s="21"/>
      <c r="G64" s="22"/>
      <c r="H64" s="23"/>
      <c r="I64" s="12"/>
      <c r="J64" s="12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12"/>
      <c r="AA64" s="12"/>
      <c r="AB64" s="12"/>
      <c r="AC64" s="21"/>
      <c r="AD64" s="12"/>
      <c r="AE64" s="21"/>
      <c r="AF64" s="21"/>
      <c r="AG64" s="21"/>
      <c r="AH64" s="12" t="str">
        <f t="shared" si="1"/>
        <v/>
      </c>
      <c r="AI64" s="21"/>
    </row>
    <row r="65" spans="1:35" ht="15.75" customHeight="1">
      <c r="A65" s="8"/>
      <c r="B65" s="21"/>
      <c r="C65" s="21"/>
      <c r="D65" s="21"/>
      <c r="E65" s="21"/>
      <c r="F65" s="21"/>
      <c r="G65" s="22"/>
      <c r="H65" s="23"/>
      <c r="I65" s="12"/>
      <c r="J65" s="12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12"/>
      <c r="AA65" s="12"/>
      <c r="AB65" s="12"/>
      <c r="AC65" s="21"/>
      <c r="AD65" s="12"/>
      <c r="AE65" s="21"/>
      <c r="AF65" s="21"/>
      <c r="AG65" s="21"/>
      <c r="AH65" s="12" t="str">
        <f t="shared" si="1"/>
        <v/>
      </c>
      <c r="AI65" s="21"/>
    </row>
    <row r="66" spans="1:35" ht="15.75" customHeight="1">
      <c r="A66" s="8"/>
      <c r="B66" s="21"/>
      <c r="C66" s="21"/>
      <c r="D66" s="21"/>
      <c r="E66" s="21"/>
      <c r="F66" s="21"/>
      <c r="G66" s="22"/>
      <c r="H66" s="23"/>
      <c r="I66" s="12"/>
      <c r="J66" s="12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12"/>
      <c r="AA66" s="12"/>
      <c r="AB66" s="12"/>
      <c r="AC66" s="21"/>
      <c r="AD66" s="12"/>
      <c r="AE66" s="21"/>
      <c r="AF66" s="21"/>
      <c r="AG66" s="21"/>
      <c r="AH66" s="12" t="str">
        <f t="shared" si="1"/>
        <v/>
      </c>
      <c r="AI66" s="21"/>
    </row>
    <row r="67" spans="1:35" ht="15.75" customHeight="1">
      <c r="A67" s="8"/>
      <c r="B67" s="21"/>
      <c r="C67" s="21"/>
      <c r="D67" s="21"/>
      <c r="E67" s="21"/>
      <c r="F67" s="21"/>
      <c r="G67" s="22"/>
      <c r="H67" s="23"/>
      <c r="I67" s="12"/>
      <c r="J67" s="12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12"/>
      <c r="AA67" s="12"/>
      <c r="AB67" s="12"/>
      <c r="AC67" s="21"/>
      <c r="AD67" s="12"/>
      <c r="AE67" s="21"/>
      <c r="AF67" s="21"/>
      <c r="AG67" s="21"/>
      <c r="AH67" s="12" t="str">
        <f t="shared" si="1"/>
        <v/>
      </c>
      <c r="AI67" s="21"/>
    </row>
    <row r="68" spans="1:35" ht="15.75" customHeight="1">
      <c r="A68" s="8"/>
      <c r="B68" s="21"/>
      <c r="C68" s="21"/>
      <c r="D68" s="21"/>
      <c r="E68" s="21"/>
      <c r="F68" s="21"/>
      <c r="G68" s="22"/>
      <c r="H68" s="23"/>
      <c r="I68" s="12"/>
      <c r="J68" s="12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12"/>
      <c r="AA68" s="12"/>
      <c r="AB68" s="12"/>
      <c r="AC68" s="21"/>
      <c r="AD68" s="12"/>
      <c r="AE68" s="21"/>
      <c r="AF68" s="21"/>
      <c r="AG68" s="21"/>
      <c r="AH68" s="12" t="str">
        <f t="shared" si="1"/>
        <v/>
      </c>
      <c r="AI68" s="21"/>
    </row>
    <row r="69" spans="1:35" ht="15.75" customHeight="1">
      <c r="AH69" s="12" t="str">
        <f t="shared" si="1"/>
        <v/>
      </c>
    </row>
    <row r="70" spans="1:35" ht="15.75" customHeight="1">
      <c r="AH70" s="12" t="str">
        <f t="shared" si="1"/>
        <v/>
      </c>
    </row>
    <row r="71" spans="1:35" ht="15.75" customHeight="1">
      <c r="AH71" s="12" t="str">
        <f t="shared" si="1"/>
        <v/>
      </c>
    </row>
    <row r="72" spans="1:35" ht="15.75" customHeight="1">
      <c r="AH72" s="12" t="str">
        <f t="shared" si="1"/>
        <v/>
      </c>
    </row>
    <row r="73" spans="1:35" ht="15.75" customHeight="1">
      <c r="AH73" s="12" t="str">
        <f t="shared" si="1"/>
        <v/>
      </c>
    </row>
    <row r="74" spans="1:35" ht="15.75" customHeight="1">
      <c r="AH74" s="12" t="str">
        <f t="shared" si="1"/>
        <v/>
      </c>
    </row>
    <row r="75" spans="1:35" ht="15.75" customHeight="1">
      <c r="AH75" s="12" t="str">
        <f t="shared" si="1"/>
        <v/>
      </c>
    </row>
    <row r="76" spans="1:35" ht="15.75" customHeight="1">
      <c r="AH76" s="12" t="str">
        <f t="shared" si="1"/>
        <v/>
      </c>
    </row>
    <row r="77" spans="1:35" ht="15.75" customHeight="1">
      <c r="AH77" s="12" t="str">
        <f t="shared" si="1"/>
        <v/>
      </c>
    </row>
    <row r="78" spans="1:35" ht="15.75" customHeight="1">
      <c r="AH78" s="12" t="str">
        <f t="shared" si="1"/>
        <v/>
      </c>
    </row>
    <row r="79" spans="1:35" ht="15.75" customHeight="1">
      <c r="AH79" s="12" t="str">
        <f t="shared" si="1"/>
        <v/>
      </c>
    </row>
    <row r="80" spans="1:35" ht="15.75" customHeight="1">
      <c r="AH80" s="12" t="str">
        <f t="shared" si="1"/>
        <v/>
      </c>
    </row>
    <row r="81" spans="34:34" ht="15.75" customHeight="1">
      <c r="AH81" s="12" t="str">
        <f t="shared" si="1"/>
        <v/>
      </c>
    </row>
    <row r="82" spans="34:34" ht="15.75" customHeight="1">
      <c r="AH82" s="12" t="str">
        <f t="shared" si="1"/>
        <v/>
      </c>
    </row>
    <row r="83" spans="34:34" ht="15.75" customHeight="1">
      <c r="AH83" s="12" t="str">
        <f t="shared" si="1"/>
        <v/>
      </c>
    </row>
    <row r="84" spans="34:34" ht="15.75" customHeight="1">
      <c r="AH84" s="12" t="str">
        <f t="shared" si="1"/>
        <v/>
      </c>
    </row>
    <row r="85" spans="34:34" ht="15.75" customHeight="1">
      <c r="AH85" s="12" t="str">
        <f t="shared" si="1"/>
        <v/>
      </c>
    </row>
    <row r="86" spans="34:34" ht="15.75" customHeight="1">
      <c r="AH86" s="12" t="str">
        <f t="shared" si="1"/>
        <v/>
      </c>
    </row>
    <row r="87" spans="34:34" ht="15.75" customHeight="1">
      <c r="AH87" s="12" t="str">
        <f t="shared" si="1"/>
        <v/>
      </c>
    </row>
    <row r="88" spans="34:34" ht="15.75" customHeight="1">
      <c r="AH88" s="12" t="str">
        <f t="shared" si="1"/>
        <v/>
      </c>
    </row>
    <row r="89" spans="34:34" ht="15.75" customHeight="1">
      <c r="AH89" s="12" t="str">
        <f t="shared" si="1"/>
        <v/>
      </c>
    </row>
    <row r="90" spans="34:34" ht="15.75" customHeight="1">
      <c r="AH90" s="12" t="str">
        <f t="shared" si="1"/>
        <v/>
      </c>
    </row>
    <row r="91" spans="34:34" ht="15.75" customHeight="1">
      <c r="AH91" s="12" t="str">
        <f t="shared" si="1"/>
        <v/>
      </c>
    </row>
    <row r="92" spans="34:34" ht="15.75" customHeight="1">
      <c r="AH92" s="12" t="str">
        <f t="shared" si="1"/>
        <v/>
      </c>
    </row>
    <row r="93" spans="34:34" ht="15.75" customHeight="1">
      <c r="AH93" s="12" t="str">
        <f t="shared" si="1"/>
        <v/>
      </c>
    </row>
    <row r="94" spans="34:34" ht="15.75" customHeight="1">
      <c r="AH94" s="12" t="str">
        <f t="shared" si="1"/>
        <v/>
      </c>
    </row>
    <row r="95" spans="34:34" ht="15.75" customHeight="1">
      <c r="AH95" s="12" t="str">
        <f t="shared" si="1"/>
        <v/>
      </c>
    </row>
    <row r="96" spans="34:34" ht="15.75" customHeight="1">
      <c r="AH96" s="12" t="str">
        <f t="shared" si="1"/>
        <v/>
      </c>
    </row>
    <row r="97" spans="34:34" ht="15.75" customHeight="1">
      <c r="AH97" s="12" t="str">
        <f t="shared" si="1"/>
        <v/>
      </c>
    </row>
    <row r="98" spans="34:34" ht="15.75" customHeight="1">
      <c r="AH98" s="12" t="str">
        <f t="shared" si="1"/>
        <v/>
      </c>
    </row>
    <row r="99" spans="34:34" ht="15.75" customHeight="1">
      <c r="AH99" s="12" t="str">
        <f t="shared" si="1"/>
        <v/>
      </c>
    </row>
    <row r="100" spans="34:34" ht="15.75" customHeight="1">
      <c r="AH100" s="12" t="str">
        <f t="shared" si="1"/>
        <v/>
      </c>
    </row>
    <row r="101" spans="34:34" ht="15.75" customHeight="1">
      <c r="AH101" s="12" t="str">
        <f t="shared" si="1"/>
        <v/>
      </c>
    </row>
    <row r="102" spans="34:34" ht="15.75" customHeight="1">
      <c r="AH102" s="12" t="str">
        <f t="shared" si="1"/>
        <v/>
      </c>
    </row>
    <row r="103" spans="34:34" ht="15.75" customHeight="1">
      <c r="AH103" s="12" t="str">
        <f t="shared" si="1"/>
        <v/>
      </c>
    </row>
    <row r="104" spans="34:34" ht="15.75" customHeight="1">
      <c r="AH104" s="12" t="str">
        <f t="shared" si="1"/>
        <v/>
      </c>
    </row>
    <row r="105" spans="34:34" ht="15.75" customHeight="1">
      <c r="AH105" s="12" t="str">
        <f t="shared" si="1"/>
        <v/>
      </c>
    </row>
    <row r="106" spans="34:34" ht="15.75" customHeight="1">
      <c r="AH106" s="12" t="str">
        <f t="shared" si="1"/>
        <v/>
      </c>
    </row>
    <row r="107" spans="34:34" ht="15.75" customHeight="1">
      <c r="AH107" s="12" t="str">
        <f t="shared" si="1"/>
        <v/>
      </c>
    </row>
    <row r="108" spans="34:34" ht="15.75" customHeight="1">
      <c r="AH108" s="12" t="str">
        <f t="shared" si="1"/>
        <v/>
      </c>
    </row>
    <row r="109" spans="34:34" ht="15.75" customHeight="1">
      <c r="AH109" s="12" t="str">
        <f t="shared" si="1"/>
        <v/>
      </c>
    </row>
    <row r="110" spans="34:34" ht="15.75" customHeight="1">
      <c r="AH110" s="12" t="str">
        <f t="shared" si="1"/>
        <v/>
      </c>
    </row>
    <row r="111" spans="34:34" ht="15.75" customHeight="1">
      <c r="AH111" s="12" t="str">
        <f t="shared" si="1"/>
        <v/>
      </c>
    </row>
    <row r="112" spans="34:34" ht="15.75" customHeight="1">
      <c r="AH112" s="12" t="str">
        <f t="shared" si="1"/>
        <v/>
      </c>
    </row>
    <row r="113" spans="34:34" ht="15.75" customHeight="1">
      <c r="AH113" s="12" t="str">
        <f t="shared" si="1"/>
        <v/>
      </c>
    </row>
    <row r="114" spans="34:34" ht="15.75" customHeight="1">
      <c r="AH114" s="12" t="str">
        <f t="shared" si="1"/>
        <v/>
      </c>
    </row>
    <row r="115" spans="34:34" ht="15.75" customHeight="1">
      <c r="AH115" s="12" t="str">
        <f t="shared" si="1"/>
        <v/>
      </c>
    </row>
    <row r="116" spans="34:34" ht="15.75" customHeight="1">
      <c r="AH116" s="12" t="str">
        <f t="shared" si="1"/>
        <v/>
      </c>
    </row>
    <row r="117" spans="34:34" ht="15.75" customHeight="1">
      <c r="AH117" s="12" t="str">
        <f t="shared" si="1"/>
        <v/>
      </c>
    </row>
    <row r="118" spans="34:34" ht="15.75" customHeight="1">
      <c r="AH118" s="12" t="str">
        <f t="shared" si="1"/>
        <v/>
      </c>
    </row>
    <row r="119" spans="34:34" ht="15.75" customHeight="1">
      <c r="AH119" s="12" t="str">
        <f t="shared" si="1"/>
        <v/>
      </c>
    </row>
    <row r="120" spans="34:34" ht="15.75" customHeight="1">
      <c r="AH120" s="12" t="str">
        <f t="shared" ref="AH120:AH158" si="2">IF((AND(B120=33,C120="Del Giro")),"MERCADERIA",IF((AND(B120=33,C120="Activo Fijo")),"ACTIVO FIJO",IF((AND(B120=33,C120="Supermercados")),"GASTOS DE ADMINISTRACION",IF((AND(B120=33,C120="Bienes Raices")),"PPE",IF((AND(B120=33,C120="Iva no Recuperable")),"GASTOS DE ADMINISTRACION",IF((AND(B120=33,C120="No Corresponde Incluir")),"NO INGRESAR",IF((AND(B120=61,C120="Del Giro")),"DESCONTAR MERCADERIA",IF((AND(B120=61,C120="Activo Fijo")),"DESCONTAR ACTIVO FIJO",IF((AND(B120=61,C120="Supermercados")),"DESCONTAR GASTOS DE ADMINISTRACION",IF((AND(B120=61,C120="Bienes Raices")),"DESCONTAR PPE",IF((AND(B120=61,C120="Iva no Recuperable")),"DESCONTAR GASTOS DE ADMINISTRACION",IF((AND(B120=61,C120="No Corresponde Incluir")),"NO INGRESAR",IF((AND(B120=56,C120="Del Giro")),"AUMENTAR MERCADERIA",IF((AND(B120=56,C120="Activo Fijo")),"AUMENTAR ACTIVO FIJO",IF((AND(B120=56,C120="Supermercados")),"AUMENTAR GASTOS ADMINISTRATIVOS",IF((AND(B120=56,C120="Bienes Raices")),"AUMENTAR PPE",IF((AND(B120=56,C120="Iva no Recuperable")),"AUMENTAR GASTOS DE ADMINISTRACION",IF((AND(B120=56,C120="No Corresponde Incluir")),"NO INGRESAR",IF((AND(B120=34,C120="Del Giro")),"GASTOS DE ADMINISTRACION",IF((AND(B120=34,C120="Bienes Raices")),"PPE",IF((AND(B120=34,C120="No Corresponde Incluir")),"NO INGRESAR",IF((AND(B120=34,C120="Activo Fijo")),"ACTIVO FIJO",""))))))))))))))))))))))</f>
        <v/>
      </c>
    </row>
    <row r="121" spans="34:34" ht="15.75" customHeight="1">
      <c r="AH121" s="12" t="str">
        <f t="shared" si="2"/>
        <v/>
      </c>
    </row>
    <row r="122" spans="34:34" ht="15.75" customHeight="1">
      <c r="AH122" s="12" t="str">
        <f t="shared" si="2"/>
        <v/>
      </c>
    </row>
    <row r="123" spans="34:34" ht="15.75" customHeight="1">
      <c r="AH123" s="12" t="str">
        <f t="shared" si="2"/>
        <v/>
      </c>
    </row>
    <row r="124" spans="34:34" ht="15.75" customHeight="1">
      <c r="AH124" s="12" t="str">
        <f t="shared" si="2"/>
        <v/>
      </c>
    </row>
    <row r="125" spans="34:34" ht="15.75" customHeight="1">
      <c r="AH125" s="12" t="str">
        <f t="shared" si="2"/>
        <v/>
      </c>
    </row>
    <row r="126" spans="34:34" ht="15.75" customHeight="1">
      <c r="AH126" s="12" t="str">
        <f t="shared" si="2"/>
        <v/>
      </c>
    </row>
    <row r="127" spans="34:34" ht="15.75" customHeight="1">
      <c r="AH127" s="12" t="str">
        <f t="shared" si="2"/>
        <v/>
      </c>
    </row>
    <row r="128" spans="34:34" ht="15.75" customHeight="1">
      <c r="AH128" s="12" t="str">
        <f t="shared" si="2"/>
        <v/>
      </c>
    </row>
    <row r="129" spans="34:34" ht="15.75" customHeight="1">
      <c r="AH129" s="12" t="str">
        <f t="shared" si="2"/>
        <v/>
      </c>
    </row>
    <row r="130" spans="34:34" ht="15.75" customHeight="1">
      <c r="AH130" s="12" t="str">
        <f t="shared" si="2"/>
        <v/>
      </c>
    </row>
    <row r="131" spans="34:34" ht="15.75" customHeight="1">
      <c r="AH131" s="12" t="str">
        <f t="shared" si="2"/>
        <v/>
      </c>
    </row>
    <row r="132" spans="34:34" ht="15.75" customHeight="1">
      <c r="AH132" s="12" t="str">
        <f t="shared" si="2"/>
        <v/>
      </c>
    </row>
    <row r="133" spans="34:34" ht="15.75" customHeight="1">
      <c r="AH133" s="12" t="str">
        <f t="shared" si="2"/>
        <v/>
      </c>
    </row>
    <row r="134" spans="34:34" ht="15.75" customHeight="1">
      <c r="AH134" s="12" t="str">
        <f t="shared" si="2"/>
        <v/>
      </c>
    </row>
    <row r="135" spans="34:34" ht="15.75" customHeight="1">
      <c r="AH135" s="12" t="str">
        <f t="shared" si="2"/>
        <v/>
      </c>
    </row>
    <row r="136" spans="34:34" ht="15.75" customHeight="1">
      <c r="AH136" s="12" t="str">
        <f t="shared" si="2"/>
        <v/>
      </c>
    </row>
    <row r="137" spans="34:34" ht="15.75" customHeight="1">
      <c r="AH137" s="12" t="str">
        <f t="shared" si="2"/>
        <v/>
      </c>
    </row>
    <row r="138" spans="34:34" ht="15.75" customHeight="1">
      <c r="AH138" s="12" t="str">
        <f t="shared" si="2"/>
        <v/>
      </c>
    </row>
    <row r="139" spans="34:34" ht="15.75" customHeight="1">
      <c r="AH139" s="12" t="str">
        <f t="shared" si="2"/>
        <v/>
      </c>
    </row>
    <row r="140" spans="34:34" ht="15.75" customHeight="1">
      <c r="AH140" s="12" t="str">
        <f t="shared" si="2"/>
        <v/>
      </c>
    </row>
    <row r="141" spans="34:34" ht="15.75" customHeight="1">
      <c r="AH141" s="12" t="str">
        <f t="shared" si="2"/>
        <v/>
      </c>
    </row>
    <row r="142" spans="34:34" ht="15.75" customHeight="1">
      <c r="AH142" s="12" t="str">
        <f t="shared" si="2"/>
        <v/>
      </c>
    </row>
    <row r="143" spans="34:34" ht="15.75" customHeight="1">
      <c r="AH143" s="12" t="str">
        <f t="shared" si="2"/>
        <v/>
      </c>
    </row>
    <row r="144" spans="34:34" ht="15.75" customHeight="1">
      <c r="AH144" s="12" t="str">
        <f t="shared" si="2"/>
        <v/>
      </c>
    </row>
    <row r="145" spans="34:34" ht="15.75" customHeight="1">
      <c r="AH145" s="12" t="str">
        <f t="shared" si="2"/>
        <v/>
      </c>
    </row>
    <row r="146" spans="34:34" ht="15.75" customHeight="1">
      <c r="AH146" s="12" t="str">
        <f t="shared" si="2"/>
        <v/>
      </c>
    </row>
    <row r="147" spans="34:34" ht="15.75" customHeight="1">
      <c r="AH147" s="12" t="str">
        <f t="shared" si="2"/>
        <v/>
      </c>
    </row>
    <row r="148" spans="34:34" ht="15.75" customHeight="1">
      <c r="AH148" s="12" t="str">
        <f t="shared" si="2"/>
        <v/>
      </c>
    </row>
    <row r="149" spans="34:34" ht="15.75" customHeight="1">
      <c r="AH149" s="12" t="str">
        <f t="shared" si="2"/>
        <v/>
      </c>
    </row>
    <row r="150" spans="34:34" ht="15.75" customHeight="1">
      <c r="AH150" s="12" t="str">
        <f t="shared" si="2"/>
        <v/>
      </c>
    </row>
    <row r="151" spans="34:34" ht="15.75" customHeight="1">
      <c r="AH151" s="12" t="str">
        <f t="shared" si="2"/>
        <v/>
      </c>
    </row>
    <row r="152" spans="34:34" ht="15.75" customHeight="1">
      <c r="AH152" s="12" t="str">
        <f t="shared" si="2"/>
        <v/>
      </c>
    </row>
    <row r="153" spans="34:34" ht="15.75" customHeight="1">
      <c r="AH153" s="12" t="str">
        <f t="shared" si="2"/>
        <v/>
      </c>
    </row>
    <row r="154" spans="34:34" ht="15.75" customHeight="1">
      <c r="AH154" s="12" t="str">
        <f t="shared" si="2"/>
        <v/>
      </c>
    </row>
    <row r="155" spans="34:34" ht="15.75" customHeight="1">
      <c r="AH155" s="12" t="str">
        <f t="shared" si="2"/>
        <v/>
      </c>
    </row>
    <row r="156" spans="34:34" ht="15.75" customHeight="1">
      <c r="AH156" s="12" t="str">
        <f t="shared" si="2"/>
        <v/>
      </c>
    </row>
    <row r="157" spans="34:34" ht="15.75" customHeight="1">
      <c r="AH157" s="12" t="str">
        <f t="shared" si="2"/>
        <v/>
      </c>
    </row>
    <row r="158" spans="34:34" ht="15.75" customHeight="1">
      <c r="AH158" s="12" t="str">
        <f t="shared" si="2"/>
        <v/>
      </c>
    </row>
    <row r="159" spans="34:34" ht="15.75" customHeight="1"/>
    <row r="160" spans="34:3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2"/>
  <sheetViews>
    <sheetView topLeftCell="A19" zoomScale="87" workbookViewId="0">
      <selection activeCell="F19" sqref="F19"/>
    </sheetView>
  </sheetViews>
  <sheetFormatPr baseColWidth="10" defaultRowHeight="15.5"/>
  <cols>
    <col min="1" max="1" width="10.75" style="34" customWidth="1"/>
    <col min="2" max="2" width="2.08203125" style="34" customWidth="1"/>
    <col min="3" max="3" width="13.58203125" style="34" customWidth="1"/>
    <col min="4" max="4" width="29.4140625" style="34" customWidth="1"/>
    <col min="5" max="5" width="36.33203125" style="34" bestFit="1" customWidth="1"/>
    <col min="6" max="9" width="10.58203125" style="34" customWidth="1"/>
    <col min="10" max="10" width="11.25" style="34"/>
    <col min="11" max="11" width="10.58203125" style="34" customWidth="1"/>
    <col min="12" max="12" width="50.08203125" style="34" customWidth="1"/>
    <col min="13" max="13" width="74.5" style="34" bestFit="1" customWidth="1"/>
    <col min="14" max="18" width="10.58203125" style="34" customWidth="1"/>
    <col min="19" max="19" width="76.6640625" style="34" bestFit="1" customWidth="1"/>
    <col min="20" max="30" width="10.58203125" style="34" customWidth="1"/>
    <col min="31" max="31" width="10.6640625" style="34"/>
  </cols>
  <sheetData>
    <row r="1" spans="1:30" ht="20">
      <c r="M1" s="9" t="s">
        <v>100</v>
      </c>
      <c r="S1" s="10" t="s">
        <v>101</v>
      </c>
    </row>
    <row r="2" spans="1:30" ht="20">
      <c r="A2" s="13"/>
      <c r="L2" s="14" t="s">
        <v>104</v>
      </c>
      <c r="M2" s="10" t="s">
        <v>105</v>
      </c>
      <c r="S2" s="10" t="s">
        <v>106</v>
      </c>
    </row>
    <row r="3" spans="1:30" ht="20">
      <c r="L3" s="14" t="s">
        <v>104</v>
      </c>
      <c r="M3" s="10" t="s">
        <v>108</v>
      </c>
      <c r="S3" s="10" t="s">
        <v>109</v>
      </c>
    </row>
    <row r="4" spans="1:30" ht="20">
      <c r="L4" s="15" t="s">
        <v>111</v>
      </c>
      <c r="M4" s="10" t="s">
        <v>112</v>
      </c>
      <c r="S4" s="10" t="s">
        <v>113</v>
      </c>
    </row>
    <row r="5" spans="1:30" ht="20">
      <c r="L5" s="15" t="s">
        <v>115</v>
      </c>
      <c r="M5" s="10" t="s">
        <v>116</v>
      </c>
      <c r="S5" s="10" t="s">
        <v>117</v>
      </c>
    </row>
    <row r="6" spans="1:30" ht="20">
      <c r="L6" s="14" t="s">
        <v>104</v>
      </c>
      <c r="M6" s="10" t="s">
        <v>118</v>
      </c>
      <c r="S6" s="10" t="s">
        <v>119</v>
      </c>
    </row>
    <row r="7" spans="1:30" ht="20">
      <c r="L7" s="14" t="s">
        <v>104</v>
      </c>
      <c r="M7" s="10" t="s">
        <v>120</v>
      </c>
      <c r="S7" s="10" t="s">
        <v>121</v>
      </c>
    </row>
    <row r="8" spans="1:30" ht="20">
      <c r="L8" s="15" t="s">
        <v>122</v>
      </c>
      <c r="M8" s="10" t="s">
        <v>123</v>
      </c>
      <c r="S8" s="10" t="s">
        <v>124</v>
      </c>
    </row>
    <row r="9" spans="1:30" ht="20">
      <c r="L9" s="14" t="s">
        <v>104</v>
      </c>
      <c r="M9" s="10" t="s">
        <v>125</v>
      </c>
      <c r="S9" s="10" t="s">
        <v>126</v>
      </c>
    </row>
    <row r="10" spans="1:30" ht="20">
      <c r="L10" s="15" t="s">
        <v>115</v>
      </c>
      <c r="M10" s="10" t="s">
        <v>127</v>
      </c>
      <c r="S10" s="10" t="s">
        <v>128</v>
      </c>
      <c r="AA10" s="53" t="s">
        <v>129</v>
      </c>
      <c r="AB10" s="54"/>
      <c r="AC10" s="54"/>
      <c r="AD10" s="55"/>
    </row>
    <row r="11" spans="1:30" ht="20">
      <c r="L11" s="14" t="s">
        <v>130</v>
      </c>
      <c r="M11" s="10" t="s">
        <v>131</v>
      </c>
      <c r="S11" s="10" t="s">
        <v>132</v>
      </c>
    </row>
    <row r="12" spans="1:30" ht="20">
      <c r="L12" s="14" t="s">
        <v>104</v>
      </c>
      <c r="M12" s="10" t="s">
        <v>133</v>
      </c>
      <c r="S12" s="10" t="s">
        <v>134</v>
      </c>
    </row>
    <row r="13" spans="1:30" ht="357">
      <c r="L13" s="20" t="s">
        <v>135</v>
      </c>
      <c r="M13" s="10" t="s">
        <v>136</v>
      </c>
      <c r="S13" s="10" t="s">
        <v>137</v>
      </c>
    </row>
    <row r="14" spans="1:30" ht="20">
      <c r="L14" s="15" t="s">
        <v>138</v>
      </c>
      <c r="M14" s="10" t="s">
        <v>139</v>
      </c>
      <c r="S14" s="10" t="s">
        <v>140</v>
      </c>
    </row>
    <row r="15" spans="1:30" ht="20">
      <c r="L15" s="14" t="s">
        <v>104</v>
      </c>
      <c r="M15" s="10" t="s">
        <v>141</v>
      </c>
      <c r="S15" s="10" t="s">
        <v>142</v>
      </c>
    </row>
    <row r="16" spans="1:30" ht="20">
      <c r="L16" s="14" t="s">
        <v>143</v>
      </c>
      <c r="M16" s="10" t="s">
        <v>144</v>
      </c>
      <c r="S16" s="10" t="s">
        <v>145</v>
      </c>
    </row>
    <row r="17" spans="1:13" ht="20">
      <c r="A17" s="56" t="s">
        <v>146</v>
      </c>
      <c r="C17" s="59" t="s">
        <v>147</v>
      </c>
      <c r="D17" s="60"/>
      <c r="E17" s="34" t="s">
        <v>246</v>
      </c>
      <c r="L17" s="14" t="s">
        <v>104</v>
      </c>
      <c r="M17" s="10" t="s">
        <v>148</v>
      </c>
    </row>
    <row r="18" spans="1:13" ht="20">
      <c r="A18" s="57"/>
      <c r="C18" s="61" t="s">
        <v>247</v>
      </c>
      <c r="D18" s="24" t="s">
        <v>149</v>
      </c>
      <c r="E18" s="42" t="s">
        <v>11</v>
      </c>
      <c r="L18" s="15" t="str">
        <f>+L4</f>
        <v>COMPRA  VENTA MERCADERIA, ACTIVO FIJO, GASTOS IVA CF IVA DF</v>
      </c>
      <c r="M18" s="10" t="s">
        <v>150</v>
      </c>
    </row>
    <row r="19" spans="1:13" ht="20">
      <c r="A19" s="57"/>
      <c r="C19" s="62"/>
      <c r="D19" s="24" t="s">
        <v>151</v>
      </c>
      <c r="E19" s="41" t="s">
        <v>151</v>
      </c>
      <c r="L19" s="14" t="s">
        <v>104</v>
      </c>
      <c r="M19" s="10" t="s">
        <v>152</v>
      </c>
    </row>
    <row r="20" spans="1:13" ht="20">
      <c r="A20" s="57"/>
      <c r="C20" s="62"/>
      <c r="D20" s="24" t="s">
        <v>153</v>
      </c>
      <c r="E20" s="41" t="s">
        <v>154</v>
      </c>
      <c r="F20" s="34" t="s">
        <v>311</v>
      </c>
      <c r="L20" s="15" t="str">
        <f>+L18</f>
        <v>COMPRA  VENTA MERCADERIA, ACTIVO FIJO, GASTOS IVA CF IVA DF</v>
      </c>
      <c r="M20" s="10" t="s">
        <v>155</v>
      </c>
    </row>
    <row r="21" spans="1:13" ht="20">
      <c r="A21" s="57"/>
      <c r="C21" s="62"/>
      <c r="D21" s="24" t="s">
        <v>156</v>
      </c>
      <c r="E21" s="43" t="s">
        <v>17</v>
      </c>
      <c r="L21" s="25" t="s">
        <v>157</v>
      </c>
      <c r="M21" s="10" t="s">
        <v>158</v>
      </c>
    </row>
    <row r="22" spans="1:13" ht="20">
      <c r="A22" s="57"/>
      <c r="C22" s="62"/>
      <c r="D22" s="40" t="s">
        <v>159</v>
      </c>
      <c r="E22" s="43" t="s">
        <v>244</v>
      </c>
      <c r="L22" s="14" t="s">
        <v>160</v>
      </c>
      <c r="M22" s="10" t="s">
        <v>161</v>
      </c>
    </row>
    <row r="23" spans="1:13" ht="20">
      <c r="A23" s="57"/>
      <c r="C23" s="62"/>
      <c r="D23" s="40" t="s">
        <v>162</v>
      </c>
      <c r="E23" s="43" t="s">
        <v>244</v>
      </c>
      <c r="L23" s="14" t="s">
        <v>160</v>
      </c>
      <c r="M23" s="10" t="s">
        <v>163</v>
      </c>
    </row>
    <row r="24" spans="1:13" ht="20">
      <c r="A24" s="57"/>
      <c r="C24" s="63"/>
      <c r="D24" s="24" t="s">
        <v>164</v>
      </c>
      <c r="E24" s="42" t="s">
        <v>165</v>
      </c>
      <c r="L24" s="14" t="s">
        <v>160</v>
      </c>
      <c r="M24" s="10" t="s">
        <v>166</v>
      </c>
    </row>
    <row r="25" spans="1:13">
      <c r="A25" s="57"/>
      <c r="E25" s="43"/>
    </row>
    <row r="26" spans="1:13">
      <c r="A26" s="57"/>
      <c r="E26" s="43"/>
    </row>
    <row r="27" spans="1:13">
      <c r="A27" s="57"/>
      <c r="C27" s="64" t="s">
        <v>147</v>
      </c>
      <c r="D27" s="65"/>
      <c r="E27" s="45" t="s">
        <v>246</v>
      </c>
    </row>
    <row r="28" spans="1:13">
      <c r="A28" s="57"/>
      <c r="C28" s="66" t="s">
        <v>248</v>
      </c>
      <c r="D28" s="40" t="s">
        <v>149</v>
      </c>
      <c r="E28" s="41" t="s">
        <v>167</v>
      </c>
    </row>
    <row r="29" spans="1:13">
      <c r="A29" s="57"/>
      <c r="C29" s="67"/>
      <c r="D29" s="40" t="s">
        <v>151</v>
      </c>
      <c r="E29" s="41" t="s">
        <v>168</v>
      </c>
    </row>
    <row r="30" spans="1:13">
      <c r="A30" s="57"/>
      <c r="C30" s="67"/>
      <c r="D30" s="40" t="s">
        <v>153</v>
      </c>
      <c r="E30" s="41" t="s">
        <v>169</v>
      </c>
    </row>
    <row r="31" spans="1:13">
      <c r="A31" s="57"/>
      <c r="C31" s="67"/>
      <c r="D31" s="40" t="s">
        <v>156</v>
      </c>
      <c r="E31" s="43" t="s">
        <v>240</v>
      </c>
    </row>
    <row r="32" spans="1:13">
      <c r="A32" s="57"/>
      <c r="C32" s="67"/>
      <c r="D32" s="40" t="s">
        <v>159</v>
      </c>
      <c r="E32" s="43" t="s">
        <v>244</v>
      </c>
    </row>
    <row r="33" spans="1:6">
      <c r="A33" s="57"/>
      <c r="C33" s="67"/>
      <c r="D33" s="40" t="s">
        <v>162</v>
      </c>
      <c r="E33" s="43" t="s">
        <v>244</v>
      </c>
    </row>
    <row r="34" spans="1:6">
      <c r="A34" s="57"/>
      <c r="C34" s="68"/>
      <c r="D34" s="40" t="s">
        <v>164</v>
      </c>
      <c r="E34" s="42" t="s">
        <v>165</v>
      </c>
    </row>
    <row r="35" spans="1:6">
      <c r="A35" s="57"/>
      <c r="C35" s="43"/>
      <c r="D35" s="43"/>
      <c r="E35" s="43"/>
    </row>
    <row r="36" spans="1:6">
      <c r="A36" s="57"/>
      <c r="C36" s="43"/>
      <c r="D36" s="43"/>
      <c r="E36" s="43"/>
    </row>
    <row r="37" spans="1:6">
      <c r="A37" s="57"/>
      <c r="C37" s="69" t="s">
        <v>245</v>
      </c>
      <c r="D37" s="70"/>
      <c r="E37" s="45" t="s">
        <v>246</v>
      </c>
    </row>
    <row r="38" spans="1:6">
      <c r="A38" s="57"/>
      <c r="C38" s="66" t="s">
        <v>249</v>
      </c>
      <c r="D38" s="40" t="s">
        <v>149</v>
      </c>
      <c r="E38" s="41" t="s">
        <v>154</v>
      </c>
      <c r="F38" s="34" t="s">
        <v>242</v>
      </c>
    </row>
    <row r="39" spans="1:6">
      <c r="A39" s="57"/>
      <c r="C39" s="67"/>
      <c r="D39" s="40" t="s">
        <v>151</v>
      </c>
      <c r="E39" s="43" t="s">
        <v>151</v>
      </c>
    </row>
    <row r="40" spans="1:6">
      <c r="A40" s="57"/>
      <c r="C40" s="67"/>
      <c r="D40" s="40" t="s">
        <v>153</v>
      </c>
      <c r="E40" s="43" t="s">
        <v>244</v>
      </c>
    </row>
    <row r="41" spans="1:6">
      <c r="A41" s="57"/>
      <c r="C41" s="67"/>
      <c r="D41" s="40" t="s">
        <v>156</v>
      </c>
      <c r="E41" s="44" t="s">
        <v>17</v>
      </c>
    </row>
    <row r="42" spans="1:6">
      <c r="A42" s="57"/>
      <c r="C42" s="67"/>
      <c r="D42" s="40" t="s">
        <v>159</v>
      </c>
      <c r="E42" s="43" t="s">
        <v>244</v>
      </c>
    </row>
    <row r="43" spans="1:6">
      <c r="A43" s="57"/>
      <c r="C43" s="67"/>
      <c r="D43" s="40" t="s">
        <v>162</v>
      </c>
      <c r="E43" s="43" t="s">
        <v>244</v>
      </c>
    </row>
    <row r="44" spans="1:6">
      <c r="A44" s="57"/>
      <c r="C44" s="68"/>
      <c r="D44" s="40" t="s">
        <v>164</v>
      </c>
      <c r="E44" s="42" t="s">
        <v>165</v>
      </c>
    </row>
    <row r="45" spans="1:6">
      <c r="A45" s="57"/>
      <c r="E45" s="43"/>
    </row>
    <row r="46" spans="1:6">
      <c r="A46" s="57"/>
      <c r="E46" s="43"/>
    </row>
    <row r="47" spans="1:6">
      <c r="A47" s="57"/>
      <c r="C47" s="64" t="s">
        <v>147</v>
      </c>
      <c r="D47" s="65"/>
      <c r="E47" s="45" t="s">
        <v>246</v>
      </c>
    </row>
    <row r="48" spans="1:6">
      <c r="A48" s="57"/>
      <c r="C48" s="61" t="s">
        <v>250</v>
      </c>
      <c r="D48" s="24" t="s">
        <v>149</v>
      </c>
      <c r="E48" s="41" t="s">
        <v>170</v>
      </c>
    </row>
    <row r="49" spans="1:5">
      <c r="A49" s="57"/>
      <c r="C49" s="62"/>
      <c r="D49" s="40" t="s">
        <v>151</v>
      </c>
      <c r="E49" s="41" t="s">
        <v>171</v>
      </c>
    </row>
    <row r="50" spans="1:5">
      <c r="A50" s="57"/>
      <c r="C50" s="62"/>
      <c r="D50" s="40" t="s">
        <v>153</v>
      </c>
      <c r="E50" s="41" t="s">
        <v>172</v>
      </c>
    </row>
    <row r="51" spans="1:5">
      <c r="A51" s="57"/>
      <c r="C51" s="62"/>
      <c r="D51" s="40" t="s">
        <v>156</v>
      </c>
      <c r="E51" s="43" t="s">
        <v>241</v>
      </c>
    </row>
    <row r="52" spans="1:5">
      <c r="A52" s="57"/>
      <c r="C52" s="62"/>
      <c r="D52" s="40" t="s">
        <v>159</v>
      </c>
      <c r="E52" s="43" t="s">
        <v>244</v>
      </c>
    </row>
    <row r="53" spans="1:5">
      <c r="A53" s="57"/>
      <c r="C53" s="62"/>
      <c r="D53" s="40" t="s">
        <v>162</v>
      </c>
      <c r="E53" s="43" t="s">
        <v>244</v>
      </c>
    </row>
    <row r="54" spans="1:5">
      <c r="A54" s="58"/>
      <c r="C54" s="63"/>
      <c r="D54" s="40" t="s">
        <v>164</v>
      </c>
      <c r="E54" s="42" t="s">
        <v>165</v>
      </c>
    </row>
    <row r="55" spans="1:5">
      <c r="A55" s="26"/>
      <c r="D55" s="43"/>
    </row>
    <row r="56" spans="1:5">
      <c r="A56" s="26"/>
    </row>
    <row r="57" spans="1:5">
      <c r="A57" s="26"/>
      <c r="C57" s="50"/>
      <c r="D57" s="51"/>
    </row>
    <row r="58" spans="1:5">
      <c r="A58" s="26"/>
      <c r="C58" s="52"/>
    </row>
    <row r="59" spans="1:5">
      <c r="A59" s="26"/>
      <c r="C59" s="51"/>
    </row>
    <row r="60" spans="1:5">
      <c r="A60" s="26"/>
      <c r="C60" s="51"/>
    </row>
    <row r="61" spans="1:5">
      <c r="A61" s="26"/>
      <c r="C61" s="51"/>
    </row>
    <row r="62" spans="1:5">
      <c r="A62" s="26"/>
      <c r="C62" s="51"/>
    </row>
    <row r="67" spans="1:8">
      <c r="A67" s="12"/>
      <c r="B67" s="12"/>
      <c r="C67" s="12"/>
      <c r="D67" s="21"/>
      <c r="E67" s="12"/>
      <c r="F67" s="12"/>
      <c r="G67" s="12"/>
      <c r="H67" s="12"/>
    </row>
    <row r="68" spans="1:8">
      <c r="A68" s="12"/>
      <c r="B68" s="12"/>
      <c r="C68" s="12"/>
      <c r="D68" s="21"/>
      <c r="E68" s="12"/>
      <c r="F68" s="12"/>
      <c r="G68" s="12"/>
      <c r="H68" s="12"/>
    </row>
    <row r="69" spans="1:8">
      <c r="A69" s="12"/>
      <c r="B69" s="12"/>
      <c r="C69" s="12"/>
      <c r="D69" s="21"/>
      <c r="E69" s="12"/>
      <c r="F69" s="12"/>
      <c r="G69" s="12"/>
      <c r="H69" s="12"/>
    </row>
    <row r="70" spans="1:8">
      <c r="A70" s="12"/>
      <c r="B70" s="12"/>
      <c r="C70" s="12"/>
      <c r="D70" s="21"/>
      <c r="E70" s="12"/>
      <c r="F70" s="12"/>
      <c r="G70" s="12"/>
      <c r="H70" s="12"/>
    </row>
    <row r="71" spans="1:8">
      <c r="A71" s="12"/>
      <c r="B71" s="12"/>
      <c r="C71" s="12"/>
      <c r="D71" s="21"/>
      <c r="E71" s="12"/>
      <c r="F71" s="12"/>
      <c r="G71" s="12"/>
      <c r="H71" s="12"/>
    </row>
    <row r="72" spans="1:8">
      <c r="A72" s="12"/>
      <c r="B72" s="12"/>
      <c r="C72" s="12"/>
      <c r="D72" s="21"/>
      <c r="E72" s="12"/>
      <c r="F72" s="12"/>
      <c r="G72" s="12"/>
      <c r="H72" s="12"/>
    </row>
    <row r="73" spans="1:8">
      <c r="A73" s="12"/>
      <c r="B73" s="12"/>
      <c r="C73" s="12"/>
      <c r="D73" s="21"/>
      <c r="E73" s="12"/>
      <c r="F73" s="12"/>
      <c r="G73" s="12"/>
      <c r="H73" s="12"/>
    </row>
    <row r="74" spans="1:8">
      <c r="A74" s="12"/>
      <c r="B74" s="12"/>
      <c r="C74" s="12"/>
      <c r="D74" s="21"/>
      <c r="E74" s="12"/>
      <c r="F74" s="12"/>
      <c r="G74" s="12"/>
      <c r="H74" s="12"/>
    </row>
    <row r="75" spans="1:8">
      <c r="A75" s="12"/>
      <c r="B75" s="12"/>
      <c r="C75" s="12"/>
      <c r="D75" s="21"/>
      <c r="E75" s="12"/>
      <c r="F75" s="12"/>
      <c r="G75" s="12"/>
      <c r="H75" s="12"/>
    </row>
    <row r="76" spans="1:8">
      <c r="A76" s="12"/>
      <c r="B76" s="12"/>
      <c r="C76" s="12"/>
      <c r="D76" s="21"/>
      <c r="E76" s="12"/>
      <c r="F76" s="12"/>
      <c r="G76" s="12"/>
      <c r="H76" s="12"/>
    </row>
    <row r="77" spans="1:8">
      <c r="A77" s="12"/>
      <c r="B77" s="12"/>
      <c r="C77" s="12"/>
      <c r="D77" s="21"/>
      <c r="E77" s="12"/>
      <c r="F77" s="12"/>
      <c r="G77" s="12"/>
      <c r="H77" s="12"/>
    </row>
    <row r="78" spans="1:8">
      <c r="A78" s="12"/>
      <c r="B78" s="12"/>
      <c r="C78" s="12"/>
      <c r="D78" s="21"/>
      <c r="E78" s="12"/>
      <c r="F78" s="12"/>
      <c r="G78" s="12"/>
      <c r="H78" s="12"/>
    </row>
    <row r="79" spans="1:8">
      <c r="A79" s="12"/>
      <c r="B79" s="12"/>
      <c r="C79" s="12"/>
      <c r="D79" s="21"/>
      <c r="E79" s="12"/>
      <c r="F79" s="12"/>
      <c r="G79" s="12"/>
      <c r="H79" s="12"/>
    </row>
    <row r="80" spans="1:8">
      <c r="A80" s="12"/>
      <c r="B80" s="12"/>
      <c r="C80" s="12"/>
      <c r="D80" s="21"/>
      <c r="E80" s="12"/>
      <c r="F80" s="12"/>
      <c r="G80" s="12"/>
      <c r="H80" s="12"/>
    </row>
    <row r="81" spans="1:8">
      <c r="A81" s="12"/>
      <c r="B81" s="12"/>
      <c r="C81" s="12"/>
      <c r="D81" s="21"/>
      <c r="E81" s="12"/>
      <c r="F81" s="12"/>
      <c r="G81" s="12"/>
      <c r="H81" s="12"/>
    </row>
    <row r="82" spans="1:8">
      <c r="A82" s="12"/>
      <c r="B82" s="12"/>
      <c r="C82" s="12"/>
      <c r="D82" s="21"/>
      <c r="E82" s="12"/>
      <c r="F82" s="12"/>
      <c r="G82" s="12"/>
      <c r="H82" s="12"/>
    </row>
  </sheetData>
  <mergeCells count="12">
    <mergeCell ref="C57:D57"/>
    <mergeCell ref="C58:C62"/>
    <mergeCell ref="AA10:AD10"/>
    <mergeCell ref="A17:A54"/>
    <mergeCell ref="C17:D17"/>
    <mergeCell ref="C18:C24"/>
    <mergeCell ref="C27:D27"/>
    <mergeCell ref="C28:C34"/>
    <mergeCell ref="C37:D37"/>
    <mergeCell ref="C38:C44"/>
    <mergeCell ref="C47:D47"/>
    <mergeCell ref="C48:C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28"/>
  <sheetViews>
    <sheetView tabSelected="1" topLeftCell="AA1" workbookViewId="0">
      <selection activeCell="AV6" sqref="AV6"/>
    </sheetView>
  </sheetViews>
  <sheetFormatPr baseColWidth="10" defaultColWidth="11.25" defaultRowHeight="15" customHeight="1"/>
  <cols>
    <col min="1" max="1" width="39.75" bestFit="1" customWidth="1"/>
    <col min="2" max="2" width="9.58203125" bestFit="1" customWidth="1"/>
    <col min="3" max="3" width="11.25" bestFit="1" customWidth="1"/>
    <col min="4" max="4" width="11.5" bestFit="1" customWidth="1"/>
    <col min="5" max="5" width="46.83203125" bestFit="1" customWidth="1"/>
    <col min="6" max="6" width="7.75" bestFit="1" customWidth="1"/>
    <col min="7" max="7" width="13.1640625" bestFit="1" customWidth="1"/>
    <col min="8" max="8" width="18" bestFit="1" customWidth="1"/>
    <col min="9" max="9" width="21.08203125" bestFit="1" customWidth="1"/>
    <col min="10" max="10" width="15.9140625" bestFit="1" customWidth="1"/>
    <col min="11" max="11" width="14.5" bestFit="1" customWidth="1"/>
    <col min="12" max="12" width="12.33203125" bestFit="1" customWidth="1"/>
    <col min="13" max="13" width="11" bestFit="1" customWidth="1"/>
    <col min="14" max="14" width="12" bestFit="1" customWidth="1"/>
    <col min="15" max="15" width="18.9140625" bestFit="1" customWidth="1"/>
    <col min="16" max="16" width="20.75" bestFit="1" customWidth="1"/>
    <col min="17" max="17" width="16.08203125" bestFit="1" customWidth="1"/>
    <col min="18" max="18" width="11.1640625" bestFit="1" customWidth="1"/>
    <col min="19" max="19" width="13.25" bestFit="1" customWidth="1"/>
    <col min="20" max="20" width="27.6640625" bestFit="1" customWidth="1"/>
    <col min="21" max="21" width="30.6640625" bestFit="1" customWidth="1"/>
    <col min="22" max="22" width="32.83203125" bestFit="1" customWidth="1"/>
    <col min="23" max="23" width="29.33203125" bestFit="1" customWidth="1"/>
    <col min="24" max="24" width="18.58203125" bestFit="1" customWidth="1"/>
    <col min="25" max="25" width="23.4140625" bestFit="1" customWidth="1"/>
    <col min="26" max="26" width="24.08203125" bestFit="1" customWidth="1"/>
    <col min="27" max="27" width="32.75" bestFit="1" customWidth="1"/>
    <col min="28" max="28" width="34.25" bestFit="1" customWidth="1"/>
    <col min="29" max="29" width="30.75" bestFit="1" customWidth="1"/>
    <col min="30" max="30" width="31.33203125" bestFit="1" customWidth="1"/>
    <col min="31" max="31" width="23.25" bestFit="1" customWidth="1"/>
    <col min="32" max="32" width="26.33203125" bestFit="1" customWidth="1"/>
    <col min="33" max="33" width="29" bestFit="1" customWidth="1"/>
    <col min="34" max="34" width="21.08203125" bestFit="1" customWidth="1"/>
    <col min="35" max="35" width="20.9140625" bestFit="1" customWidth="1"/>
    <col min="36" max="36" width="35.25" bestFit="1" customWidth="1"/>
    <col min="37" max="37" width="39.83203125" bestFit="1" customWidth="1"/>
    <col min="38" max="38" width="16.33203125" bestFit="1" customWidth="1"/>
    <col min="39" max="39" width="17" bestFit="1" customWidth="1"/>
    <col min="40" max="40" width="34.5" bestFit="1" customWidth="1"/>
    <col min="41" max="41" width="17.5" bestFit="1" customWidth="1"/>
    <col min="42" max="42" width="15.4140625" bestFit="1" customWidth="1"/>
    <col min="43" max="43" width="14.9140625" bestFit="1" customWidth="1"/>
    <col min="45" max="45" width="2.83203125" bestFit="1" customWidth="1"/>
    <col min="46" max="46" width="9.9140625" bestFit="1" customWidth="1"/>
    <col min="47" max="47" width="10.58203125" customWidth="1"/>
  </cols>
  <sheetData>
    <row r="1" spans="1:46" ht="15.75" customHeight="1">
      <c r="A1" s="4" t="s">
        <v>72</v>
      </c>
      <c r="B1" s="5" t="s">
        <v>73</v>
      </c>
      <c r="C1" s="5" t="s">
        <v>173</v>
      </c>
      <c r="D1" s="5" t="s">
        <v>174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175</v>
      </c>
      <c r="J1" s="5" t="s">
        <v>176</v>
      </c>
      <c r="K1" s="5" t="s">
        <v>81</v>
      </c>
      <c r="L1" s="5" t="s">
        <v>82</v>
      </c>
      <c r="M1" s="5" t="s">
        <v>177</v>
      </c>
      <c r="N1" s="5" t="s">
        <v>178</v>
      </c>
      <c r="O1" s="5" t="s">
        <v>179</v>
      </c>
      <c r="P1" s="5" t="s">
        <v>180</v>
      </c>
      <c r="Q1" s="5" t="s">
        <v>181</v>
      </c>
      <c r="R1" s="5" t="s">
        <v>182</v>
      </c>
      <c r="S1" s="5" t="s">
        <v>183</v>
      </c>
      <c r="T1" s="5" t="s">
        <v>184</v>
      </c>
      <c r="U1" s="5" t="s">
        <v>185</v>
      </c>
      <c r="V1" s="5" t="s">
        <v>186</v>
      </c>
      <c r="W1" s="5" t="s">
        <v>187</v>
      </c>
      <c r="X1" s="5" t="s">
        <v>188</v>
      </c>
      <c r="Y1" s="5" t="s">
        <v>189</v>
      </c>
      <c r="Z1" s="5" t="s">
        <v>190</v>
      </c>
      <c r="AA1" s="5" t="s">
        <v>191</v>
      </c>
      <c r="AB1" s="5" t="s">
        <v>192</v>
      </c>
      <c r="AC1" s="5" t="s">
        <v>193</v>
      </c>
      <c r="AD1" s="5" t="s">
        <v>194</v>
      </c>
      <c r="AE1" s="5" t="s">
        <v>195</v>
      </c>
      <c r="AF1" s="5" t="s">
        <v>196</v>
      </c>
      <c r="AG1" s="5" t="s">
        <v>197</v>
      </c>
      <c r="AH1" s="5" t="s">
        <v>198</v>
      </c>
      <c r="AI1" s="5" t="s">
        <v>199</v>
      </c>
      <c r="AJ1" s="5" t="s">
        <v>200</v>
      </c>
      <c r="AK1" s="5" t="s">
        <v>201</v>
      </c>
      <c r="AL1" s="5" t="s">
        <v>202</v>
      </c>
      <c r="AM1" s="5" t="s">
        <v>203</v>
      </c>
      <c r="AN1" s="5" t="s">
        <v>95</v>
      </c>
      <c r="AO1" s="5" t="s">
        <v>204</v>
      </c>
      <c r="AP1" s="5" t="s">
        <v>205</v>
      </c>
      <c r="AQ1" s="5" t="s">
        <v>206</v>
      </c>
      <c r="AR1" s="7"/>
      <c r="AS1" s="1">
        <v>18</v>
      </c>
    </row>
    <row r="2" spans="1:46" ht="15.75" customHeight="1">
      <c r="A2" s="16">
        <v>1</v>
      </c>
      <c r="B2" s="16">
        <v>33</v>
      </c>
      <c r="C2" s="16" t="s">
        <v>102</v>
      </c>
      <c r="D2" s="16" t="s">
        <v>289</v>
      </c>
      <c r="E2" s="16" t="s">
        <v>290</v>
      </c>
      <c r="F2" s="16">
        <v>1216</v>
      </c>
      <c r="G2" s="17">
        <v>44896</v>
      </c>
      <c r="H2" s="18">
        <v>44896.410266203704</v>
      </c>
      <c r="I2" s="16"/>
      <c r="J2" s="16"/>
      <c r="K2" s="16">
        <v>0</v>
      </c>
      <c r="L2" s="16">
        <v>16126</v>
      </c>
      <c r="M2" s="16">
        <v>3064</v>
      </c>
      <c r="N2" s="16">
        <v>19190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 t="s">
        <v>210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6"/>
      <c r="AB2" s="19"/>
      <c r="AC2">
        <v>0</v>
      </c>
      <c r="AE2">
        <v>0</v>
      </c>
      <c r="AF2">
        <v>1</v>
      </c>
      <c r="AG2">
        <v>0</v>
      </c>
      <c r="AH2">
        <v>0</v>
      </c>
      <c r="AI2">
        <v>0</v>
      </c>
      <c r="AM2">
        <v>0</v>
      </c>
      <c r="AT2" s="15" t="str">
        <f>IF((AND(B2=33,C2="Del Giro")),"VENTA",IF((AND(B2=33,C2="Activo Fijo")),"VENTA ACTIVO FIJO",IF((AND(B2=33,C2="Bienes Raices")),"VENTA INMUEBLES",IF((AND(B2=61,C2="Del Giro")),"MENOR VENTA",IF((AND(B2=61,C2="Activo Fijo")),"MENOR VENTA ACTIVO FIJO",IF((AND(B2=61,C2="Bienes Raices")),"MENOR VENTA DE INMUEBLES",IF((AND(B2=56,C2="Del Giro")),"MAYOR VENTA",IF((AND(B2=56,C2="Activo Fijo")),"MAYOR VENTA ACTIVO FIJO",IF((AND(B2=56,C2="Bienes Raices")),"MAYOR VENTA DE INMUEBLES",IF((AND(B2=34,C2="Del Giro")),"VENTA EXENTA",IF((AND(B2=34,C2="Bienes Raices")),"EXENTA VENTA DE INMUEBLES",IF(A2="Total Oper. del mes Boleta Electr.(39)","CODIGO 39",IF(A2="Total mes Comprobantes Pago ElectrÃ³nico(48)","CODIGO 48",IF(B2="","","REVISAR"))))))))))))))</f>
        <v>VENTA</v>
      </c>
    </row>
    <row r="3" spans="1:46" ht="15.75" customHeight="1">
      <c r="A3" s="8">
        <v>2</v>
      </c>
      <c r="B3" s="21">
        <v>33</v>
      </c>
      <c r="C3" s="21" t="s">
        <v>102</v>
      </c>
      <c r="D3" s="21" t="s">
        <v>291</v>
      </c>
      <c r="E3" s="21" t="s">
        <v>292</v>
      </c>
      <c r="F3" s="21">
        <v>1217</v>
      </c>
      <c r="G3" s="22">
        <v>44896</v>
      </c>
      <c r="H3" s="23">
        <v>44896.470960648148</v>
      </c>
      <c r="I3" s="12"/>
      <c r="J3" s="21"/>
      <c r="K3" s="21">
        <v>0</v>
      </c>
      <c r="L3" s="12">
        <v>14286</v>
      </c>
      <c r="M3" s="21">
        <v>2714</v>
      </c>
      <c r="N3" s="21">
        <v>17000</v>
      </c>
      <c r="O3" s="21">
        <v>0</v>
      </c>
      <c r="P3" s="12">
        <v>0</v>
      </c>
      <c r="Q3" s="12">
        <v>0</v>
      </c>
      <c r="R3" s="12">
        <v>0</v>
      </c>
      <c r="S3" s="12">
        <v>0</v>
      </c>
      <c r="T3" s="21" t="s">
        <v>210</v>
      </c>
      <c r="U3" s="12">
        <v>0</v>
      </c>
      <c r="V3" s="12">
        <v>0</v>
      </c>
      <c r="W3" s="12">
        <v>0</v>
      </c>
      <c r="X3" s="21">
        <v>0</v>
      </c>
      <c r="Y3" s="21">
        <v>0</v>
      </c>
      <c r="Z3" s="21"/>
      <c r="AA3" s="21"/>
      <c r="AC3">
        <v>0</v>
      </c>
      <c r="AE3">
        <v>0</v>
      </c>
      <c r="AF3">
        <v>1</v>
      </c>
      <c r="AG3">
        <v>0</v>
      </c>
      <c r="AH3">
        <v>0</v>
      </c>
      <c r="AI3">
        <v>0</v>
      </c>
      <c r="AM3">
        <v>0</v>
      </c>
      <c r="AT3" s="15" t="str">
        <f t="shared" ref="AT3:AT65" si="0">IF((AND(B3=33,C3="Del Giro")),"VENTA",IF((AND(B3=33,C3="Activo Fijo")),"VENTA ACTIVO FIJO",IF((AND(B3=33,C3="Bienes Raices")),"VENTA INMUEBLES",IF((AND(B3=61,C3="Del Giro")),"MENOR VENTA",IF((AND(B3=61,C3="Activo Fijo")),"MENOR VENTA ACTIVO FIJO",IF((AND(B3=61,C3="Bienes Raices")),"MENOR VENTA DE INMUEBLES",IF((AND(B3=56,C3="Del Giro")),"MAYOR VENTA",IF((AND(B3=56,C3="Activo Fijo")),"MAYOR VENTA ACTIVO FIJO",IF((AND(B3=56,C3="Bienes Raices")),"MAYOR VENTA DE INMUEBLES",IF((AND(B3=34,C3="Del Giro")),"VENTA EXENTA",IF((AND(B3=34,C3="Bienes Raices")),"EXENTA VENTA DE INMUEBLES",IF(A3="Total Oper. del mes Boleta Electr.(39)","CODIGO 39",IF(A3="Total mes Comprobantes Pago ElectrÃ³nico(48)","CODIGO 48",IF(B3="","","REVISAR"))))))))))))))</f>
        <v>VENTA</v>
      </c>
    </row>
    <row r="4" spans="1:46" ht="15.75" customHeight="1">
      <c r="A4" s="8">
        <v>3</v>
      </c>
      <c r="B4" s="21">
        <v>33</v>
      </c>
      <c r="C4" s="21" t="s">
        <v>102</v>
      </c>
      <c r="D4" s="21" t="s">
        <v>293</v>
      </c>
      <c r="E4" s="21" t="s">
        <v>294</v>
      </c>
      <c r="F4" s="21">
        <v>1218</v>
      </c>
      <c r="G4" s="22">
        <v>44896</v>
      </c>
      <c r="H4" s="23">
        <v>44896.576655092591</v>
      </c>
      <c r="I4" s="12"/>
      <c r="J4" s="21"/>
      <c r="K4" s="21">
        <v>0</v>
      </c>
      <c r="L4" s="21">
        <v>13109</v>
      </c>
      <c r="M4" s="12">
        <v>2491</v>
      </c>
      <c r="N4" s="12">
        <v>15600</v>
      </c>
      <c r="O4" s="21">
        <v>0</v>
      </c>
      <c r="P4" s="12">
        <v>0</v>
      </c>
      <c r="Q4" s="12">
        <v>0</v>
      </c>
      <c r="R4" s="12">
        <v>0</v>
      </c>
      <c r="S4" s="12">
        <v>0</v>
      </c>
      <c r="T4" s="21" t="s">
        <v>210</v>
      </c>
      <c r="U4" s="12">
        <v>0</v>
      </c>
      <c r="V4" s="12">
        <v>0</v>
      </c>
      <c r="W4" s="12">
        <v>0</v>
      </c>
      <c r="X4" s="21">
        <v>0</v>
      </c>
      <c r="Y4" s="12">
        <v>0</v>
      </c>
      <c r="Z4" s="12"/>
      <c r="AA4" s="12"/>
      <c r="AC4">
        <v>0</v>
      </c>
      <c r="AE4">
        <v>0</v>
      </c>
      <c r="AF4">
        <v>1</v>
      </c>
      <c r="AG4">
        <v>0</v>
      </c>
      <c r="AH4">
        <v>0</v>
      </c>
      <c r="AI4">
        <v>0</v>
      </c>
      <c r="AM4">
        <v>0</v>
      </c>
      <c r="AT4" s="15" t="str">
        <f t="shared" si="0"/>
        <v>VENTA</v>
      </c>
    </row>
    <row r="5" spans="1:46" ht="15.75" customHeight="1">
      <c r="A5" s="8">
        <v>4</v>
      </c>
      <c r="B5" s="21">
        <v>33</v>
      </c>
      <c r="C5" s="21" t="s">
        <v>102</v>
      </c>
      <c r="D5" s="21" t="s">
        <v>295</v>
      </c>
      <c r="E5" s="21" t="s">
        <v>296</v>
      </c>
      <c r="F5" s="21">
        <v>1222</v>
      </c>
      <c r="G5" s="22">
        <v>44897</v>
      </c>
      <c r="H5" s="23">
        <v>44897.802916666667</v>
      </c>
      <c r="I5" s="12"/>
      <c r="J5" s="21"/>
      <c r="K5" s="21">
        <v>0</v>
      </c>
      <c r="L5" s="21">
        <v>52151</v>
      </c>
      <c r="M5" s="12">
        <v>9909</v>
      </c>
      <c r="N5" s="12">
        <v>62060</v>
      </c>
      <c r="O5" s="21">
        <v>0</v>
      </c>
      <c r="P5" s="12">
        <v>0</v>
      </c>
      <c r="Q5" s="12">
        <v>0</v>
      </c>
      <c r="R5" s="12">
        <v>0</v>
      </c>
      <c r="S5" s="12">
        <v>0</v>
      </c>
      <c r="T5" s="21" t="s">
        <v>210</v>
      </c>
      <c r="U5" s="12">
        <v>0</v>
      </c>
      <c r="V5" s="12">
        <v>0</v>
      </c>
      <c r="W5" s="12">
        <v>0</v>
      </c>
      <c r="X5" s="21">
        <v>0</v>
      </c>
      <c r="Y5" s="12">
        <v>0</v>
      </c>
      <c r="Z5" s="12"/>
      <c r="AA5" s="12"/>
      <c r="AC5">
        <v>0</v>
      </c>
      <c r="AE5">
        <v>0</v>
      </c>
      <c r="AF5">
        <v>1</v>
      </c>
      <c r="AG5">
        <v>0</v>
      </c>
      <c r="AH5">
        <v>0</v>
      </c>
      <c r="AI5">
        <v>0</v>
      </c>
      <c r="AM5">
        <v>0</v>
      </c>
      <c r="AT5" s="15" t="str">
        <f t="shared" si="0"/>
        <v>VENTA</v>
      </c>
    </row>
    <row r="6" spans="1:46" ht="15.75" customHeight="1">
      <c r="A6" s="8">
        <v>5</v>
      </c>
      <c r="B6" s="21">
        <v>33</v>
      </c>
      <c r="C6" s="21" t="s">
        <v>102</v>
      </c>
      <c r="D6" s="21" t="s">
        <v>297</v>
      </c>
      <c r="E6" s="21" t="s">
        <v>298</v>
      </c>
      <c r="F6" s="21">
        <v>1223</v>
      </c>
      <c r="G6" s="22">
        <v>44898</v>
      </c>
      <c r="H6" s="23">
        <v>44898.399456018517</v>
      </c>
      <c r="I6" s="12"/>
      <c r="J6" s="21"/>
      <c r="K6" s="21">
        <v>0</v>
      </c>
      <c r="L6" s="21">
        <v>8680</v>
      </c>
      <c r="M6" s="12">
        <v>1649</v>
      </c>
      <c r="N6" s="12">
        <v>10330</v>
      </c>
      <c r="O6" s="21">
        <v>0</v>
      </c>
      <c r="P6" s="12">
        <v>0</v>
      </c>
      <c r="Q6" s="12">
        <v>0</v>
      </c>
      <c r="R6" s="12">
        <v>0</v>
      </c>
      <c r="S6" s="12">
        <v>0</v>
      </c>
      <c r="T6" s="21" t="s">
        <v>210</v>
      </c>
      <c r="U6" s="12">
        <v>0</v>
      </c>
      <c r="V6" s="12">
        <v>0</v>
      </c>
      <c r="W6" s="12">
        <v>0</v>
      </c>
      <c r="X6" s="21">
        <v>0</v>
      </c>
      <c r="Y6" s="12">
        <v>0</v>
      </c>
      <c r="Z6" s="12"/>
      <c r="AA6" s="12"/>
      <c r="AC6">
        <v>0</v>
      </c>
      <c r="AE6">
        <v>0</v>
      </c>
      <c r="AF6">
        <v>1</v>
      </c>
      <c r="AG6">
        <v>0</v>
      </c>
      <c r="AH6">
        <v>0</v>
      </c>
      <c r="AI6">
        <v>0</v>
      </c>
      <c r="AM6">
        <v>0</v>
      </c>
      <c r="AT6" s="15" t="str">
        <f t="shared" si="0"/>
        <v>VENTA</v>
      </c>
    </row>
    <row r="7" spans="1:46" ht="15.75" customHeight="1">
      <c r="A7" s="8">
        <v>6</v>
      </c>
      <c r="B7" s="21">
        <v>33</v>
      </c>
      <c r="C7" s="21" t="s">
        <v>102</v>
      </c>
      <c r="D7" s="21" t="s">
        <v>293</v>
      </c>
      <c r="E7" s="21" t="s">
        <v>294</v>
      </c>
      <c r="F7" s="21">
        <v>1228</v>
      </c>
      <c r="G7" s="22">
        <v>44900</v>
      </c>
      <c r="H7" s="23">
        <v>44900.620474537034</v>
      </c>
      <c r="I7" s="12"/>
      <c r="J7" s="21"/>
      <c r="K7" s="21">
        <v>0</v>
      </c>
      <c r="L7" s="21">
        <v>29034</v>
      </c>
      <c r="M7" s="12">
        <v>5516</v>
      </c>
      <c r="N7" s="12">
        <v>34550</v>
      </c>
      <c r="O7" s="21">
        <v>0</v>
      </c>
      <c r="P7" s="12">
        <v>0</v>
      </c>
      <c r="Q7" s="12">
        <v>0</v>
      </c>
      <c r="R7" s="12">
        <v>0</v>
      </c>
      <c r="S7" s="12">
        <v>0</v>
      </c>
      <c r="T7" s="21" t="s">
        <v>210</v>
      </c>
      <c r="U7" s="12">
        <v>0</v>
      </c>
      <c r="V7" s="12">
        <v>0</v>
      </c>
      <c r="W7" s="12">
        <v>0</v>
      </c>
      <c r="X7" s="21">
        <v>0</v>
      </c>
      <c r="Y7" s="12">
        <v>0</v>
      </c>
      <c r="Z7" s="12"/>
      <c r="AA7" s="12"/>
      <c r="AC7">
        <v>0</v>
      </c>
      <c r="AE7">
        <v>0</v>
      </c>
      <c r="AF7">
        <v>1</v>
      </c>
      <c r="AG7">
        <v>0</v>
      </c>
      <c r="AH7">
        <v>0</v>
      </c>
      <c r="AI7">
        <v>0</v>
      </c>
      <c r="AM7">
        <v>0</v>
      </c>
      <c r="AT7" s="15" t="str">
        <f t="shared" si="0"/>
        <v>VENTA</v>
      </c>
    </row>
    <row r="8" spans="1:46" ht="15.75" customHeight="1">
      <c r="A8" s="8">
        <v>7</v>
      </c>
      <c r="B8" s="21">
        <v>33</v>
      </c>
      <c r="C8" s="21" t="s">
        <v>102</v>
      </c>
      <c r="D8" s="21" t="s">
        <v>297</v>
      </c>
      <c r="E8" s="21" t="s">
        <v>298</v>
      </c>
      <c r="F8" s="21">
        <v>1229</v>
      </c>
      <c r="G8" s="22">
        <v>44901</v>
      </c>
      <c r="H8" s="23">
        <v>44901.41542824074</v>
      </c>
      <c r="I8" s="12"/>
      <c r="J8" s="21"/>
      <c r="K8" s="21">
        <v>0</v>
      </c>
      <c r="L8" s="21">
        <v>4160</v>
      </c>
      <c r="M8" s="12">
        <v>790</v>
      </c>
      <c r="N8" s="12">
        <v>4950</v>
      </c>
      <c r="O8" s="21">
        <v>0</v>
      </c>
      <c r="P8" s="12">
        <v>0</v>
      </c>
      <c r="Q8" s="12">
        <v>0</v>
      </c>
      <c r="R8" s="12">
        <v>0</v>
      </c>
      <c r="S8" s="12">
        <v>0</v>
      </c>
      <c r="T8" s="21" t="s">
        <v>210</v>
      </c>
      <c r="U8" s="12">
        <v>0</v>
      </c>
      <c r="V8" s="12">
        <v>0</v>
      </c>
      <c r="W8" s="12">
        <v>0</v>
      </c>
      <c r="X8" s="21">
        <v>0</v>
      </c>
      <c r="Y8" s="12">
        <v>0</v>
      </c>
      <c r="Z8" s="12"/>
      <c r="AA8" s="12"/>
      <c r="AC8">
        <v>0</v>
      </c>
      <c r="AD8" s="12"/>
      <c r="AE8">
        <v>0</v>
      </c>
      <c r="AF8">
        <v>1</v>
      </c>
      <c r="AG8">
        <v>0</v>
      </c>
      <c r="AH8">
        <v>0</v>
      </c>
      <c r="AI8">
        <v>0</v>
      </c>
      <c r="AM8">
        <v>0</v>
      </c>
      <c r="AT8" s="15" t="str">
        <f t="shared" si="0"/>
        <v>VENTA</v>
      </c>
    </row>
    <row r="9" spans="1:46" ht="15.75" customHeight="1">
      <c r="A9" s="8">
        <v>8</v>
      </c>
      <c r="B9" s="21">
        <v>33</v>
      </c>
      <c r="C9" s="21" t="s">
        <v>102</v>
      </c>
      <c r="D9" s="21" t="s">
        <v>299</v>
      </c>
      <c r="E9" s="21" t="s">
        <v>300</v>
      </c>
      <c r="F9" s="21">
        <v>1230</v>
      </c>
      <c r="G9" s="22">
        <v>44901</v>
      </c>
      <c r="H9" s="23">
        <v>44901.466863425929</v>
      </c>
      <c r="I9" s="12"/>
      <c r="J9" s="21"/>
      <c r="K9" s="21">
        <v>0</v>
      </c>
      <c r="L9" s="21">
        <v>6008</v>
      </c>
      <c r="M9" s="12">
        <v>1142</v>
      </c>
      <c r="N9" s="12">
        <v>7150</v>
      </c>
      <c r="O9" s="21">
        <v>0</v>
      </c>
      <c r="P9" s="12">
        <v>0</v>
      </c>
      <c r="Q9" s="12">
        <v>0</v>
      </c>
      <c r="R9" s="12">
        <v>0</v>
      </c>
      <c r="S9" s="12">
        <v>0</v>
      </c>
      <c r="T9" s="21" t="s">
        <v>210</v>
      </c>
      <c r="U9" s="12">
        <v>0</v>
      </c>
      <c r="V9" s="12">
        <v>0</v>
      </c>
      <c r="W9" s="12">
        <v>0</v>
      </c>
      <c r="X9" s="21">
        <v>0</v>
      </c>
      <c r="Y9" s="12">
        <v>0</v>
      </c>
      <c r="Z9" s="12"/>
      <c r="AA9" s="12"/>
      <c r="AC9">
        <v>0</v>
      </c>
      <c r="AD9" s="12"/>
      <c r="AE9">
        <v>0</v>
      </c>
      <c r="AF9">
        <v>1</v>
      </c>
      <c r="AG9">
        <v>0</v>
      </c>
      <c r="AH9">
        <v>0</v>
      </c>
      <c r="AI9">
        <v>0</v>
      </c>
      <c r="AM9">
        <v>0</v>
      </c>
      <c r="AT9" s="15" t="str">
        <f t="shared" si="0"/>
        <v>VENTA</v>
      </c>
    </row>
    <row r="10" spans="1:46" ht="15.75" customHeight="1">
      <c r="A10" s="8">
        <v>9</v>
      </c>
      <c r="B10" s="21">
        <v>33</v>
      </c>
      <c r="C10" s="21" t="s">
        <v>102</v>
      </c>
      <c r="D10" s="21" t="s">
        <v>293</v>
      </c>
      <c r="E10" s="21" t="s">
        <v>294</v>
      </c>
      <c r="F10" s="21">
        <v>1231</v>
      </c>
      <c r="G10" s="22">
        <v>44901</v>
      </c>
      <c r="H10" s="23">
        <v>44901.660833333335</v>
      </c>
      <c r="I10" s="12"/>
      <c r="J10" s="21"/>
      <c r="K10" s="21">
        <v>0</v>
      </c>
      <c r="L10" s="21">
        <v>14614</v>
      </c>
      <c r="M10" s="12">
        <v>2777</v>
      </c>
      <c r="N10" s="12">
        <v>17390</v>
      </c>
      <c r="O10" s="21">
        <v>0</v>
      </c>
      <c r="P10" s="12">
        <v>0</v>
      </c>
      <c r="Q10" s="12">
        <v>0</v>
      </c>
      <c r="R10" s="12">
        <v>0</v>
      </c>
      <c r="S10" s="12">
        <v>0</v>
      </c>
      <c r="T10" s="21" t="s">
        <v>210</v>
      </c>
      <c r="U10" s="12">
        <v>0</v>
      </c>
      <c r="V10" s="12">
        <v>0</v>
      </c>
      <c r="W10" s="12">
        <v>0</v>
      </c>
      <c r="X10" s="21">
        <v>0</v>
      </c>
      <c r="Y10" s="12">
        <v>0</v>
      </c>
      <c r="Z10" s="12"/>
      <c r="AA10" s="12"/>
      <c r="AC10">
        <v>0</v>
      </c>
      <c r="AD10" s="12"/>
      <c r="AE10">
        <v>0</v>
      </c>
      <c r="AF10">
        <v>1</v>
      </c>
      <c r="AG10">
        <v>0</v>
      </c>
      <c r="AH10">
        <v>0</v>
      </c>
      <c r="AI10">
        <v>0</v>
      </c>
      <c r="AM10">
        <v>0</v>
      </c>
      <c r="AT10" s="15" t="str">
        <f t="shared" si="0"/>
        <v>VENTA</v>
      </c>
    </row>
    <row r="11" spans="1:46" ht="15.75" customHeight="1">
      <c r="A11" s="8">
        <v>10</v>
      </c>
      <c r="B11" s="21">
        <v>33</v>
      </c>
      <c r="C11" s="21" t="s">
        <v>102</v>
      </c>
      <c r="D11" s="21" t="s">
        <v>301</v>
      </c>
      <c r="E11" s="21" t="s">
        <v>302</v>
      </c>
      <c r="F11" s="21">
        <v>1235</v>
      </c>
      <c r="G11" s="22">
        <v>44903</v>
      </c>
      <c r="H11" s="23">
        <v>44903.507696759261</v>
      </c>
      <c r="I11" s="12"/>
      <c r="J11" s="21"/>
      <c r="K11" s="21">
        <v>0</v>
      </c>
      <c r="L11" s="21">
        <v>14655</v>
      </c>
      <c r="M11" s="12">
        <v>2785</v>
      </c>
      <c r="N11" s="12">
        <v>17440</v>
      </c>
      <c r="O11" s="21">
        <v>0</v>
      </c>
      <c r="P11" s="12">
        <v>0</v>
      </c>
      <c r="Q11" s="12">
        <v>0</v>
      </c>
      <c r="R11" s="12">
        <v>0</v>
      </c>
      <c r="S11" s="12">
        <v>0</v>
      </c>
      <c r="T11" s="21" t="s">
        <v>210</v>
      </c>
      <c r="U11" s="12">
        <v>0</v>
      </c>
      <c r="V11" s="12">
        <v>0</v>
      </c>
      <c r="W11" s="12">
        <v>0</v>
      </c>
      <c r="X11" s="21">
        <v>0</v>
      </c>
      <c r="Y11" s="12">
        <v>0</v>
      </c>
      <c r="Z11" s="12"/>
      <c r="AA11" s="12"/>
      <c r="AC11">
        <v>0</v>
      </c>
      <c r="AD11" s="12"/>
      <c r="AE11">
        <v>0</v>
      </c>
      <c r="AF11">
        <v>1</v>
      </c>
      <c r="AG11">
        <v>0</v>
      </c>
      <c r="AH11">
        <v>0</v>
      </c>
      <c r="AI11">
        <v>0</v>
      </c>
      <c r="AM11">
        <v>0</v>
      </c>
      <c r="AT11" s="15" t="str">
        <f t="shared" si="0"/>
        <v>VENTA</v>
      </c>
    </row>
    <row r="12" spans="1:46" ht="15.75" customHeight="1">
      <c r="A12">
        <v>11</v>
      </c>
      <c r="B12">
        <v>33</v>
      </c>
      <c r="C12" t="s">
        <v>102</v>
      </c>
      <c r="D12" t="s">
        <v>303</v>
      </c>
      <c r="E12" t="s">
        <v>304</v>
      </c>
      <c r="F12">
        <v>1236</v>
      </c>
      <c r="G12">
        <v>44903</v>
      </c>
      <c r="H12">
        <v>44903.535752314812</v>
      </c>
      <c r="K12">
        <v>0</v>
      </c>
      <c r="L12">
        <v>17520</v>
      </c>
      <c r="M12">
        <v>3329</v>
      </c>
      <c r="N12">
        <v>20850</v>
      </c>
      <c r="O12">
        <v>0</v>
      </c>
      <c r="P12">
        <v>0</v>
      </c>
      <c r="Q12">
        <v>0</v>
      </c>
      <c r="R12">
        <v>0</v>
      </c>
      <c r="S12">
        <v>0</v>
      </c>
      <c r="T12" t="s">
        <v>210</v>
      </c>
      <c r="U12">
        <v>0</v>
      </c>
      <c r="V12">
        <v>0</v>
      </c>
      <c r="W12">
        <v>0</v>
      </c>
      <c r="X12">
        <v>0</v>
      </c>
      <c r="Y12">
        <v>0</v>
      </c>
      <c r="AC12">
        <v>0</v>
      </c>
      <c r="AE12">
        <v>0</v>
      </c>
      <c r="AF12">
        <v>1</v>
      </c>
      <c r="AG12">
        <v>0</v>
      </c>
      <c r="AH12">
        <v>0</v>
      </c>
      <c r="AI12">
        <v>0</v>
      </c>
      <c r="AM12">
        <v>0</v>
      </c>
      <c r="AT12" s="15" t="str">
        <f t="shared" si="0"/>
        <v>VENTA</v>
      </c>
    </row>
    <row r="13" spans="1:46" ht="15.75" customHeight="1">
      <c r="A13">
        <v>12</v>
      </c>
      <c r="B13">
        <v>33</v>
      </c>
      <c r="C13" t="s">
        <v>102</v>
      </c>
      <c r="D13" t="s">
        <v>305</v>
      </c>
      <c r="E13" t="s">
        <v>306</v>
      </c>
      <c r="F13">
        <v>1237</v>
      </c>
      <c r="G13">
        <v>44903</v>
      </c>
      <c r="H13">
        <v>44903.65896990741</v>
      </c>
      <c r="K13">
        <v>0</v>
      </c>
      <c r="L13">
        <v>35235</v>
      </c>
      <c r="M13">
        <v>6695</v>
      </c>
      <c r="N13">
        <v>41930</v>
      </c>
      <c r="O13">
        <v>0</v>
      </c>
      <c r="P13">
        <v>0</v>
      </c>
      <c r="Q13">
        <v>0</v>
      </c>
      <c r="R13">
        <v>0</v>
      </c>
      <c r="S13">
        <v>0</v>
      </c>
      <c r="T13" t="s">
        <v>210</v>
      </c>
      <c r="U13">
        <v>0</v>
      </c>
      <c r="V13">
        <v>0</v>
      </c>
      <c r="W13">
        <v>0</v>
      </c>
      <c r="X13">
        <v>0</v>
      </c>
      <c r="Y13">
        <v>0</v>
      </c>
      <c r="AC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M13">
        <v>0</v>
      </c>
      <c r="AT13" s="15" t="str">
        <f t="shared" si="0"/>
        <v>VENTA</v>
      </c>
    </row>
    <row r="14" spans="1:46" ht="15.75" customHeight="1">
      <c r="A14">
        <v>13</v>
      </c>
      <c r="B14">
        <v>33</v>
      </c>
      <c r="C14" t="s">
        <v>102</v>
      </c>
      <c r="D14" t="s">
        <v>307</v>
      </c>
      <c r="E14" t="s">
        <v>308</v>
      </c>
      <c r="F14">
        <v>1239</v>
      </c>
      <c r="G14">
        <v>44904</v>
      </c>
      <c r="H14">
        <v>44904.469282407408</v>
      </c>
      <c r="K14">
        <v>0</v>
      </c>
      <c r="L14">
        <v>8445</v>
      </c>
      <c r="M14">
        <v>1605</v>
      </c>
      <c r="N14">
        <v>10050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210</v>
      </c>
      <c r="U14">
        <v>0</v>
      </c>
      <c r="V14">
        <v>0</v>
      </c>
      <c r="W14">
        <v>0</v>
      </c>
      <c r="X14">
        <v>0</v>
      </c>
      <c r="Y14">
        <v>0</v>
      </c>
      <c r="AC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M14">
        <v>0</v>
      </c>
      <c r="AT14" s="15" t="str">
        <f t="shared" si="0"/>
        <v>VENTA</v>
      </c>
    </row>
    <row r="15" spans="1:46" ht="15.75" customHeight="1">
      <c r="A15">
        <v>14</v>
      </c>
      <c r="B15">
        <v>33</v>
      </c>
      <c r="C15" t="s">
        <v>102</v>
      </c>
      <c r="D15" t="s">
        <v>293</v>
      </c>
      <c r="E15" t="s">
        <v>294</v>
      </c>
      <c r="F15">
        <v>1240</v>
      </c>
      <c r="G15">
        <v>44904</v>
      </c>
      <c r="H15">
        <v>44904.552893518521</v>
      </c>
      <c r="K15">
        <v>0</v>
      </c>
      <c r="L15">
        <v>27942</v>
      </c>
      <c r="M15">
        <v>5309</v>
      </c>
      <c r="N15">
        <v>33250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210</v>
      </c>
      <c r="U15">
        <v>0</v>
      </c>
      <c r="V15">
        <v>0</v>
      </c>
      <c r="W15">
        <v>0</v>
      </c>
      <c r="X15">
        <v>0</v>
      </c>
      <c r="Y15">
        <v>0</v>
      </c>
      <c r="AC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M15">
        <v>0</v>
      </c>
      <c r="AT15" s="15" t="str">
        <f t="shared" si="0"/>
        <v>VENTA</v>
      </c>
    </row>
    <row r="16" spans="1:46" ht="15.75" customHeight="1">
      <c r="A16" t="s">
        <v>309</v>
      </c>
      <c r="B16">
        <v>278</v>
      </c>
      <c r="C16">
        <v>0</v>
      </c>
      <c r="D16">
        <v>1192039</v>
      </c>
      <c r="E16">
        <v>226491</v>
      </c>
      <c r="F16">
        <v>1418530</v>
      </c>
      <c r="AT16" s="15" t="str">
        <f t="shared" si="0"/>
        <v>CODIGO 39</v>
      </c>
    </row>
    <row r="17" spans="1:46" ht="15.75" customHeight="1">
      <c r="A17" t="s">
        <v>310</v>
      </c>
      <c r="B17">
        <v>264</v>
      </c>
      <c r="C17">
        <v>0</v>
      </c>
      <c r="D17">
        <v>2125766</v>
      </c>
      <c r="E17">
        <v>403895</v>
      </c>
      <c r="F17">
        <v>2529660</v>
      </c>
      <c r="AT17" s="15" t="str">
        <f t="shared" si="0"/>
        <v>CODIGO 48</v>
      </c>
    </row>
    <row r="18" spans="1:46" ht="15.75" customHeight="1">
      <c r="AT18" s="15" t="str">
        <f t="shared" si="0"/>
        <v/>
      </c>
    </row>
    <row r="19" spans="1:46" ht="15.75" customHeight="1">
      <c r="AT19" s="15" t="str">
        <f t="shared" si="0"/>
        <v/>
      </c>
    </row>
    <row r="20" spans="1:46" ht="15.75" customHeight="1">
      <c r="AT20" s="15" t="str">
        <f t="shared" si="0"/>
        <v/>
      </c>
    </row>
    <row r="21" spans="1:46" ht="15.75" customHeight="1">
      <c r="AT21" s="15" t="str">
        <f t="shared" si="0"/>
        <v/>
      </c>
    </row>
    <row r="22" spans="1:46" ht="15.75" customHeight="1">
      <c r="AT22" s="15" t="str">
        <f t="shared" si="0"/>
        <v/>
      </c>
    </row>
    <row r="23" spans="1:46" ht="15.75" customHeight="1">
      <c r="AT23" s="15" t="str">
        <f t="shared" si="0"/>
        <v/>
      </c>
    </row>
    <row r="24" spans="1:46" ht="15.75" customHeight="1">
      <c r="AT24" s="15" t="str">
        <f t="shared" si="0"/>
        <v/>
      </c>
    </row>
    <row r="25" spans="1:46" ht="15.75" customHeight="1">
      <c r="AT25" s="15" t="str">
        <f t="shared" si="0"/>
        <v/>
      </c>
    </row>
    <row r="26" spans="1:46" ht="15.75" customHeight="1">
      <c r="AT26" s="15" t="str">
        <f t="shared" si="0"/>
        <v/>
      </c>
    </row>
    <row r="27" spans="1:46" ht="15.75" customHeight="1">
      <c r="AT27" s="15" t="str">
        <f t="shared" si="0"/>
        <v/>
      </c>
    </row>
    <row r="28" spans="1:46" ht="15.75" customHeight="1">
      <c r="AT28" s="15" t="str">
        <f t="shared" si="0"/>
        <v/>
      </c>
    </row>
    <row r="29" spans="1:46" ht="15.75" customHeight="1">
      <c r="AT29" s="15" t="str">
        <f t="shared" si="0"/>
        <v/>
      </c>
    </row>
    <row r="30" spans="1:46" ht="15.75" customHeight="1">
      <c r="AT30" s="15" t="str">
        <f t="shared" si="0"/>
        <v/>
      </c>
    </row>
    <row r="31" spans="1:46" ht="15.75" customHeight="1">
      <c r="AT31" s="15" t="str">
        <f t="shared" si="0"/>
        <v/>
      </c>
    </row>
    <row r="32" spans="1:46" ht="15.75" customHeight="1">
      <c r="AT32" s="15" t="str">
        <f t="shared" si="0"/>
        <v/>
      </c>
    </row>
    <row r="33" spans="1:46" ht="15.75" customHeight="1">
      <c r="AT33" s="15" t="str">
        <f t="shared" si="0"/>
        <v/>
      </c>
    </row>
    <row r="34" spans="1:46" ht="15.75" customHeight="1">
      <c r="AT34" s="15" t="str">
        <f t="shared" si="0"/>
        <v/>
      </c>
    </row>
    <row r="35" spans="1:46" ht="15.75" customHeight="1">
      <c r="AT35" s="15" t="str">
        <f t="shared" si="0"/>
        <v/>
      </c>
    </row>
    <row r="36" spans="1:46" ht="15.75" customHeight="1">
      <c r="AT36" s="15" t="str">
        <f t="shared" si="0"/>
        <v/>
      </c>
    </row>
    <row r="37" spans="1:46" ht="15.75" customHeight="1">
      <c r="AT37" s="15" t="str">
        <f t="shared" si="0"/>
        <v/>
      </c>
    </row>
    <row r="38" spans="1:46" ht="15.75" customHeight="1">
      <c r="A38" s="8"/>
      <c r="B38" s="21"/>
      <c r="C38" s="21"/>
      <c r="D38" s="21"/>
      <c r="E38" s="21"/>
      <c r="F38" s="21"/>
      <c r="G38" s="22"/>
      <c r="H38" s="23"/>
      <c r="I38" s="23"/>
      <c r="J38" s="12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12"/>
      <c r="AA38" s="12"/>
      <c r="AB38" s="12"/>
      <c r="AC38" s="21"/>
      <c r="AD38" s="12"/>
      <c r="AE38" s="21"/>
      <c r="AF38" s="21"/>
      <c r="AG38" s="21"/>
      <c r="AH38" s="21"/>
      <c r="AI38" s="21"/>
      <c r="AT38" s="15" t="str">
        <f t="shared" si="0"/>
        <v/>
      </c>
    </row>
    <row r="39" spans="1:46" ht="15.75" customHeight="1">
      <c r="A39" s="8"/>
      <c r="B39" s="21"/>
      <c r="C39" s="21"/>
      <c r="D39" s="21"/>
      <c r="E39" s="21"/>
      <c r="F39" s="21"/>
      <c r="G39" s="22"/>
      <c r="H39" s="23"/>
      <c r="I39" s="23"/>
      <c r="J39" s="12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12"/>
      <c r="AA39" s="12"/>
      <c r="AB39" s="12"/>
      <c r="AC39" s="21"/>
      <c r="AD39" s="12"/>
      <c r="AE39" s="21"/>
      <c r="AF39" s="21"/>
      <c r="AG39" s="21"/>
      <c r="AH39" s="21"/>
      <c r="AI39" s="21"/>
      <c r="AT39" s="15" t="str">
        <f t="shared" si="0"/>
        <v/>
      </c>
    </row>
    <row r="40" spans="1:46" ht="15.75" customHeight="1">
      <c r="A40" s="8"/>
      <c r="B40" s="21"/>
      <c r="C40" s="21"/>
      <c r="D40" s="21"/>
      <c r="E40" s="21"/>
      <c r="F40" s="21"/>
      <c r="G40" s="22"/>
      <c r="H40" s="23"/>
      <c r="I40" s="12"/>
      <c r="J40" s="12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12"/>
      <c r="AA40" s="12"/>
      <c r="AB40" s="12"/>
      <c r="AC40" s="21"/>
      <c r="AD40" s="12"/>
      <c r="AE40" s="21"/>
      <c r="AF40" s="21"/>
      <c r="AG40" s="21"/>
      <c r="AH40" s="21"/>
      <c r="AI40" s="21"/>
      <c r="AT40" s="15" t="str">
        <f t="shared" si="0"/>
        <v/>
      </c>
    </row>
    <row r="41" spans="1:46" ht="15.75" customHeight="1">
      <c r="A41" s="8"/>
      <c r="B41" s="21"/>
      <c r="C41" s="21"/>
      <c r="D41" s="21"/>
      <c r="E41" s="21"/>
      <c r="F41" s="21"/>
      <c r="G41" s="22"/>
      <c r="H41" s="23"/>
      <c r="I41" s="12"/>
      <c r="J41" s="12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12"/>
      <c r="AA41" s="12"/>
      <c r="AB41" s="12"/>
      <c r="AC41" s="21"/>
      <c r="AD41" s="12"/>
      <c r="AE41" s="21"/>
      <c r="AF41" s="21"/>
      <c r="AG41" s="21"/>
      <c r="AH41" s="21"/>
      <c r="AI41" s="21"/>
      <c r="AT41" s="15" t="str">
        <f t="shared" si="0"/>
        <v/>
      </c>
    </row>
    <row r="42" spans="1:46" ht="15.75" customHeight="1">
      <c r="A42" s="8"/>
      <c r="B42" s="21"/>
      <c r="C42" s="21"/>
      <c r="D42" s="21"/>
      <c r="E42" s="21"/>
      <c r="F42" s="21"/>
      <c r="G42" s="22"/>
      <c r="H42" s="23"/>
      <c r="I42" s="12"/>
      <c r="J42" s="12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12"/>
      <c r="AA42" s="12"/>
      <c r="AB42" s="12"/>
      <c r="AC42" s="21"/>
      <c r="AD42" s="12"/>
      <c r="AE42" s="21"/>
      <c r="AF42" s="21"/>
      <c r="AG42" s="21"/>
      <c r="AH42" s="21"/>
      <c r="AI42" s="21"/>
      <c r="AT42" s="15" t="str">
        <f t="shared" si="0"/>
        <v/>
      </c>
    </row>
    <row r="43" spans="1:46" ht="15.75" customHeight="1">
      <c r="A43" s="8"/>
      <c r="B43" s="21"/>
      <c r="C43" s="21"/>
      <c r="D43" s="21"/>
      <c r="E43" s="21"/>
      <c r="F43" s="21"/>
      <c r="G43" s="22"/>
      <c r="H43" s="23"/>
      <c r="I43" s="12"/>
      <c r="J43" s="12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12"/>
      <c r="AA43" s="12"/>
      <c r="AB43" s="12"/>
      <c r="AC43" s="21"/>
      <c r="AD43" s="12"/>
      <c r="AE43" s="21"/>
      <c r="AF43" s="21"/>
      <c r="AG43" s="21"/>
      <c r="AH43" s="21"/>
      <c r="AI43" s="21"/>
      <c r="AT43" s="15" t="str">
        <f t="shared" si="0"/>
        <v/>
      </c>
    </row>
    <row r="44" spans="1:46" ht="15.75" customHeight="1">
      <c r="A44" s="8"/>
      <c r="B44" s="21"/>
      <c r="C44" s="21"/>
      <c r="D44" s="21"/>
      <c r="E44" s="21"/>
      <c r="F44" s="21"/>
      <c r="G44" s="22"/>
      <c r="H44" s="23"/>
      <c r="I44" s="12"/>
      <c r="J44" s="12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12"/>
      <c r="AA44" s="12"/>
      <c r="AB44" s="12"/>
      <c r="AC44" s="21"/>
      <c r="AD44" s="12"/>
      <c r="AE44" s="21"/>
      <c r="AF44" s="21"/>
      <c r="AG44" s="21"/>
      <c r="AH44" s="21"/>
      <c r="AI44" s="21"/>
      <c r="AT44" s="15" t="str">
        <f t="shared" si="0"/>
        <v/>
      </c>
    </row>
    <row r="45" spans="1:46" ht="15.75" customHeight="1">
      <c r="A45" s="8"/>
      <c r="B45" s="21"/>
      <c r="C45" s="21"/>
      <c r="D45" s="21"/>
      <c r="E45" s="21"/>
      <c r="F45" s="21"/>
      <c r="G45" s="22"/>
      <c r="H45" s="23"/>
      <c r="I45" s="12"/>
      <c r="J45" s="12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12"/>
      <c r="AA45" s="12"/>
      <c r="AB45" s="12"/>
      <c r="AC45" s="21"/>
      <c r="AD45" s="12"/>
      <c r="AE45" s="21"/>
      <c r="AF45" s="21"/>
      <c r="AG45" s="21"/>
      <c r="AH45" s="21"/>
      <c r="AI45" s="21"/>
      <c r="AT45" s="15" t="str">
        <f t="shared" si="0"/>
        <v/>
      </c>
    </row>
    <row r="46" spans="1:46" ht="15.75" customHeight="1">
      <c r="A46" s="8"/>
      <c r="B46" s="21"/>
      <c r="C46" s="21"/>
      <c r="D46" s="21"/>
      <c r="E46" s="21"/>
      <c r="F46" s="21"/>
      <c r="G46" s="22"/>
      <c r="H46" s="23"/>
      <c r="I46" s="12"/>
      <c r="J46" s="12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12"/>
      <c r="AA46" s="12"/>
      <c r="AB46" s="12"/>
      <c r="AC46" s="21"/>
      <c r="AD46" s="12"/>
      <c r="AE46" s="21"/>
      <c r="AF46" s="21"/>
      <c r="AG46" s="21"/>
      <c r="AH46" s="21"/>
      <c r="AI46" s="21"/>
      <c r="AT46" s="15" t="str">
        <f t="shared" si="0"/>
        <v/>
      </c>
    </row>
    <row r="47" spans="1:46" ht="15.75" customHeight="1">
      <c r="A47" s="8"/>
      <c r="B47" s="21"/>
      <c r="C47" s="21"/>
      <c r="D47" s="21"/>
      <c r="E47" s="21"/>
      <c r="F47" s="21"/>
      <c r="G47" s="22"/>
      <c r="H47" s="23"/>
      <c r="I47" s="12"/>
      <c r="J47" s="12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12"/>
      <c r="AA47" s="12"/>
      <c r="AB47" s="12"/>
      <c r="AC47" s="21"/>
      <c r="AD47" s="12"/>
      <c r="AE47" s="21"/>
      <c r="AF47" s="21"/>
      <c r="AG47" s="21"/>
      <c r="AH47" s="21"/>
      <c r="AI47" s="21"/>
      <c r="AT47" s="15" t="str">
        <f t="shared" si="0"/>
        <v/>
      </c>
    </row>
    <row r="48" spans="1:46" ht="15.75" customHeight="1">
      <c r="A48" s="8"/>
      <c r="B48" s="21"/>
      <c r="C48" s="21"/>
      <c r="D48" s="21"/>
      <c r="E48" s="21"/>
      <c r="F48" s="21"/>
      <c r="G48" s="22"/>
      <c r="H48" s="23"/>
      <c r="I48" s="12"/>
      <c r="J48" s="12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12"/>
      <c r="AA48" s="12"/>
      <c r="AB48" s="12"/>
      <c r="AC48" s="21"/>
      <c r="AD48" s="12"/>
      <c r="AE48" s="21"/>
      <c r="AF48" s="21"/>
      <c r="AG48" s="21"/>
      <c r="AH48" s="21"/>
      <c r="AI48" s="21"/>
      <c r="AT48" s="15" t="str">
        <f t="shared" si="0"/>
        <v/>
      </c>
    </row>
    <row r="49" spans="1:46" ht="15.75" customHeight="1">
      <c r="A49" s="8"/>
      <c r="B49" s="21"/>
      <c r="C49" s="21"/>
      <c r="D49" s="21"/>
      <c r="E49" s="21"/>
      <c r="F49" s="21"/>
      <c r="G49" s="22"/>
      <c r="H49" s="23"/>
      <c r="I49" s="12"/>
      <c r="J49" s="12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12"/>
      <c r="AA49" s="12"/>
      <c r="AB49" s="12"/>
      <c r="AC49" s="21"/>
      <c r="AD49" s="12"/>
      <c r="AE49" s="21"/>
      <c r="AF49" s="21"/>
      <c r="AG49" s="21"/>
      <c r="AH49" s="21"/>
      <c r="AI49" s="21"/>
      <c r="AT49" s="15" t="str">
        <f t="shared" si="0"/>
        <v/>
      </c>
    </row>
    <row r="50" spans="1:46" ht="15.75" customHeight="1">
      <c r="A50" s="8"/>
      <c r="B50" s="21"/>
      <c r="C50" s="21"/>
      <c r="D50" s="21"/>
      <c r="E50" s="21"/>
      <c r="F50" s="21"/>
      <c r="G50" s="22"/>
      <c r="H50" s="23"/>
      <c r="I50" s="12"/>
      <c r="J50" s="12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12"/>
      <c r="AA50" s="12"/>
      <c r="AB50" s="12"/>
      <c r="AC50" s="21"/>
      <c r="AD50" s="12"/>
      <c r="AE50" s="21"/>
      <c r="AF50" s="21"/>
      <c r="AG50" s="21"/>
      <c r="AH50" s="21"/>
      <c r="AI50" s="21"/>
      <c r="AT50" s="15" t="str">
        <f t="shared" si="0"/>
        <v/>
      </c>
    </row>
    <row r="51" spans="1:46" ht="15.75" customHeight="1">
      <c r="A51" s="8"/>
      <c r="B51" s="21"/>
      <c r="C51" s="21"/>
      <c r="D51" s="21"/>
      <c r="E51" s="21"/>
      <c r="F51" s="21"/>
      <c r="G51" s="22"/>
      <c r="H51" s="23"/>
      <c r="I51" s="12"/>
      <c r="J51" s="12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12"/>
      <c r="AA51" s="12"/>
      <c r="AB51" s="12"/>
      <c r="AC51" s="21"/>
      <c r="AD51" s="12"/>
      <c r="AE51" s="21"/>
      <c r="AF51" s="21"/>
      <c r="AG51" s="21"/>
      <c r="AH51" s="21"/>
      <c r="AI51" s="21"/>
      <c r="AT51" s="15" t="str">
        <f t="shared" si="0"/>
        <v/>
      </c>
    </row>
    <row r="52" spans="1:46" ht="15.75" customHeight="1">
      <c r="AT52" s="15" t="str">
        <f t="shared" si="0"/>
        <v/>
      </c>
    </row>
    <row r="53" spans="1:46" ht="15.75" customHeight="1">
      <c r="AT53" s="15" t="str">
        <f t="shared" si="0"/>
        <v/>
      </c>
    </row>
    <row r="54" spans="1:46" ht="15.75" customHeight="1">
      <c r="AT54" s="15" t="str">
        <f t="shared" si="0"/>
        <v/>
      </c>
    </row>
    <row r="55" spans="1:46" ht="15.75" customHeight="1">
      <c r="AT55" s="15" t="str">
        <f t="shared" si="0"/>
        <v/>
      </c>
    </row>
    <row r="56" spans="1:46" ht="15.75" customHeight="1">
      <c r="AT56" s="15" t="str">
        <f t="shared" si="0"/>
        <v/>
      </c>
    </row>
    <row r="57" spans="1:46" ht="15.75" customHeight="1">
      <c r="AT57" s="15" t="str">
        <f t="shared" si="0"/>
        <v/>
      </c>
    </row>
    <row r="58" spans="1:46" ht="15.75" customHeight="1">
      <c r="AT58" s="15" t="str">
        <f t="shared" si="0"/>
        <v/>
      </c>
    </row>
    <row r="59" spans="1:46" ht="15.75" customHeight="1">
      <c r="AT59" s="15" t="str">
        <f t="shared" si="0"/>
        <v/>
      </c>
    </row>
    <row r="60" spans="1:46" ht="15.75" customHeight="1">
      <c r="AT60" s="15" t="str">
        <f t="shared" si="0"/>
        <v/>
      </c>
    </row>
    <row r="61" spans="1:46" ht="15.75" customHeight="1">
      <c r="AT61" s="15" t="str">
        <f t="shared" si="0"/>
        <v/>
      </c>
    </row>
    <row r="62" spans="1:46" ht="15.75" customHeight="1">
      <c r="AT62" s="15" t="str">
        <f t="shared" si="0"/>
        <v/>
      </c>
    </row>
    <row r="63" spans="1:46" ht="15.75" customHeight="1">
      <c r="AT63" s="15" t="str">
        <f t="shared" si="0"/>
        <v/>
      </c>
    </row>
    <row r="64" spans="1:46" ht="15.75" customHeight="1">
      <c r="AT64" s="15" t="str">
        <f t="shared" si="0"/>
        <v/>
      </c>
    </row>
    <row r="65" spans="46:46" ht="15.75" customHeight="1">
      <c r="AT65" s="15" t="str">
        <f t="shared" si="0"/>
        <v/>
      </c>
    </row>
    <row r="66" spans="46:46" ht="15.75" customHeight="1">
      <c r="AT66" s="15" t="str">
        <f t="shared" ref="AT66:AT129" si="1">IF((AND(B66=33,C66="Del Giro")),"VENTA",IF((AND(B66=33,C66="Activo Fijo")),"VENTA ACTIVO FIJO",IF((AND(B66=33,C66="Bienes Raices")),"VENTA INMUEBLES",IF((AND(B66=61,C66="Del Giro")),"MENOR VENTA",IF((AND(B66=61,C66="Activo Fijo")),"MENOR VENTA ACTIVO FIJO",IF((AND(B66=61,C66="Bienes Raices")),"MENOR VENTA DE INMUEBLES",IF((AND(B66=56,C66="Del Giro")),"MAYOR VENTA",IF((AND(B66=56,C66="Activo Fijo")),"MAYOR VENTA ACTIVO FIJO",IF((AND(B66=56,C66="Bienes Raices")),"MAYOR VENTA DE INMUEBLES",IF((AND(B66=34,C66="Del Giro")),"VENTA EXENTA",IF((AND(B66=34,C66="Bienes Raices")),"EXENTA VENTA DE INMUEBLES",IF(A66="Total Oper. del mes Boleta Electr.(39)","CODIGO 39",IF(A66="Total mes Comprobantes Pago ElectrÃ³nico(48)","CODIGO 48",IF(B66="","","REVISAR"))))))))))))))</f>
        <v/>
      </c>
    </row>
    <row r="67" spans="46:46" ht="15.75" customHeight="1">
      <c r="AT67" s="15" t="str">
        <f t="shared" si="1"/>
        <v/>
      </c>
    </row>
    <row r="68" spans="46:46" ht="15.75" customHeight="1">
      <c r="AT68" s="15" t="str">
        <f t="shared" si="1"/>
        <v/>
      </c>
    </row>
    <row r="69" spans="46:46" ht="15.75" customHeight="1">
      <c r="AT69" s="15" t="str">
        <f t="shared" si="1"/>
        <v/>
      </c>
    </row>
    <row r="70" spans="46:46" ht="15.75" customHeight="1">
      <c r="AT70" s="15" t="str">
        <f t="shared" si="1"/>
        <v/>
      </c>
    </row>
    <row r="71" spans="46:46" ht="15.75" customHeight="1">
      <c r="AT71" s="15" t="str">
        <f t="shared" si="1"/>
        <v/>
      </c>
    </row>
    <row r="72" spans="46:46" ht="15.75" customHeight="1">
      <c r="AT72" s="15" t="str">
        <f t="shared" si="1"/>
        <v/>
      </c>
    </row>
    <row r="73" spans="46:46" ht="15.75" customHeight="1">
      <c r="AT73" s="15" t="str">
        <f t="shared" si="1"/>
        <v/>
      </c>
    </row>
    <row r="74" spans="46:46" ht="15.75" customHeight="1">
      <c r="AT74" s="15" t="str">
        <f t="shared" si="1"/>
        <v/>
      </c>
    </row>
    <row r="75" spans="46:46" ht="15.75" customHeight="1">
      <c r="AT75" s="15" t="str">
        <f t="shared" si="1"/>
        <v/>
      </c>
    </row>
    <row r="76" spans="46:46" ht="15.75" customHeight="1">
      <c r="AT76" s="15" t="str">
        <f t="shared" si="1"/>
        <v/>
      </c>
    </row>
    <row r="77" spans="46:46" ht="15.75" customHeight="1">
      <c r="AT77" s="15" t="str">
        <f t="shared" si="1"/>
        <v/>
      </c>
    </row>
    <row r="78" spans="46:46" ht="15.75" customHeight="1">
      <c r="AT78" s="15" t="str">
        <f t="shared" si="1"/>
        <v/>
      </c>
    </row>
    <row r="79" spans="46:46" ht="15.75" customHeight="1">
      <c r="AT79" s="15" t="str">
        <f t="shared" si="1"/>
        <v/>
      </c>
    </row>
    <row r="80" spans="46:46" ht="15.75" customHeight="1">
      <c r="AT80" s="15" t="str">
        <f t="shared" si="1"/>
        <v/>
      </c>
    </row>
    <row r="81" spans="46:46" ht="15.75" customHeight="1">
      <c r="AT81" s="15" t="str">
        <f t="shared" si="1"/>
        <v/>
      </c>
    </row>
    <row r="82" spans="46:46" ht="15.75" customHeight="1">
      <c r="AT82" s="15" t="str">
        <f t="shared" si="1"/>
        <v/>
      </c>
    </row>
    <row r="83" spans="46:46" ht="15.75" customHeight="1">
      <c r="AT83" s="15" t="str">
        <f t="shared" si="1"/>
        <v/>
      </c>
    </row>
    <row r="84" spans="46:46" ht="15.75" customHeight="1">
      <c r="AT84" s="15" t="str">
        <f t="shared" si="1"/>
        <v/>
      </c>
    </row>
    <row r="85" spans="46:46" ht="15.75" customHeight="1">
      <c r="AT85" s="15" t="str">
        <f t="shared" si="1"/>
        <v/>
      </c>
    </row>
    <row r="86" spans="46:46" ht="15.75" customHeight="1">
      <c r="AT86" s="15" t="str">
        <f t="shared" si="1"/>
        <v/>
      </c>
    </row>
    <row r="87" spans="46:46" ht="15.75" customHeight="1">
      <c r="AT87" s="15" t="str">
        <f t="shared" si="1"/>
        <v/>
      </c>
    </row>
    <row r="88" spans="46:46" ht="15.75" customHeight="1">
      <c r="AT88" s="15" t="str">
        <f t="shared" si="1"/>
        <v/>
      </c>
    </row>
    <row r="89" spans="46:46" ht="15.75" customHeight="1">
      <c r="AT89" s="15" t="str">
        <f t="shared" si="1"/>
        <v/>
      </c>
    </row>
    <row r="90" spans="46:46" ht="15.75" customHeight="1">
      <c r="AT90" s="15" t="str">
        <f t="shared" si="1"/>
        <v/>
      </c>
    </row>
    <row r="91" spans="46:46" ht="15.75" customHeight="1">
      <c r="AT91" s="15" t="str">
        <f t="shared" si="1"/>
        <v/>
      </c>
    </row>
    <row r="92" spans="46:46" ht="15.75" customHeight="1">
      <c r="AT92" s="15" t="str">
        <f t="shared" si="1"/>
        <v/>
      </c>
    </row>
    <row r="93" spans="46:46" ht="15.75" customHeight="1">
      <c r="AT93" s="15" t="str">
        <f t="shared" si="1"/>
        <v/>
      </c>
    </row>
    <row r="94" spans="46:46" ht="15.75" customHeight="1">
      <c r="AT94" s="15" t="str">
        <f t="shared" si="1"/>
        <v/>
      </c>
    </row>
    <row r="95" spans="46:46" ht="15.75" customHeight="1">
      <c r="AT95" s="15" t="str">
        <f t="shared" si="1"/>
        <v/>
      </c>
    </row>
    <row r="96" spans="46:46" ht="15.75" customHeight="1">
      <c r="AT96" s="15" t="str">
        <f t="shared" si="1"/>
        <v/>
      </c>
    </row>
    <row r="97" spans="46:46" ht="15.75" customHeight="1">
      <c r="AT97" s="15" t="str">
        <f t="shared" si="1"/>
        <v/>
      </c>
    </row>
    <row r="98" spans="46:46" ht="15.75" customHeight="1">
      <c r="AT98" s="15" t="str">
        <f t="shared" si="1"/>
        <v/>
      </c>
    </row>
    <row r="99" spans="46:46" ht="15.75" customHeight="1">
      <c r="AT99" s="15" t="str">
        <f t="shared" si="1"/>
        <v/>
      </c>
    </row>
    <row r="100" spans="46:46" ht="15.75" customHeight="1">
      <c r="AT100" s="15" t="str">
        <f t="shared" si="1"/>
        <v/>
      </c>
    </row>
    <row r="101" spans="46:46" ht="15.75" customHeight="1">
      <c r="AT101" s="15" t="str">
        <f t="shared" si="1"/>
        <v/>
      </c>
    </row>
    <row r="102" spans="46:46" ht="15.75" customHeight="1">
      <c r="AT102" s="15" t="str">
        <f t="shared" si="1"/>
        <v/>
      </c>
    </row>
    <row r="103" spans="46:46" ht="15.75" customHeight="1">
      <c r="AT103" s="15" t="str">
        <f t="shared" si="1"/>
        <v/>
      </c>
    </row>
    <row r="104" spans="46:46" ht="15.75" customHeight="1">
      <c r="AT104" s="15" t="str">
        <f t="shared" si="1"/>
        <v/>
      </c>
    </row>
    <row r="105" spans="46:46" ht="15.75" customHeight="1">
      <c r="AT105" s="15" t="str">
        <f t="shared" si="1"/>
        <v/>
      </c>
    </row>
    <row r="106" spans="46:46" ht="15.75" customHeight="1">
      <c r="AT106" s="15" t="str">
        <f t="shared" si="1"/>
        <v/>
      </c>
    </row>
    <row r="107" spans="46:46" ht="15.75" customHeight="1">
      <c r="AT107" s="15" t="str">
        <f t="shared" si="1"/>
        <v/>
      </c>
    </row>
    <row r="108" spans="46:46" ht="15.75" customHeight="1">
      <c r="AT108" s="15" t="str">
        <f t="shared" si="1"/>
        <v/>
      </c>
    </row>
    <row r="109" spans="46:46" ht="15.75" customHeight="1">
      <c r="AT109" s="15" t="str">
        <f t="shared" si="1"/>
        <v/>
      </c>
    </row>
    <row r="110" spans="46:46" ht="15.75" customHeight="1">
      <c r="AT110" s="15" t="str">
        <f t="shared" si="1"/>
        <v/>
      </c>
    </row>
    <row r="111" spans="46:46" ht="15.75" customHeight="1">
      <c r="AT111" s="15" t="str">
        <f t="shared" si="1"/>
        <v/>
      </c>
    </row>
    <row r="112" spans="46:46" ht="15.75" customHeight="1">
      <c r="AT112" s="15" t="str">
        <f t="shared" si="1"/>
        <v/>
      </c>
    </row>
    <row r="113" spans="46:46" ht="15.75" customHeight="1">
      <c r="AT113" s="15" t="str">
        <f t="shared" si="1"/>
        <v/>
      </c>
    </row>
    <row r="114" spans="46:46" ht="15.75" customHeight="1">
      <c r="AT114" s="15" t="str">
        <f t="shared" si="1"/>
        <v/>
      </c>
    </row>
    <row r="115" spans="46:46" ht="15.75" customHeight="1">
      <c r="AT115" s="15" t="str">
        <f t="shared" si="1"/>
        <v/>
      </c>
    </row>
    <row r="116" spans="46:46" ht="15.75" customHeight="1">
      <c r="AT116" s="15" t="str">
        <f t="shared" si="1"/>
        <v/>
      </c>
    </row>
    <row r="117" spans="46:46" ht="15.75" customHeight="1">
      <c r="AT117" s="15" t="str">
        <f t="shared" si="1"/>
        <v/>
      </c>
    </row>
    <row r="118" spans="46:46" ht="15.75" customHeight="1">
      <c r="AT118" s="15" t="str">
        <f t="shared" si="1"/>
        <v/>
      </c>
    </row>
    <row r="119" spans="46:46" ht="15.75" customHeight="1">
      <c r="AT119" s="15" t="str">
        <f t="shared" si="1"/>
        <v/>
      </c>
    </row>
    <row r="120" spans="46:46" ht="15.75" customHeight="1">
      <c r="AT120" s="15" t="str">
        <f t="shared" si="1"/>
        <v/>
      </c>
    </row>
    <row r="121" spans="46:46" ht="15.75" customHeight="1">
      <c r="AT121" s="15" t="str">
        <f t="shared" si="1"/>
        <v/>
      </c>
    </row>
    <row r="122" spans="46:46" ht="15.75" customHeight="1">
      <c r="AT122" s="15" t="str">
        <f t="shared" si="1"/>
        <v/>
      </c>
    </row>
    <row r="123" spans="46:46" ht="15.75" customHeight="1">
      <c r="AT123" s="15" t="str">
        <f t="shared" si="1"/>
        <v/>
      </c>
    </row>
    <row r="124" spans="46:46" ht="15.75" customHeight="1">
      <c r="AT124" s="15" t="str">
        <f t="shared" si="1"/>
        <v/>
      </c>
    </row>
    <row r="125" spans="46:46" ht="15.75" customHeight="1">
      <c r="AT125" s="15" t="str">
        <f t="shared" si="1"/>
        <v/>
      </c>
    </row>
    <row r="126" spans="46:46" ht="15.75" customHeight="1">
      <c r="AT126" s="15" t="str">
        <f t="shared" si="1"/>
        <v/>
      </c>
    </row>
    <row r="127" spans="46:46" ht="15.75" customHeight="1">
      <c r="AT127" s="15" t="str">
        <f t="shared" si="1"/>
        <v/>
      </c>
    </row>
    <row r="128" spans="46:46" ht="15.75" customHeight="1">
      <c r="AT128" s="15" t="str">
        <f t="shared" si="1"/>
        <v/>
      </c>
    </row>
    <row r="129" spans="46:46" ht="15.75" customHeight="1">
      <c r="AT129" s="15" t="str">
        <f t="shared" si="1"/>
        <v/>
      </c>
    </row>
    <row r="130" spans="46:46" ht="15.75" customHeight="1">
      <c r="AT130" s="15" t="str">
        <f t="shared" ref="AT130:AT193" si="2">IF((AND(B130=33,C130="Del Giro")),"VENTA",IF((AND(B130=33,C130="Activo Fijo")),"VENTA ACTIVO FIJO",IF((AND(B130=33,C130="Bienes Raices")),"VENTA INMUEBLES",IF((AND(B130=61,C130="Del Giro")),"MENOR VENTA",IF((AND(B130=61,C130="Activo Fijo")),"MENOR VENTA ACTIVO FIJO",IF((AND(B130=61,C130="Bienes Raices")),"MENOR VENTA DE INMUEBLES",IF((AND(B130=56,C130="Del Giro")),"MAYOR VENTA",IF((AND(B130=56,C130="Activo Fijo")),"MAYOR VENTA ACTIVO FIJO",IF((AND(B130=56,C130="Bienes Raices")),"MAYOR VENTA DE INMUEBLES",IF((AND(B130=34,C130="Del Giro")),"VENTA EXENTA",IF((AND(B130=34,C130="Bienes Raices")),"EXENTA VENTA DE INMUEBLES",IF(A130="Total Oper. del mes Boleta Electr.(39)","CODIGO 39",IF(A130="Total mes Comprobantes Pago ElectrÃ³nico(48)","CODIGO 48",IF(B130="","","REVISAR"))))))))))))))</f>
        <v/>
      </c>
    </row>
    <row r="131" spans="46:46" ht="15.75" customHeight="1">
      <c r="AT131" s="15" t="str">
        <f t="shared" si="2"/>
        <v/>
      </c>
    </row>
    <row r="132" spans="46:46" ht="15.75" customHeight="1">
      <c r="AT132" s="15" t="str">
        <f t="shared" si="2"/>
        <v/>
      </c>
    </row>
    <row r="133" spans="46:46" ht="15.75" customHeight="1">
      <c r="AT133" s="15" t="str">
        <f t="shared" si="2"/>
        <v/>
      </c>
    </row>
    <row r="134" spans="46:46" ht="15.75" customHeight="1">
      <c r="AT134" s="15" t="str">
        <f t="shared" si="2"/>
        <v/>
      </c>
    </row>
    <row r="135" spans="46:46" ht="15.75" customHeight="1">
      <c r="AT135" s="15" t="str">
        <f t="shared" si="2"/>
        <v/>
      </c>
    </row>
    <row r="136" spans="46:46" ht="15.75" customHeight="1">
      <c r="AT136" s="15" t="str">
        <f t="shared" si="2"/>
        <v/>
      </c>
    </row>
    <row r="137" spans="46:46" ht="15.75" customHeight="1">
      <c r="AT137" s="15" t="str">
        <f t="shared" si="2"/>
        <v/>
      </c>
    </row>
    <row r="138" spans="46:46" ht="15.75" customHeight="1">
      <c r="AT138" s="15" t="str">
        <f t="shared" si="2"/>
        <v/>
      </c>
    </row>
    <row r="139" spans="46:46" ht="15.75" customHeight="1">
      <c r="AT139" s="15" t="str">
        <f t="shared" si="2"/>
        <v/>
      </c>
    </row>
    <row r="140" spans="46:46" ht="15.75" customHeight="1">
      <c r="AT140" s="15" t="str">
        <f t="shared" si="2"/>
        <v/>
      </c>
    </row>
    <row r="141" spans="46:46" ht="15.75" customHeight="1">
      <c r="AT141" s="15" t="str">
        <f t="shared" si="2"/>
        <v/>
      </c>
    </row>
    <row r="142" spans="46:46" ht="15.75" customHeight="1">
      <c r="AT142" s="15" t="str">
        <f t="shared" si="2"/>
        <v/>
      </c>
    </row>
    <row r="143" spans="46:46" ht="15.75" customHeight="1">
      <c r="AT143" s="15" t="str">
        <f t="shared" si="2"/>
        <v/>
      </c>
    </row>
    <row r="144" spans="46:46" ht="15.75" customHeight="1">
      <c r="AT144" s="15" t="str">
        <f t="shared" si="2"/>
        <v/>
      </c>
    </row>
    <row r="145" spans="46:46" ht="15.75" customHeight="1">
      <c r="AT145" s="15" t="str">
        <f t="shared" si="2"/>
        <v/>
      </c>
    </row>
    <row r="146" spans="46:46" ht="15.75" customHeight="1">
      <c r="AT146" s="15" t="str">
        <f t="shared" si="2"/>
        <v/>
      </c>
    </row>
    <row r="147" spans="46:46" ht="15.75" customHeight="1">
      <c r="AT147" s="15" t="str">
        <f t="shared" si="2"/>
        <v/>
      </c>
    </row>
    <row r="148" spans="46:46" ht="15.75" customHeight="1">
      <c r="AT148" s="15" t="str">
        <f t="shared" si="2"/>
        <v/>
      </c>
    </row>
    <row r="149" spans="46:46" ht="15.75" customHeight="1">
      <c r="AT149" s="15" t="str">
        <f t="shared" si="2"/>
        <v/>
      </c>
    </row>
    <row r="150" spans="46:46" ht="15.75" customHeight="1">
      <c r="AT150" s="15" t="str">
        <f t="shared" si="2"/>
        <v/>
      </c>
    </row>
    <row r="151" spans="46:46" ht="15.75" customHeight="1">
      <c r="AT151" s="15" t="str">
        <f t="shared" si="2"/>
        <v/>
      </c>
    </row>
    <row r="152" spans="46:46" ht="15.75" customHeight="1">
      <c r="AT152" s="15" t="str">
        <f t="shared" si="2"/>
        <v/>
      </c>
    </row>
    <row r="153" spans="46:46" ht="15.75" customHeight="1">
      <c r="AT153" s="15" t="str">
        <f t="shared" si="2"/>
        <v/>
      </c>
    </row>
    <row r="154" spans="46:46" ht="15.75" customHeight="1">
      <c r="AT154" s="15" t="str">
        <f t="shared" si="2"/>
        <v/>
      </c>
    </row>
    <row r="155" spans="46:46" ht="15.75" customHeight="1">
      <c r="AT155" s="15" t="str">
        <f t="shared" si="2"/>
        <v/>
      </c>
    </row>
    <row r="156" spans="46:46" ht="15.75" customHeight="1">
      <c r="AT156" s="15" t="str">
        <f t="shared" si="2"/>
        <v/>
      </c>
    </row>
    <row r="157" spans="46:46" ht="15.75" customHeight="1">
      <c r="AT157" s="15" t="str">
        <f t="shared" si="2"/>
        <v/>
      </c>
    </row>
    <row r="158" spans="46:46" ht="15.75" customHeight="1">
      <c r="AT158" s="15" t="str">
        <f t="shared" si="2"/>
        <v/>
      </c>
    </row>
    <row r="159" spans="46:46" ht="15.75" customHeight="1">
      <c r="AT159" s="15" t="str">
        <f t="shared" si="2"/>
        <v/>
      </c>
    </row>
    <row r="160" spans="46:46" ht="15.75" customHeight="1">
      <c r="AT160" s="15" t="str">
        <f t="shared" si="2"/>
        <v/>
      </c>
    </row>
    <row r="161" spans="46:46" ht="15.75" customHeight="1">
      <c r="AT161" s="15" t="str">
        <f t="shared" si="2"/>
        <v/>
      </c>
    </row>
    <row r="162" spans="46:46" ht="15.75" customHeight="1">
      <c r="AT162" s="15" t="str">
        <f t="shared" si="2"/>
        <v/>
      </c>
    </row>
    <row r="163" spans="46:46" ht="15.75" customHeight="1">
      <c r="AT163" s="15" t="str">
        <f t="shared" si="2"/>
        <v/>
      </c>
    </row>
    <row r="164" spans="46:46" ht="15.75" customHeight="1">
      <c r="AT164" s="15" t="str">
        <f t="shared" si="2"/>
        <v/>
      </c>
    </row>
    <row r="165" spans="46:46" ht="15.75" customHeight="1">
      <c r="AT165" s="15" t="str">
        <f t="shared" si="2"/>
        <v/>
      </c>
    </row>
    <row r="166" spans="46:46" ht="15.75" customHeight="1">
      <c r="AT166" s="15" t="str">
        <f t="shared" si="2"/>
        <v/>
      </c>
    </row>
    <row r="167" spans="46:46" ht="15.75" customHeight="1">
      <c r="AT167" s="15" t="str">
        <f t="shared" si="2"/>
        <v/>
      </c>
    </row>
    <row r="168" spans="46:46" ht="15.75" customHeight="1">
      <c r="AT168" s="15" t="str">
        <f t="shared" si="2"/>
        <v/>
      </c>
    </row>
    <row r="169" spans="46:46" ht="15.75" customHeight="1">
      <c r="AT169" s="15" t="str">
        <f t="shared" si="2"/>
        <v/>
      </c>
    </row>
    <row r="170" spans="46:46" ht="15.75" customHeight="1">
      <c r="AT170" s="15" t="str">
        <f t="shared" si="2"/>
        <v/>
      </c>
    </row>
    <row r="171" spans="46:46" ht="15.75" customHeight="1">
      <c r="AT171" s="15" t="str">
        <f t="shared" si="2"/>
        <v/>
      </c>
    </row>
    <row r="172" spans="46:46" ht="15.75" customHeight="1">
      <c r="AT172" s="15" t="str">
        <f t="shared" si="2"/>
        <v/>
      </c>
    </row>
    <row r="173" spans="46:46" ht="15.75" customHeight="1">
      <c r="AT173" s="15" t="str">
        <f t="shared" si="2"/>
        <v/>
      </c>
    </row>
    <row r="174" spans="46:46" ht="15.75" customHeight="1">
      <c r="AT174" s="15" t="str">
        <f t="shared" si="2"/>
        <v/>
      </c>
    </row>
    <row r="175" spans="46:46" ht="15.75" customHeight="1">
      <c r="AT175" s="15" t="str">
        <f t="shared" si="2"/>
        <v/>
      </c>
    </row>
    <row r="176" spans="46:46" ht="15.75" customHeight="1">
      <c r="AT176" s="15" t="str">
        <f t="shared" si="2"/>
        <v/>
      </c>
    </row>
    <row r="177" spans="46:46" ht="15.75" customHeight="1">
      <c r="AT177" s="15" t="str">
        <f t="shared" si="2"/>
        <v/>
      </c>
    </row>
    <row r="178" spans="46:46" ht="15.75" customHeight="1">
      <c r="AT178" s="15" t="str">
        <f t="shared" si="2"/>
        <v/>
      </c>
    </row>
    <row r="179" spans="46:46" ht="15.75" customHeight="1">
      <c r="AT179" s="15" t="str">
        <f t="shared" si="2"/>
        <v/>
      </c>
    </row>
    <row r="180" spans="46:46" ht="15.75" customHeight="1">
      <c r="AT180" s="15" t="str">
        <f t="shared" si="2"/>
        <v/>
      </c>
    </row>
    <row r="181" spans="46:46" ht="15.75" customHeight="1">
      <c r="AT181" s="15" t="str">
        <f t="shared" si="2"/>
        <v/>
      </c>
    </row>
    <row r="182" spans="46:46" ht="15.75" customHeight="1">
      <c r="AT182" s="15" t="str">
        <f t="shared" si="2"/>
        <v/>
      </c>
    </row>
    <row r="183" spans="46:46" ht="15.75" customHeight="1">
      <c r="AT183" s="15" t="str">
        <f t="shared" si="2"/>
        <v/>
      </c>
    </row>
    <row r="184" spans="46:46" ht="15.75" customHeight="1">
      <c r="AT184" s="15" t="str">
        <f t="shared" si="2"/>
        <v/>
      </c>
    </row>
    <row r="185" spans="46:46" ht="15.75" customHeight="1">
      <c r="AT185" s="15" t="str">
        <f t="shared" si="2"/>
        <v/>
      </c>
    </row>
    <row r="186" spans="46:46" ht="15.75" customHeight="1">
      <c r="AT186" s="15" t="str">
        <f t="shared" si="2"/>
        <v/>
      </c>
    </row>
    <row r="187" spans="46:46" ht="15.75" customHeight="1">
      <c r="AT187" s="15" t="str">
        <f t="shared" si="2"/>
        <v/>
      </c>
    </row>
    <row r="188" spans="46:46" ht="15.75" customHeight="1">
      <c r="AT188" s="15" t="str">
        <f t="shared" si="2"/>
        <v/>
      </c>
    </row>
    <row r="189" spans="46:46" ht="15.75" customHeight="1">
      <c r="AT189" s="15" t="str">
        <f t="shared" si="2"/>
        <v/>
      </c>
    </row>
    <row r="190" spans="46:46" ht="15.75" customHeight="1">
      <c r="AT190" s="15" t="str">
        <f t="shared" si="2"/>
        <v/>
      </c>
    </row>
    <row r="191" spans="46:46" ht="15.75" customHeight="1">
      <c r="AT191" s="15" t="str">
        <f t="shared" si="2"/>
        <v/>
      </c>
    </row>
    <row r="192" spans="46:46" ht="15.75" customHeight="1">
      <c r="AT192" s="15" t="str">
        <f t="shared" si="2"/>
        <v/>
      </c>
    </row>
    <row r="193" spans="46:46" ht="15.75" customHeight="1">
      <c r="AT193" s="15" t="str">
        <f t="shared" si="2"/>
        <v/>
      </c>
    </row>
    <row r="194" spans="46:46" ht="15.75" customHeight="1">
      <c r="AT194" s="15" t="str">
        <f t="shared" ref="AT194:AT212" si="3">IF((AND(B194=33,C194="Del Giro")),"VENTA",IF((AND(B194=33,C194="Activo Fijo")),"VENTA ACTIVO FIJO",IF((AND(B194=33,C194="Bienes Raices")),"VENTA INMUEBLES",IF((AND(B194=61,C194="Del Giro")),"MENOR VENTA",IF((AND(B194=61,C194="Activo Fijo")),"MENOR VENTA ACTIVO FIJO",IF((AND(B194=61,C194="Bienes Raices")),"MENOR VENTA DE INMUEBLES",IF((AND(B194=56,C194="Del Giro")),"MAYOR VENTA",IF((AND(B194=56,C194="Activo Fijo")),"MAYOR VENTA ACTIVO FIJO",IF((AND(B194=56,C194="Bienes Raices")),"MAYOR VENTA DE INMUEBLES",IF((AND(B194=34,C194="Del Giro")),"VENTA EXENTA",IF((AND(B194=34,C194="Bienes Raices")),"EXENTA VENTA DE INMUEBLES",IF(A194="Total Oper. del mes Boleta Electr.(39)","CODIGO 39",IF(A194="Total mes Comprobantes Pago ElectrÃ³nico(48)","CODIGO 48",IF(B194="","","REVISAR"))))))))))))))</f>
        <v/>
      </c>
    </row>
    <row r="195" spans="46:46" ht="15.75" customHeight="1">
      <c r="AT195" s="15" t="str">
        <f t="shared" si="3"/>
        <v/>
      </c>
    </row>
    <row r="196" spans="46:46" ht="15.75" customHeight="1">
      <c r="AT196" s="15" t="str">
        <f t="shared" si="3"/>
        <v/>
      </c>
    </row>
    <row r="197" spans="46:46" ht="15.75" customHeight="1">
      <c r="AT197" s="15" t="str">
        <f t="shared" si="3"/>
        <v/>
      </c>
    </row>
    <row r="198" spans="46:46" ht="15.75" customHeight="1">
      <c r="AT198" s="15" t="str">
        <f t="shared" si="3"/>
        <v/>
      </c>
    </row>
    <row r="199" spans="46:46" ht="15.75" customHeight="1">
      <c r="AT199" s="15" t="str">
        <f t="shared" si="3"/>
        <v/>
      </c>
    </row>
    <row r="200" spans="46:46" ht="15.75" customHeight="1">
      <c r="AT200" s="15" t="str">
        <f t="shared" si="3"/>
        <v/>
      </c>
    </row>
    <row r="201" spans="46:46" ht="15.75" customHeight="1">
      <c r="AT201" s="15" t="str">
        <f t="shared" si="3"/>
        <v/>
      </c>
    </row>
    <row r="202" spans="46:46" ht="15.75" customHeight="1">
      <c r="AT202" s="15" t="str">
        <f t="shared" si="3"/>
        <v/>
      </c>
    </row>
    <row r="203" spans="46:46" ht="15.75" customHeight="1">
      <c r="AT203" s="15" t="str">
        <f t="shared" si="3"/>
        <v/>
      </c>
    </row>
    <row r="204" spans="46:46" ht="15.75" customHeight="1">
      <c r="AT204" s="15" t="str">
        <f t="shared" si="3"/>
        <v/>
      </c>
    </row>
    <row r="205" spans="46:46" ht="15.75" customHeight="1">
      <c r="AT205" s="15" t="str">
        <f t="shared" si="3"/>
        <v/>
      </c>
    </row>
    <row r="206" spans="46:46" ht="15.75" customHeight="1">
      <c r="AT206" s="15" t="str">
        <f t="shared" si="3"/>
        <v/>
      </c>
    </row>
    <row r="207" spans="46:46" ht="15.75" customHeight="1">
      <c r="AT207" s="15" t="str">
        <f t="shared" si="3"/>
        <v/>
      </c>
    </row>
    <row r="208" spans="46:46" ht="15.75" customHeight="1">
      <c r="AT208" s="15" t="str">
        <f t="shared" si="3"/>
        <v/>
      </c>
    </row>
    <row r="209" spans="46:46" ht="15.75" customHeight="1">
      <c r="AT209" s="15" t="str">
        <f t="shared" si="3"/>
        <v/>
      </c>
    </row>
    <row r="210" spans="46:46" ht="15.75" customHeight="1">
      <c r="AT210" s="15" t="str">
        <f t="shared" si="3"/>
        <v/>
      </c>
    </row>
    <row r="211" spans="46:46" ht="15.75" customHeight="1">
      <c r="AT211" s="15" t="str">
        <f t="shared" si="3"/>
        <v/>
      </c>
    </row>
    <row r="212" spans="46:46" ht="15.75" customHeight="1">
      <c r="AT212" s="15" t="str">
        <f t="shared" si="3"/>
        <v/>
      </c>
    </row>
    <row r="213" spans="46:46" ht="15.75" customHeight="1">
      <c r="AT213" s="15" t="str">
        <f t="shared" ref="AT213:AT240" si="4">IF((AND(B213=33,C213="Del Giro")),"VENTA",IF((AND(B213=33,C213="Activo Fijo")),"VENTA ACTIVO FIJO",IF((AND(B213=33,C213="Bienes Raices")),"VENTA INMUEBLES",IF((AND(B213=61,C213="Del Giro")),"MENOR VENTA",IF((AND(B213=61,C213="Activo Fijo")),"MENOR VENTA ACTIVO FIJO",IF((AND(B213=61,C213="Bienes Raices")),"MENOR VENTA DE INMUEBLES",IF((AND(B213=56,C213="Del Giro")),"MAYOR VENTA",IF((AND(B213=56,C213="Activo Fijo")),"MAYOR VENTA ACTIVO FIJO",IF((AND(B213=56,C213="Bienes Raices")),"MAYOR VENTA DE INMUEBLES",IF((AND(B213=34,C213="Del Giro")),"VENTA EXENTA",IF((AND(B213=34,C213="Bienes Raices")),"EXENTA VENTA DE INMUEBLES",IF(B213="","","REVISAR"))))))))))))</f>
        <v/>
      </c>
    </row>
    <row r="214" spans="46:46" ht="15.75" customHeight="1">
      <c r="AT214" s="15" t="str">
        <f t="shared" si="4"/>
        <v/>
      </c>
    </row>
    <row r="215" spans="46:46" ht="15.75" customHeight="1">
      <c r="AT215" s="15" t="str">
        <f t="shared" si="4"/>
        <v/>
      </c>
    </row>
    <row r="216" spans="46:46" ht="15.75" customHeight="1">
      <c r="AT216" s="15" t="str">
        <f t="shared" si="4"/>
        <v/>
      </c>
    </row>
    <row r="217" spans="46:46" ht="15.75" customHeight="1">
      <c r="AT217" s="15" t="str">
        <f t="shared" si="4"/>
        <v/>
      </c>
    </row>
    <row r="218" spans="46:46" ht="15.75" customHeight="1">
      <c r="AT218" s="15" t="str">
        <f t="shared" si="4"/>
        <v/>
      </c>
    </row>
    <row r="219" spans="46:46" ht="15.75" customHeight="1">
      <c r="AT219" s="15" t="str">
        <f t="shared" si="4"/>
        <v/>
      </c>
    </row>
    <row r="220" spans="46:46" ht="15.75" customHeight="1">
      <c r="AT220" s="15" t="str">
        <f t="shared" si="4"/>
        <v/>
      </c>
    </row>
    <row r="221" spans="46:46" ht="15.75" customHeight="1">
      <c r="AT221" s="15" t="str">
        <f t="shared" si="4"/>
        <v/>
      </c>
    </row>
    <row r="222" spans="46:46" ht="15.75" customHeight="1">
      <c r="AT222" s="15" t="str">
        <f t="shared" si="4"/>
        <v/>
      </c>
    </row>
    <row r="223" spans="46:46" ht="15.75" customHeight="1">
      <c r="AT223" s="15" t="str">
        <f t="shared" si="4"/>
        <v/>
      </c>
    </row>
    <row r="224" spans="46:46" ht="15.75" customHeight="1">
      <c r="AT224" s="15" t="str">
        <f t="shared" si="4"/>
        <v/>
      </c>
    </row>
    <row r="225" spans="46:46" ht="15.75" customHeight="1">
      <c r="AT225" s="15" t="str">
        <f t="shared" si="4"/>
        <v/>
      </c>
    </row>
    <row r="226" spans="46:46" ht="15.75" customHeight="1">
      <c r="AT226" s="15" t="str">
        <f t="shared" si="4"/>
        <v/>
      </c>
    </row>
    <row r="227" spans="46:46" ht="15.75" customHeight="1">
      <c r="AT227" s="15" t="str">
        <f t="shared" si="4"/>
        <v/>
      </c>
    </row>
    <row r="228" spans="46:46" ht="15.75" customHeight="1">
      <c r="AT228" s="15" t="str">
        <f t="shared" si="4"/>
        <v/>
      </c>
    </row>
    <row r="229" spans="46:46" ht="15.75" customHeight="1">
      <c r="AT229" s="15" t="str">
        <f t="shared" si="4"/>
        <v/>
      </c>
    </row>
    <row r="230" spans="46:46" ht="15.75" customHeight="1">
      <c r="AT230" s="15" t="str">
        <f t="shared" si="4"/>
        <v/>
      </c>
    </row>
    <row r="231" spans="46:46" ht="15.75" customHeight="1">
      <c r="AT231" s="15" t="str">
        <f t="shared" si="4"/>
        <v/>
      </c>
    </row>
    <row r="232" spans="46:46" ht="15.75" customHeight="1">
      <c r="AT232" s="15" t="str">
        <f t="shared" si="4"/>
        <v/>
      </c>
    </row>
    <row r="233" spans="46:46" ht="15.75" customHeight="1">
      <c r="AT233" s="15" t="str">
        <f t="shared" si="4"/>
        <v/>
      </c>
    </row>
    <row r="234" spans="46:46" ht="15.75" customHeight="1">
      <c r="AT234" s="15" t="str">
        <f t="shared" si="4"/>
        <v/>
      </c>
    </row>
    <row r="235" spans="46:46" ht="15.75" customHeight="1">
      <c r="AT235" s="15" t="str">
        <f t="shared" si="4"/>
        <v/>
      </c>
    </row>
    <row r="236" spans="46:46" ht="15.75" customHeight="1">
      <c r="AT236" s="15" t="str">
        <f t="shared" si="4"/>
        <v/>
      </c>
    </row>
    <row r="237" spans="46:46" ht="15.75" customHeight="1">
      <c r="AT237" s="15" t="str">
        <f t="shared" si="4"/>
        <v/>
      </c>
    </row>
    <row r="238" spans="46:46" ht="15.75" customHeight="1">
      <c r="AT238" s="15" t="str">
        <f t="shared" si="4"/>
        <v/>
      </c>
    </row>
    <row r="239" spans="46:46" ht="15.75" customHeight="1">
      <c r="AT239" s="15" t="str">
        <f t="shared" si="4"/>
        <v/>
      </c>
    </row>
    <row r="240" spans="46:46" ht="15.75" customHeight="1">
      <c r="AT240" s="15" t="str">
        <f t="shared" si="4"/>
        <v/>
      </c>
    </row>
    <row r="241" spans="46:46" ht="15.75" customHeight="1">
      <c r="AT241" s="15" t="str">
        <f t="shared" ref="AT241:AT261" si="5">IF((AND(B241=33,C241="Del Giro")),"VENTA",IF((AND(B241=33,C241="Activo Fijo")),"VENTA ACTIVO FIJO",IF((AND(B241=33,C241="Bienes Raices")),"VENTA INMUEBLES",IF((AND(B241=61,C241="Del Giro")),"MENOR VENTA",IF((AND(B241=61,C241="Activo Fijo")),"MENOR VENTA ACTIVO FIJO",IF((AND(B241=61,C241="Bienes Raices")),"MENOR VENTA DE INMUEBLES",IF((AND(B241=56,C241="Del Giro")),"MAYOR VENTA",IF((AND(B241=56,C241="Activo Fijo")),"MAYOR VENTA ACTIVO FIJO",IF((AND(B241=56,C241="Bienes Raices")),"MAYOR VENTA DE INMUEBLES",IF((AND(B241=34,C241="Del Giro")),"VENTA EXENTA",IF((AND(B241=34,C241="Bienes Raices")),"EXENTA VENTA DE INMUEBLES",IF(B241="","","REVISAR"))))))))))))</f>
        <v/>
      </c>
    </row>
    <row r="242" spans="46:46" ht="15.75" customHeight="1">
      <c r="AT242" s="15" t="str">
        <f t="shared" si="5"/>
        <v/>
      </c>
    </row>
    <row r="243" spans="46:46" ht="15.75" customHeight="1">
      <c r="AT243" s="15" t="str">
        <f t="shared" si="5"/>
        <v/>
      </c>
    </row>
    <row r="244" spans="46:46" ht="15.75" customHeight="1">
      <c r="AT244" s="15" t="str">
        <f t="shared" si="5"/>
        <v/>
      </c>
    </row>
    <row r="245" spans="46:46" ht="15.75" customHeight="1">
      <c r="AT245" s="15" t="str">
        <f t="shared" si="5"/>
        <v/>
      </c>
    </row>
    <row r="246" spans="46:46" ht="15.75" customHeight="1">
      <c r="AT246" s="15" t="str">
        <f t="shared" si="5"/>
        <v/>
      </c>
    </row>
    <row r="247" spans="46:46" ht="15.75" customHeight="1">
      <c r="AT247" s="15" t="str">
        <f t="shared" si="5"/>
        <v/>
      </c>
    </row>
    <row r="248" spans="46:46" ht="15.75" customHeight="1">
      <c r="AT248" s="15" t="str">
        <f t="shared" si="5"/>
        <v/>
      </c>
    </row>
    <row r="249" spans="46:46" ht="15.75" customHeight="1">
      <c r="AT249" s="15" t="str">
        <f t="shared" si="5"/>
        <v/>
      </c>
    </row>
    <row r="250" spans="46:46" ht="15.75" customHeight="1">
      <c r="AT250" s="15" t="str">
        <f t="shared" si="5"/>
        <v/>
      </c>
    </row>
    <row r="251" spans="46:46" ht="15.75" customHeight="1">
      <c r="AT251" s="15" t="str">
        <f t="shared" si="5"/>
        <v/>
      </c>
    </row>
    <row r="252" spans="46:46" ht="15.75" customHeight="1">
      <c r="AT252" s="15" t="str">
        <f t="shared" si="5"/>
        <v/>
      </c>
    </row>
    <row r="253" spans="46:46" ht="15.75" customHeight="1">
      <c r="AT253" s="15" t="str">
        <f t="shared" si="5"/>
        <v/>
      </c>
    </row>
    <row r="254" spans="46:46" ht="15.75" customHeight="1">
      <c r="AT254" s="15" t="str">
        <f t="shared" si="5"/>
        <v/>
      </c>
    </row>
    <row r="255" spans="46:46" ht="15.75" customHeight="1">
      <c r="AT255" s="15" t="str">
        <f t="shared" si="5"/>
        <v/>
      </c>
    </row>
    <row r="256" spans="46:46" ht="15.75" customHeight="1">
      <c r="AT256" s="15" t="str">
        <f t="shared" si="5"/>
        <v/>
      </c>
    </row>
    <row r="257" spans="46:46" ht="15.75" customHeight="1">
      <c r="AT257" s="15" t="str">
        <f t="shared" si="5"/>
        <v/>
      </c>
    </row>
    <row r="258" spans="46:46" ht="15.75" customHeight="1">
      <c r="AT258" s="15" t="str">
        <f t="shared" si="5"/>
        <v/>
      </c>
    </row>
    <row r="259" spans="46:46" ht="15.75" customHeight="1">
      <c r="AT259" s="15" t="str">
        <f t="shared" si="5"/>
        <v/>
      </c>
    </row>
    <row r="260" spans="46:46" ht="15.75" customHeight="1">
      <c r="AT260" s="15" t="str">
        <f t="shared" si="5"/>
        <v/>
      </c>
    </row>
    <row r="261" spans="46:46" ht="15.75" customHeight="1">
      <c r="AT261" s="15" t="str">
        <f t="shared" si="5"/>
        <v/>
      </c>
    </row>
    <row r="262" spans="46:46" ht="15.75" customHeight="1"/>
    <row r="263" spans="46:46" ht="15.75" customHeight="1"/>
    <row r="264" spans="46:46" ht="15.75" customHeight="1"/>
    <row r="265" spans="46:46" ht="15.75" customHeight="1"/>
    <row r="266" spans="46:46" ht="15.75" customHeight="1"/>
    <row r="267" spans="46:46" ht="15.75" customHeight="1"/>
    <row r="268" spans="46:46" ht="15.75" customHeight="1"/>
    <row r="269" spans="46:46" ht="15.75" customHeight="1"/>
    <row r="270" spans="46:46" ht="15.75" customHeight="1"/>
    <row r="271" spans="46:46" ht="15.75" customHeight="1"/>
    <row r="272" spans="46:4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A30" workbookViewId="0">
      <selection activeCell="C37" sqref="C37:D45"/>
    </sheetView>
  </sheetViews>
  <sheetFormatPr baseColWidth="10" defaultRowHeight="15.5"/>
  <cols>
    <col min="1" max="1" width="10.75" style="34" customWidth="1"/>
    <col min="2" max="2" width="2.08203125" style="34" customWidth="1"/>
    <col min="3" max="3" width="13.08203125" style="34" bestFit="1" customWidth="1"/>
    <col min="4" max="4" width="22.75" style="34" bestFit="1" customWidth="1"/>
    <col min="5" max="5" width="26.33203125" style="34" bestFit="1" customWidth="1"/>
    <col min="6" max="11" width="10.58203125" style="34" customWidth="1"/>
    <col min="12" max="12" width="20.33203125" style="34" customWidth="1"/>
    <col min="13" max="13" width="14.33203125" style="34" customWidth="1"/>
    <col min="14" max="15" width="10.58203125" style="34" customWidth="1"/>
    <col min="16" max="16" width="50.08203125" style="34" customWidth="1"/>
    <col min="17" max="22" width="10.58203125" style="34" customWidth="1"/>
    <col min="23" max="24" width="66.6640625" style="34" customWidth="1"/>
  </cols>
  <sheetData>
    <row r="1" spans="1:24" ht="20">
      <c r="D1" s="27"/>
      <c r="E1" s="27"/>
      <c r="L1" s="8" t="s">
        <v>99</v>
      </c>
      <c r="M1" s="8" t="s">
        <v>207</v>
      </c>
      <c r="N1" s="8" t="s">
        <v>208</v>
      </c>
      <c r="Q1" s="9" t="s">
        <v>100</v>
      </c>
      <c r="W1" s="10" t="s">
        <v>101</v>
      </c>
      <c r="X1" s="10"/>
    </row>
    <row r="2" spans="1:24" ht="20">
      <c r="A2" s="27"/>
      <c r="C2" s="35"/>
      <c r="D2" s="35"/>
      <c r="E2" s="35"/>
      <c r="F2" s="35"/>
      <c r="G2" s="35"/>
      <c r="L2" s="12"/>
      <c r="P2" s="14" t="s">
        <v>104</v>
      </c>
      <c r="Q2" s="10" t="s">
        <v>105</v>
      </c>
      <c r="W2" s="10" t="s">
        <v>106</v>
      </c>
      <c r="X2" s="10"/>
    </row>
    <row r="3" spans="1:24" ht="20">
      <c r="C3" s="35"/>
      <c r="D3" s="35"/>
      <c r="E3" s="35"/>
      <c r="F3" s="35"/>
      <c r="G3" s="35"/>
      <c r="L3" s="12"/>
      <c r="P3" s="14" t="s">
        <v>104</v>
      </c>
      <c r="Q3" s="10" t="s">
        <v>108</v>
      </c>
      <c r="W3" s="10" t="s">
        <v>109</v>
      </c>
      <c r="X3" s="10"/>
    </row>
    <row r="4" spans="1:24" ht="20">
      <c r="C4" s="35"/>
      <c r="D4" s="35"/>
      <c r="E4" s="35"/>
      <c r="F4" s="35"/>
      <c r="G4" s="35"/>
      <c r="L4" s="12"/>
      <c r="P4" s="15" t="s">
        <v>111</v>
      </c>
      <c r="Q4" s="10" t="s">
        <v>112</v>
      </c>
      <c r="W4" s="10" t="s">
        <v>113</v>
      </c>
      <c r="X4" s="10"/>
    </row>
    <row r="5" spans="1:24" ht="20">
      <c r="C5" s="35"/>
      <c r="D5" s="35"/>
      <c r="E5" s="35"/>
      <c r="F5" s="35"/>
      <c r="G5" s="35"/>
      <c r="L5" s="12"/>
      <c r="P5" s="15" t="s">
        <v>115</v>
      </c>
      <c r="Q5" s="10" t="s">
        <v>116</v>
      </c>
      <c r="W5" s="10" t="s">
        <v>117</v>
      </c>
      <c r="X5" s="10"/>
    </row>
    <row r="6" spans="1:24" ht="20">
      <c r="C6" s="35"/>
      <c r="D6" s="35"/>
      <c r="E6" s="35"/>
      <c r="F6" s="35"/>
      <c r="G6" s="35"/>
      <c r="L6" s="12"/>
      <c r="P6" s="14" t="s">
        <v>104</v>
      </c>
      <c r="Q6" s="10" t="s">
        <v>118</v>
      </c>
      <c r="W6" s="10" t="s">
        <v>119</v>
      </c>
      <c r="X6" s="10"/>
    </row>
    <row r="7" spans="1:24" ht="20">
      <c r="C7" s="35"/>
      <c r="D7" s="35"/>
      <c r="E7" s="35"/>
      <c r="F7" s="35"/>
      <c r="G7" s="35"/>
      <c r="L7" s="12"/>
      <c r="P7" s="14" t="s">
        <v>104</v>
      </c>
      <c r="Q7" s="10" t="s">
        <v>120</v>
      </c>
      <c r="W7" s="10" t="s">
        <v>121</v>
      </c>
      <c r="X7" s="10"/>
    </row>
    <row r="8" spans="1:24" ht="20">
      <c r="C8" s="35"/>
      <c r="D8" s="35"/>
      <c r="E8" s="35"/>
      <c r="F8" s="35"/>
      <c r="G8" s="35"/>
      <c r="L8" s="12"/>
      <c r="P8" s="15" t="s">
        <v>122</v>
      </c>
      <c r="Q8" s="10" t="s">
        <v>123</v>
      </c>
      <c r="W8" s="10" t="s">
        <v>124</v>
      </c>
      <c r="X8" s="10"/>
    </row>
    <row r="9" spans="1:24" ht="20">
      <c r="C9" s="35"/>
      <c r="D9" s="35"/>
      <c r="E9" s="35"/>
      <c r="F9" s="35"/>
      <c r="G9" s="35"/>
      <c r="L9" s="12"/>
      <c r="P9" s="14" t="s">
        <v>104</v>
      </c>
      <c r="Q9" s="10" t="s">
        <v>125</v>
      </c>
      <c r="W9" s="10" t="s">
        <v>126</v>
      </c>
      <c r="X9" s="10"/>
    </row>
    <row r="10" spans="1:24" ht="20">
      <c r="C10" s="35"/>
      <c r="D10" s="35"/>
      <c r="E10" s="35"/>
      <c r="F10" s="35"/>
      <c r="G10" s="35"/>
      <c r="L10" s="12"/>
      <c r="P10" s="15" t="s">
        <v>115</v>
      </c>
      <c r="Q10" s="10" t="s">
        <v>127</v>
      </c>
      <c r="W10" s="10" t="s">
        <v>128</v>
      </c>
      <c r="X10" s="10"/>
    </row>
    <row r="11" spans="1:24" ht="20">
      <c r="C11" s="35"/>
      <c r="D11" s="35"/>
      <c r="E11" s="35"/>
      <c r="F11" s="35"/>
      <c r="G11" s="35"/>
      <c r="L11" s="12"/>
      <c r="P11" s="14" t="s">
        <v>130</v>
      </c>
      <c r="Q11" s="10" t="s">
        <v>131</v>
      </c>
      <c r="W11" s="10" t="s">
        <v>132</v>
      </c>
      <c r="X11" s="10"/>
    </row>
    <row r="12" spans="1:24" ht="20">
      <c r="C12" s="35"/>
      <c r="D12" s="35"/>
      <c r="E12" s="35"/>
      <c r="F12" s="35"/>
      <c r="G12" s="35"/>
      <c r="L12" s="12"/>
      <c r="P12" s="14" t="s">
        <v>104</v>
      </c>
      <c r="Q12" s="10" t="s">
        <v>133</v>
      </c>
      <c r="W12" s="10" t="s">
        <v>134</v>
      </c>
      <c r="X12" s="10"/>
    </row>
    <row r="13" spans="1:24" ht="357">
      <c r="C13" s="35"/>
      <c r="D13" s="35"/>
      <c r="E13" s="35"/>
      <c r="F13" s="35"/>
      <c r="G13" s="35"/>
      <c r="L13" s="12"/>
      <c r="P13" s="20" t="s">
        <v>135</v>
      </c>
      <c r="Q13" s="10" t="s">
        <v>136</v>
      </c>
      <c r="W13" s="10" t="s">
        <v>137</v>
      </c>
      <c r="X13" s="10"/>
    </row>
    <row r="14" spans="1:24" ht="20">
      <c r="C14" s="35"/>
      <c r="D14" s="35"/>
      <c r="E14" s="35"/>
      <c r="F14" s="35"/>
      <c r="G14" s="35"/>
      <c r="L14" s="12"/>
      <c r="P14" s="15" t="s">
        <v>138</v>
      </c>
      <c r="Q14" s="10" t="s">
        <v>139</v>
      </c>
      <c r="W14" s="10" t="s">
        <v>140</v>
      </c>
      <c r="X14" s="10"/>
    </row>
    <row r="15" spans="1:24" ht="20">
      <c r="C15" s="35"/>
      <c r="D15" s="35"/>
      <c r="E15" s="35"/>
      <c r="F15" s="35"/>
      <c r="G15" s="35"/>
      <c r="L15" s="12"/>
      <c r="P15" s="14" t="s">
        <v>104</v>
      </c>
      <c r="Q15" s="10" t="s">
        <v>141</v>
      </c>
      <c r="W15" s="10" t="s">
        <v>142</v>
      </c>
      <c r="X15" s="10"/>
    </row>
    <row r="16" spans="1:24" ht="31">
      <c r="C16" s="35" t="s">
        <v>251</v>
      </c>
      <c r="D16" s="35" t="s">
        <v>252</v>
      </c>
      <c r="E16" s="35" t="s">
        <v>246</v>
      </c>
      <c r="F16" s="35"/>
      <c r="G16" s="35"/>
      <c r="L16" s="12"/>
      <c r="P16" s="14" t="s">
        <v>143</v>
      </c>
      <c r="Q16" s="10" t="s">
        <v>144</v>
      </c>
      <c r="W16" s="10"/>
      <c r="X16" s="10"/>
    </row>
    <row r="17" spans="1:23" ht="20">
      <c r="A17" s="28"/>
      <c r="C17" s="61">
        <v>33</v>
      </c>
      <c r="D17" s="24" t="s">
        <v>149</v>
      </c>
      <c r="E17" s="3" t="s">
        <v>211</v>
      </c>
      <c r="L17" s="12"/>
      <c r="P17" s="15" t="str">
        <f>+P4</f>
        <v>COMPRA  VENTA MERCADERIA, ACTIVO FIJO, GASTOS IVA CF IVA DF</v>
      </c>
      <c r="Q17" s="10" t="s">
        <v>150</v>
      </c>
      <c r="V17" s="14" t="s">
        <v>160</v>
      </c>
      <c r="W17" s="10" t="s">
        <v>161</v>
      </c>
    </row>
    <row r="18" spans="1:23" ht="20">
      <c r="A18" s="28"/>
      <c r="C18" s="62"/>
      <c r="D18" s="29" t="s">
        <v>151</v>
      </c>
      <c r="E18" s="3" t="s">
        <v>212</v>
      </c>
      <c r="L18" s="12"/>
      <c r="P18" s="14" t="s">
        <v>104</v>
      </c>
      <c r="Q18" s="10" t="s">
        <v>152</v>
      </c>
      <c r="V18" s="14" t="s">
        <v>160</v>
      </c>
      <c r="W18" s="10" t="s">
        <v>163</v>
      </c>
    </row>
    <row r="19" spans="1:23" ht="20">
      <c r="A19" s="28"/>
      <c r="C19" s="62"/>
      <c r="D19" s="30" t="s">
        <v>156</v>
      </c>
      <c r="E19" s="3" t="s">
        <v>213</v>
      </c>
      <c r="L19" s="12"/>
      <c r="P19" s="15" t="str">
        <f>+P17</f>
        <v>COMPRA  VENTA MERCADERIA, ACTIVO FIJO, GASTOS IVA CF IVA DF</v>
      </c>
      <c r="Q19" s="10" t="s">
        <v>155</v>
      </c>
      <c r="V19" s="14" t="s">
        <v>160</v>
      </c>
      <c r="W19" s="10" t="s">
        <v>166</v>
      </c>
    </row>
    <row r="20" spans="1:23">
      <c r="A20" s="28"/>
      <c r="C20" s="35"/>
      <c r="D20" s="27"/>
      <c r="L20" s="12"/>
    </row>
    <row r="21" spans="1:23">
      <c r="A21" s="28"/>
      <c r="C21" s="61">
        <v>61</v>
      </c>
      <c r="D21" s="24" t="s">
        <v>149</v>
      </c>
      <c r="E21" s="3" t="s">
        <v>214</v>
      </c>
      <c r="L21" s="12"/>
    </row>
    <row r="22" spans="1:23">
      <c r="A22" s="28"/>
      <c r="C22" s="62"/>
      <c r="D22" s="29" t="s">
        <v>151</v>
      </c>
      <c r="E22" s="3" t="s">
        <v>215</v>
      </c>
      <c r="L22" s="12"/>
    </row>
    <row r="23" spans="1:23">
      <c r="A23" s="28"/>
      <c r="C23" s="62"/>
      <c r="D23" s="30" t="s">
        <v>156</v>
      </c>
      <c r="E23" s="3" t="s">
        <v>216</v>
      </c>
      <c r="L23" s="12"/>
    </row>
    <row r="24" spans="1:23">
      <c r="A24" s="28"/>
    </row>
    <row r="25" spans="1:23">
      <c r="A25" s="28"/>
      <c r="C25" s="61">
        <v>34</v>
      </c>
      <c r="D25" s="24" t="s">
        <v>149</v>
      </c>
      <c r="E25" s="3" t="s">
        <v>217</v>
      </c>
    </row>
    <row r="26" spans="1:23">
      <c r="A26" s="28"/>
      <c r="C26" s="63"/>
      <c r="D26" s="30" t="s">
        <v>156</v>
      </c>
      <c r="E26" s="3" t="s">
        <v>218</v>
      </c>
    </row>
    <row r="27" spans="1:23">
      <c r="A27" s="28"/>
    </row>
    <row r="28" spans="1:23">
      <c r="A28" s="28"/>
      <c r="C28" s="61">
        <v>56</v>
      </c>
      <c r="D28" s="24" t="s">
        <v>149</v>
      </c>
      <c r="E28" s="3" t="s">
        <v>219</v>
      </c>
    </row>
    <row r="29" spans="1:23">
      <c r="A29" s="28"/>
      <c r="C29" s="62"/>
      <c r="D29" s="29" t="s">
        <v>151</v>
      </c>
      <c r="E29" s="3" t="s">
        <v>220</v>
      </c>
    </row>
    <row r="30" spans="1:23">
      <c r="A30" s="28"/>
      <c r="C30" s="62"/>
      <c r="D30" s="30" t="s">
        <v>156</v>
      </c>
      <c r="E30" s="3" t="s">
        <v>221</v>
      </c>
    </row>
    <row r="31" spans="1:23">
      <c r="A31" s="26"/>
      <c r="C31" s="52"/>
    </row>
    <row r="32" spans="1:23">
      <c r="A32" s="35"/>
      <c r="C32" s="51"/>
    </row>
    <row r="33" spans="1:8">
      <c r="A33" s="35"/>
      <c r="C33" s="51"/>
    </row>
    <row r="34" spans="1:8">
      <c r="A34" s="35"/>
      <c r="C34" s="8"/>
      <c r="D34" s="8"/>
      <c r="E34" s="8"/>
      <c r="F34" s="8"/>
      <c r="G34" s="8"/>
      <c r="H34" s="22"/>
    </row>
    <row r="35" spans="1:8">
      <c r="A35" s="35"/>
      <c r="C35" s="8"/>
      <c r="D35" s="21"/>
      <c r="E35" s="21"/>
      <c r="F35" s="21"/>
      <c r="G35" s="21"/>
      <c r="H35" s="15"/>
    </row>
    <row r="36" spans="1:8">
      <c r="A36" s="35"/>
      <c r="C36" s="8"/>
      <c r="D36" s="21"/>
      <c r="E36" s="21"/>
      <c r="F36" s="21"/>
      <c r="G36" s="21"/>
      <c r="H36" s="15"/>
    </row>
    <row r="37" spans="1:8" ht="43.5" customHeight="1">
      <c r="A37" s="35"/>
      <c r="C37" s="46" t="s">
        <v>251</v>
      </c>
      <c r="D37" s="21" t="s">
        <v>246</v>
      </c>
      <c r="E37" s="21"/>
      <c r="F37" s="21"/>
      <c r="G37" s="21"/>
      <c r="H37" s="15"/>
    </row>
    <row r="38" spans="1:8">
      <c r="A38" s="35"/>
      <c r="C38" s="71">
        <v>39</v>
      </c>
      <c r="D38" s="24" t="s">
        <v>48</v>
      </c>
      <c r="E38" s="24"/>
      <c r="F38" s="29"/>
    </row>
    <row r="39" spans="1:8">
      <c r="A39" s="35"/>
      <c r="C39" s="62"/>
      <c r="D39" s="24" t="s">
        <v>222</v>
      </c>
      <c r="E39" s="24"/>
      <c r="F39" s="24"/>
    </row>
    <row r="40" spans="1:8">
      <c r="A40" s="35"/>
      <c r="C40" s="63"/>
      <c r="D40" s="24" t="s">
        <v>239</v>
      </c>
      <c r="E40" s="29"/>
      <c r="F40" s="24"/>
    </row>
    <row r="41" spans="1:8">
      <c r="A41" s="35"/>
      <c r="C41" s="71">
        <v>41</v>
      </c>
      <c r="D41" s="24" t="s">
        <v>48</v>
      </c>
      <c r="E41" s="24"/>
      <c r="F41" s="29"/>
    </row>
    <row r="42" spans="1:8">
      <c r="A42" s="35"/>
      <c r="C42" s="63"/>
      <c r="D42" s="24" t="s">
        <v>239</v>
      </c>
      <c r="E42" s="24"/>
      <c r="F42" s="24"/>
    </row>
    <row r="43" spans="1:8">
      <c r="A43" s="35"/>
      <c r="C43" s="71">
        <v>48</v>
      </c>
      <c r="D43" s="24" t="s">
        <v>48</v>
      </c>
      <c r="E43" s="24"/>
      <c r="F43" s="29"/>
    </row>
    <row r="44" spans="1:8">
      <c r="A44" s="35"/>
      <c r="C44" s="62"/>
      <c r="D44" s="24" t="s">
        <v>222</v>
      </c>
      <c r="E44" s="24"/>
      <c r="F44" s="24"/>
    </row>
    <row r="45" spans="1:8">
      <c r="A45" s="35"/>
      <c r="C45" s="63"/>
      <c r="D45" s="24" t="s">
        <v>239</v>
      </c>
      <c r="E45" s="29"/>
      <c r="F45" s="24"/>
    </row>
    <row r="46" spans="1:8">
      <c r="A46" s="35"/>
    </row>
    <row r="53" spans="1:9">
      <c r="A53" s="12"/>
      <c r="B53" s="12"/>
      <c r="C53" s="12"/>
      <c r="D53" s="21"/>
      <c r="E53" s="12"/>
      <c r="F53" s="12"/>
      <c r="G53" s="12"/>
      <c r="H53" s="12"/>
      <c r="I53" s="12"/>
    </row>
    <row r="54" spans="1:9">
      <c r="A54" s="12"/>
      <c r="B54" s="12"/>
      <c r="C54" s="12"/>
      <c r="D54" s="21"/>
      <c r="E54" s="12"/>
      <c r="F54" s="12"/>
      <c r="G54" s="12"/>
      <c r="H54" s="12"/>
      <c r="I54" s="12"/>
    </row>
    <row r="55" spans="1:9">
      <c r="A55" s="12"/>
      <c r="B55" s="12"/>
      <c r="C55" s="12"/>
      <c r="D55" s="21"/>
      <c r="E55" s="12"/>
      <c r="F55" s="12"/>
      <c r="G55" s="12"/>
      <c r="H55" s="12"/>
      <c r="I55" s="12"/>
    </row>
    <row r="56" spans="1:9">
      <c r="A56" s="12"/>
      <c r="B56" s="12"/>
      <c r="C56" s="12"/>
      <c r="D56" s="21"/>
      <c r="E56" s="12"/>
      <c r="F56" s="12"/>
      <c r="G56" s="12"/>
      <c r="H56" s="12"/>
      <c r="I56" s="12"/>
    </row>
    <row r="57" spans="1:9">
      <c r="A57" s="12"/>
      <c r="B57" s="12"/>
      <c r="C57" s="12"/>
      <c r="D57" s="21"/>
      <c r="E57" s="12"/>
      <c r="F57" s="12"/>
      <c r="G57" s="12"/>
      <c r="H57" s="12"/>
      <c r="I57" s="12"/>
    </row>
    <row r="58" spans="1:9">
      <c r="A58" s="12"/>
      <c r="B58" s="12"/>
      <c r="C58" s="12"/>
      <c r="D58" s="21"/>
      <c r="E58" s="12"/>
      <c r="F58" s="12"/>
      <c r="G58" s="12"/>
      <c r="H58" s="12"/>
      <c r="I58" s="12"/>
    </row>
    <row r="59" spans="1:9">
      <c r="A59" s="12"/>
      <c r="B59" s="12"/>
      <c r="C59" s="12"/>
      <c r="D59" s="21"/>
      <c r="E59" s="12"/>
      <c r="F59" s="12"/>
      <c r="G59" s="12"/>
      <c r="H59" s="12"/>
      <c r="I59" s="12"/>
    </row>
    <row r="60" spans="1:9">
      <c r="A60" s="12"/>
      <c r="B60" s="12"/>
      <c r="C60" s="12"/>
      <c r="D60" s="21"/>
      <c r="E60" s="12"/>
      <c r="F60" s="12"/>
      <c r="G60" s="12"/>
      <c r="H60" s="12"/>
      <c r="I60" s="12"/>
    </row>
    <row r="61" spans="1:9">
      <c r="A61" s="12"/>
      <c r="B61" s="12"/>
      <c r="C61" s="12"/>
      <c r="D61" s="21"/>
      <c r="E61" s="12"/>
      <c r="F61" s="12"/>
      <c r="G61" s="12"/>
      <c r="H61" s="12"/>
      <c r="I61" s="12"/>
    </row>
    <row r="62" spans="1:9">
      <c r="A62" s="12"/>
      <c r="B62" s="12"/>
      <c r="C62" s="12"/>
      <c r="D62" s="21"/>
      <c r="E62" s="12"/>
      <c r="F62" s="12"/>
      <c r="G62" s="12"/>
      <c r="H62" s="12"/>
      <c r="I62" s="12"/>
    </row>
    <row r="63" spans="1:9">
      <c r="A63" s="12"/>
      <c r="B63" s="12"/>
      <c r="C63" s="12"/>
      <c r="D63" s="21"/>
      <c r="E63" s="12"/>
      <c r="F63" s="12"/>
      <c r="G63" s="12"/>
      <c r="H63" s="12"/>
      <c r="I63" s="12"/>
    </row>
    <row r="64" spans="1:9">
      <c r="A64" s="12"/>
      <c r="B64" s="12"/>
      <c r="C64" s="12"/>
      <c r="D64" s="21"/>
      <c r="E64" s="12"/>
      <c r="F64" s="12"/>
      <c r="G64" s="12"/>
      <c r="H64" s="12"/>
      <c r="I64" s="12"/>
    </row>
    <row r="65" spans="1:9">
      <c r="A65" s="12"/>
      <c r="B65" s="12"/>
      <c r="C65" s="12"/>
      <c r="D65" s="21"/>
      <c r="E65" s="12"/>
      <c r="F65" s="12"/>
      <c r="G65" s="12"/>
      <c r="H65" s="12"/>
      <c r="I65" s="12"/>
    </row>
    <row r="66" spans="1:9">
      <c r="A66" s="12"/>
      <c r="B66" s="12"/>
      <c r="C66" s="12"/>
      <c r="D66" s="21"/>
      <c r="E66" s="12"/>
      <c r="F66" s="12"/>
      <c r="G66" s="12"/>
      <c r="H66" s="12"/>
      <c r="I66" s="12"/>
    </row>
  </sheetData>
  <mergeCells count="8">
    <mergeCell ref="C41:C42"/>
    <mergeCell ref="C43:C45"/>
    <mergeCell ref="C17:C19"/>
    <mergeCell ref="C21:C23"/>
    <mergeCell ref="C25:C26"/>
    <mergeCell ref="C28:C30"/>
    <mergeCell ref="C31:C33"/>
    <mergeCell ref="C38:C4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showGridLines="0" workbookViewId="0">
      <selection activeCell="F8" sqref="F8"/>
    </sheetView>
  </sheetViews>
  <sheetFormatPr baseColWidth="10" defaultColWidth="11.25" defaultRowHeight="15" customHeight="1"/>
  <cols>
    <col min="1" max="1" width="10.58203125" customWidth="1"/>
    <col min="2" max="2" width="13.83203125" bestFit="1" customWidth="1"/>
    <col min="3" max="3" width="19.75" customWidth="1"/>
    <col min="4" max="5" width="10.58203125" customWidth="1"/>
    <col min="6" max="6" width="17.08203125" customWidth="1"/>
    <col min="7" max="26" width="10.58203125" customWidth="1"/>
  </cols>
  <sheetData>
    <row r="1" spans="1:26" s="37" customFormat="1" ht="15.75" customHeight="1">
      <c r="A1" s="37" t="s">
        <v>235</v>
      </c>
      <c r="B1" s="38" t="s">
        <v>236</v>
      </c>
      <c r="C1" s="38" t="s">
        <v>223</v>
      </c>
      <c r="D1" s="38" t="s">
        <v>224</v>
      </c>
      <c r="E1" s="38" t="s">
        <v>225</v>
      </c>
      <c r="F1" s="38" t="s">
        <v>237</v>
      </c>
      <c r="G1" s="39" t="s">
        <v>146</v>
      </c>
      <c r="H1" s="39" t="s">
        <v>3</v>
      </c>
      <c r="I1" s="39" t="s">
        <v>226</v>
      </c>
      <c r="J1" s="39" t="s">
        <v>227</v>
      </c>
      <c r="K1" s="38"/>
      <c r="L1" s="38"/>
      <c r="M1" s="38"/>
      <c r="N1" s="38"/>
      <c r="O1" s="39" t="s">
        <v>228</v>
      </c>
      <c r="P1" s="39">
        <v>36</v>
      </c>
      <c r="Q1" s="38"/>
      <c r="R1" s="39" t="s">
        <v>229</v>
      </c>
      <c r="S1" s="39">
        <v>3</v>
      </c>
      <c r="T1" s="38"/>
      <c r="U1" s="38"/>
      <c r="V1" s="38"/>
      <c r="W1" s="38"/>
      <c r="X1" s="38"/>
      <c r="Y1" s="38"/>
      <c r="Z1" s="38"/>
    </row>
    <row r="2" spans="1:26" ht="15.75" customHeight="1">
      <c r="A2">
        <v>0</v>
      </c>
      <c r="H2" s="33"/>
      <c r="I2" s="33"/>
    </row>
    <row r="3" spans="1:26" ht="15" customHeight="1">
      <c r="A3">
        <v>1</v>
      </c>
      <c r="B3" s="48">
        <v>44894</v>
      </c>
      <c r="C3" t="s">
        <v>255</v>
      </c>
      <c r="D3">
        <v>684122</v>
      </c>
      <c r="E3">
        <v>0</v>
      </c>
      <c r="F3" t="s">
        <v>256</v>
      </c>
      <c r="G3" t="s">
        <v>265</v>
      </c>
      <c r="H3" t="s">
        <v>257</v>
      </c>
    </row>
    <row r="4" spans="1:26" ht="15" customHeight="1">
      <c r="A4">
        <v>1</v>
      </c>
      <c r="B4" s="48">
        <v>44894</v>
      </c>
      <c r="C4" t="s">
        <v>243</v>
      </c>
      <c r="D4">
        <v>129983</v>
      </c>
      <c r="E4">
        <v>0</v>
      </c>
      <c r="F4" t="s">
        <v>256</v>
      </c>
      <c r="G4" t="s">
        <v>265</v>
      </c>
      <c r="H4" t="s">
        <v>257</v>
      </c>
    </row>
    <row r="5" spans="1:26" ht="15" customHeight="1">
      <c r="A5">
        <v>1</v>
      </c>
      <c r="B5" s="48">
        <v>44894</v>
      </c>
      <c r="C5" t="s">
        <v>258</v>
      </c>
      <c r="D5">
        <v>0</v>
      </c>
      <c r="E5">
        <v>814105</v>
      </c>
      <c r="F5" t="s">
        <v>256</v>
      </c>
      <c r="G5" t="s">
        <v>265</v>
      </c>
      <c r="H5" t="s">
        <v>259</v>
      </c>
    </row>
    <row r="6" spans="1:26" ht="15" customHeight="1">
      <c r="A6">
        <v>2</v>
      </c>
      <c r="B6" s="48">
        <v>44894</v>
      </c>
      <c r="C6" t="s">
        <v>255</v>
      </c>
      <c r="D6">
        <v>75847</v>
      </c>
      <c r="E6">
        <v>0</v>
      </c>
      <c r="F6" t="s">
        <v>256</v>
      </c>
      <c r="G6" t="s">
        <v>265</v>
      </c>
      <c r="H6" t="s">
        <v>257</v>
      </c>
    </row>
    <row r="7" spans="1:26" ht="15" customHeight="1">
      <c r="A7">
        <v>2</v>
      </c>
      <c r="B7" s="48">
        <v>44894</v>
      </c>
      <c r="C7" t="s">
        <v>243</v>
      </c>
      <c r="D7">
        <v>14411</v>
      </c>
      <c r="E7">
        <v>0</v>
      </c>
      <c r="F7" t="s">
        <v>256</v>
      </c>
      <c r="G7" t="s">
        <v>265</v>
      </c>
      <c r="H7" t="s">
        <v>257</v>
      </c>
    </row>
    <row r="8" spans="1:26" ht="15" customHeight="1">
      <c r="A8">
        <v>2</v>
      </c>
      <c r="B8" s="48">
        <v>44894</v>
      </c>
      <c r="C8" t="s">
        <v>258</v>
      </c>
      <c r="D8">
        <v>0</v>
      </c>
      <c r="E8">
        <v>90258</v>
      </c>
      <c r="F8" t="s">
        <v>256</v>
      </c>
      <c r="G8" t="s">
        <v>265</v>
      </c>
      <c r="H8" t="s">
        <v>259</v>
      </c>
    </row>
    <row r="9" spans="1:26" ht="15" customHeight="1">
      <c r="A9">
        <v>3</v>
      </c>
      <c r="B9" s="48">
        <v>44894</v>
      </c>
      <c r="C9" t="s">
        <v>255</v>
      </c>
      <c r="D9">
        <v>339200</v>
      </c>
      <c r="E9">
        <v>0</v>
      </c>
      <c r="F9" t="s">
        <v>256</v>
      </c>
      <c r="G9" t="s">
        <v>267</v>
      </c>
      <c r="H9" t="s">
        <v>257</v>
      </c>
    </row>
    <row r="10" spans="1:26" ht="15" customHeight="1">
      <c r="A10">
        <v>3</v>
      </c>
      <c r="B10" s="48">
        <v>44894</v>
      </c>
      <c r="C10" t="s">
        <v>243</v>
      </c>
      <c r="D10">
        <v>64448</v>
      </c>
      <c r="E10">
        <v>0</v>
      </c>
      <c r="F10" t="s">
        <v>256</v>
      </c>
      <c r="G10" t="s">
        <v>267</v>
      </c>
      <c r="H10" t="s">
        <v>257</v>
      </c>
    </row>
    <row r="11" spans="1:26" ht="15" customHeight="1">
      <c r="A11">
        <v>3</v>
      </c>
      <c r="B11" s="48">
        <v>44894</v>
      </c>
      <c r="C11" t="s">
        <v>258</v>
      </c>
      <c r="D11">
        <v>0</v>
      </c>
      <c r="E11">
        <v>403648</v>
      </c>
      <c r="F11" t="s">
        <v>256</v>
      </c>
      <c r="G11" t="s">
        <v>267</v>
      </c>
      <c r="H11" t="s">
        <v>259</v>
      </c>
    </row>
    <row r="12" spans="1:26" ht="15" customHeight="1">
      <c r="A12">
        <v>4</v>
      </c>
      <c r="B12" s="48">
        <v>44894</v>
      </c>
      <c r="C12" t="s">
        <v>255</v>
      </c>
      <c r="D12">
        <v>472319</v>
      </c>
      <c r="E12">
        <v>0</v>
      </c>
      <c r="F12" t="s">
        <v>256</v>
      </c>
      <c r="G12" t="s">
        <v>269</v>
      </c>
      <c r="H12" t="s">
        <v>257</v>
      </c>
    </row>
    <row r="13" spans="1:26" ht="15" customHeight="1">
      <c r="A13">
        <v>4</v>
      </c>
      <c r="B13" s="48">
        <v>44894</v>
      </c>
      <c r="C13" t="s">
        <v>243</v>
      </c>
      <c r="D13">
        <v>89741</v>
      </c>
      <c r="E13">
        <v>0</v>
      </c>
      <c r="F13" t="s">
        <v>256</v>
      </c>
      <c r="G13" t="s">
        <v>269</v>
      </c>
      <c r="H13" t="s">
        <v>257</v>
      </c>
    </row>
    <row r="14" spans="1:26" ht="15" customHeight="1">
      <c r="A14">
        <v>4</v>
      </c>
      <c r="B14" s="48">
        <v>44894</v>
      </c>
      <c r="C14" t="s">
        <v>258</v>
      </c>
      <c r="D14">
        <v>0</v>
      </c>
      <c r="E14">
        <v>562060</v>
      </c>
      <c r="F14" t="s">
        <v>256</v>
      </c>
      <c r="G14" t="s">
        <v>269</v>
      </c>
      <c r="H14" t="s">
        <v>259</v>
      </c>
    </row>
    <row r="15" spans="1:26" ht="15" customHeight="1">
      <c r="A15">
        <v>5</v>
      </c>
      <c r="B15" s="48">
        <v>44895</v>
      </c>
      <c r="C15" t="s">
        <v>255</v>
      </c>
      <c r="D15">
        <v>19058</v>
      </c>
      <c r="E15">
        <v>0</v>
      </c>
      <c r="F15" t="s">
        <v>256</v>
      </c>
      <c r="G15" t="s">
        <v>271</v>
      </c>
      <c r="H15" t="s">
        <v>257</v>
      </c>
    </row>
    <row r="16" spans="1:26" ht="15" customHeight="1">
      <c r="A16">
        <v>5</v>
      </c>
      <c r="B16" s="48">
        <v>44895</v>
      </c>
      <c r="C16" t="s">
        <v>243</v>
      </c>
      <c r="D16">
        <v>3621</v>
      </c>
      <c r="E16">
        <v>0</v>
      </c>
      <c r="F16" t="s">
        <v>256</v>
      </c>
      <c r="G16" t="s">
        <v>271</v>
      </c>
      <c r="H16" t="s">
        <v>257</v>
      </c>
    </row>
    <row r="17" spans="1:8" ht="15" customHeight="1">
      <c r="A17">
        <v>5</v>
      </c>
      <c r="B17" s="48">
        <v>44895</v>
      </c>
      <c r="C17" t="s">
        <v>258</v>
      </c>
      <c r="D17">
        <v>0</v>
      </c>
      <c r="E17">
        <v>22679</v>
      </c>
      <c r="F17" t="s">
        <v>256</v>
      </c>
      <c r="G17" t="s">
        <v>271</v>
      </c>
      <c r="H17" t="s">
        <v>259</v>
      </c>
    </row>
    <row r="18" spans="1:8" ht="15" customHeight="1">
      <c r="A18">
        <v>6</v>
      </c>
      <c r="B18" s="48">
        <v>44896</v>
      </c>
      <c r="C18" t="s">
        <v>255</v>
      </c>
      <c r="D18">
        <v>27571</v>
      </c>
      <c r="E18">
        <v>0</v>
      </c>
      <c r="F18" t="s">
        <v>256</v>
      </c>
      <c r="G18" t="s">
        <v>273</v>
      </c>
      <c r="H18" t="s">
        <v>257</v>
      </c>
    </row>
    <row r="19" spans="1:8" ht="15" customHeight="1">
      <c r="A19">
        <v>6</v>
      </c>
      <c r="B19" s="48">
        <v>44896</v>
      </c>
      <c r="C19" t="s">
        <v>243</v>
      </c>
      <c r="D19">
        <v>5239</v>
      </c>
      <c r="E19">
        <v>0</v>
      </c>
      <c r="F19" t="s">
        <v>256</v>
      </c>
      <c r="G19" t="s">
        <v>273</v>
      </c>
      <c r="H19" t="s">
        <v>257</v>
      </c>
    </row>
    <row r="20" spans="1:8" ht="15" customHeight="1">
      <c r="A20">
        <v>6</v>
      </c>
      <c r="B20" s="48">
        <v>44896</v>
      </c>
      <c r="C20" t="s">
        <v>258</v>
      </c>
      <c r="D20">
        <v>0</v>
      </c>
      <c r="E20">
        <v>32810</v>
      </c>
      <c r="F20" t="s">
        <v>256</v>
      </c>
      <c r="G20" t="s">
        <v>273</v>
      </c>
      <c r="H20" t="s">
        <v>259</v>
      </c>
    </row>
    <row r="21" spans="1:8" ht="15" customHeight="1">
      <c r="A21">
        <v>7</v>
      </c>
      <c r="B21" s="48">
        <v>44896</v>
      </c>
      <c r="C21" t="s">
        <v>255</v>
      </c>
      <c r="D21">
        <v>32154</v>
      </c>
      <c r="E21">
        <v>0</v>
      </c>
      <c r="F21" t="s">
        <v>256</v>
      </c>
      <c r="G21" t="s">
        <v>275</v>
      </c>
      <c r="H21" t="s">
        <v>257</v>
      </c>
    </row>
    <row r="22" spans="1:8" ht="15" customHeight="1">
      <c r="A22">
        <v>7</v>
      </c>
      <c r="B22" s="48">
        <v>44896</v>
      </c>
      <c r="C22" t="s">
        <v>243</v>
      </c>
      <c r="D22">
        <v>6109</v>
      </c>
      <c r="E22">
        <v>0</v>
      </c>
      <c r="F22" t="s">
        <v>256</v>
      </c>
      <c r="G22" t="s">
        <v>275</v>
      </c>
      <c r="H22" t="s">
        <v>257</v>
      </c>
    </row>
    <row r="23" spans="1:8" ht="15" customHeight="1">
      <c r="A23">
        <v>7</v>
      </c>
      <c r="B23" s="48">
        <v>44896</v>
      </c>
      <c r="C23" t="s">
        <v>258</v>
      </c>
      <c r="D23">
        <v>0</v>
      </c>
      <c r="E23">
        <v>38263</v>
      </c>
      <c r="F23" t="s">
        <v>256</v>
      </c>
      <c r="G23" t="s">
        <v>275</v>
      </c>
      <c r="H23" t="s">
        <v>259</v>
      </c>
    </row>
    <row r="24" spans="1:8" ht="15" customHeight="1">
      <c r="A24">
        <v>8</v>
      </c>
      <c r="B24" s="48">
        <v>44895</v>
      </c>
      <c r="C24" t="s">
        <v>255</v>
      </c>
      <c r="D24">
        <v>24624</v>
      </c>
      <c r="E24">
        <v>0</v>
      </c>
      <c r="F24" t="s">
        <v>256</v>
      </c>
      <c r="G24" t="s">
        <v>267</v>
      </c>
      <c r="H24" t="s">
        <v>257</v>
      </c>
    </row>
    <row r="25" spans="1:8" ht="15" customHeight="1">
      <c r="A25">
        <v>8</v>
      </c>
      <c r="B25" s="48">
        <v>44895</v>
      </c>
      <c r="C25" t="s">
        <v>243</v>
      </c>
      <c r="D25">
        <v>4679</v>
      </c>
      <c r="E25">
        <v>0</v>
      </c>
      <c r="F25" t="s">
        <v>256</v>
      </c>
      <c r="G25" t="s">
        <v>267</v>
      </c>
      <c r="H25" t="s">
        <v>257</v>
      </c>
    </row>
    <row r="26" spans="1:8" ht="15" customHeight="1">
      <c r="A26">
        <v>8</v>
      </c>
      <c r="B26" s="48">
        <v>44895</v>
      </c>
      <c r="C26" t="s">
        <v>258</v>
      </c>
      <c r="D26">
        <v>0</v>
      </c>
      <c r="E26">
        <v>29303</v>
      </c>
      <c r="F26" t="s">
        <v>256</v>
      </c>
      <c r="G26" t="s">
        <v>267</v>
      </c>
      <c r="H26" t="s">
        <v>259</v>
      </c>
    </row>
    <row r="27" spans="1:8" ht="15" customHeight="1">
      <c r="A27">
        <v>9</v>
      </c>
      <c r="B27" s="48">
        <v>44896</v>
      </c>
      <c r="C27" t="s">
        <v>255</v>
      </c>
      <c r="D27">
        <v>1017768</v>
      </c>
      <c r="E27">
        <v>0</v>
      </c>
      <c r="F27" t="s">
        <v>256</v>
      </c>
      <c r="G27" t="s">
        <v>267</v>
      </c>
      <c r="H27" t="s">
        <v>257</v>
      </c>
    </row>
    <row r="28" spans="1:8" ht="15" customHeight="1">
      <c r="A28">
        <v>9</v>
      </c>
      <c r="B28" s="48">
        <v>44896</v>
      </c>
      <c r="C28" t="s">
        <v>243</v>
      </c>
      <c r="D28">
        <v>193376</v>
      </c>
      <c r="E28">
        <v>0</v>
      </c>
      <c r="F28" t="s">
        <v>256</v>
      </c>
      <c r="G28" t="s">
        <v>267</v>
      </c>
      <c r="H28" t="s">
        <v>257</v>
      </c>
    </row>
    <row r="29" spans="1:8" ht="15" customHeight="1">
      <c r="A29">
        <v>9</v>
      </c>
      <c r="B29" s="48">
        <v>44896</v>
      </c>
      <c r="C29" t="s">
        <v>258</v>
      </c>
      <c r="D29">
        <v>0</v>
      </c>
      <c r="E29">
        <v>1211144</v>
      </c>
      <c r="F29" t="s">
        <v>256</v>
      </c>
      <c r="G29" t="s">
        <v>267</v>
      </c>
      <c r="H29" t="s">
        <v>259</v>
      </c>
    </row>
    <row r="30" spans="1:8" ht="15" customHeight="1">
      <c r="A30">
        <v>10</v>
      </c>
      <c r="B30" s="48">
        <v>44894</v>
      </c>
      <c r="C30" t="s">
        <v>255</v>
      </c>
      <c r="D30">
        <v>102457</v>
      </c>
      <c r="E30">
        <v>0</v>
      </c>
      <c r="F30" t="s">
        <v>256</v>
      </c>
      <c r="G30" t="s">
        <v>277</v>
      </c>
      <c r="H30" t="s">
        <v>257</v>
      </c>
    </row>
    <row r="31" spans="1:8" ht="15" customHeight="1">
      <c r="A31">
        <v>10</v>
      </c>
      <c r="B31" s="48">
        <v>44894</v>
      </c>
      <c r="C31" t="s">
        <v>243</v>
      </c>
      <c r="D31">
        <v>19467</v>
      </c>
      <c r="E31">
        <v>0</v>
      </c>
      <c r="F31" t="s">
        <v>256</v>
      </c>
      <c r="G31" t="s">
        <v>277</v>
      </c>
      <c r="H31" t="s">
        <v>257</v>
      </c>
    </row>
    <row r="32" spans="1:8" ht="15" customHeight="1">
      <c r="A32">
        <v>10</v>
      </c>
      <c r="B32" s="48">
        <v>44894</v>
      </c>
      <c r="C32" t="s">
        <v>258</v>
      </c>
      <c r="D32">
        <v>0</v>
      </c>
      <c r="E32">
        <v>121924</v>
      </c>
      <c r="F32" t="s">
        <v>256</v>
      </c>
      <c r="G32" t="s">
        <v>277</v>
      </c>
      <c r="H32" t="s">
        <v>259</v>
      </c>
    </row>
    <row r="33" spans="1:8" ht="15" customHeight="1">
      <c r="A33">
        <v>11</v>
      </c>
      <c r="B33" s="48">
        <v>44898</v>
      </c>
      <c r="C33" t="s">
        <v>255</v>
      </c>
      <c r="D33">
        <v>64664</v>
      </c>
      <c r="E33">
        <v>0</v>
      </c>
      <c r="F33" t="s">
        <v>256</v>
      </c>
      <c r="G33" t="s">
        <v>275</v>
      </c>
      <c r="H33" t="s">
        <v>257</v>
      </c>
    </row>
    <row r="34" spans="1:8" ht="15" customHeight="1">
      <c r="A34">
        <v>11</v>
      </c>
      <c r="B34" s="48">
        <v>44898</v>
      </c>
      <c r="C34" t="s">
        <v>243</v>
      </c>
      <c r="D34">
        <v>12286</v>
      </c>
      <c r="E34">
        <v>0</v>
      </c>
      <c r="F34" t="s">
        <v>256</v>
      </c>
      <c r="G34" t="s">
        <v>275</v>
      </c>
      <c r="H34" t="s">
        <v>257</v>
      </c>
    </row>
    <row r="35" spans="1:8" ht="15" customHeight="1">
      <c r="A35">
        <v>11</v>
      </c>
      <c r="B35" s="48">
        <v>44898</v>
      </c>
      <c r="C35" t="s">
        <v>258</v>
      </c>
      <c r="D35">
        <v>0</v>
      </c>
      <c r="E35">
        <v>76950</v>
      </c>
      <c r="F35" t="s">
        <v>256</v>
      </c>
      <c r="G35" t="s">
        <v>275</v>
      </c>
      <c r="H35" t="s">
        <v>259</v>
      </c>
    </row>
    <row r="36" spans="1:8" ht="15" customHeight="1">
      <c r="A36">
        <v>12</v>
      </c>
      <c r="B36" s="48">
        <v>44898</v>
      </c>
      <c r="C36" t="s">
        <v>255</v>
      </c>
      <c r="D36">
        <v>76924</v>
      </c>
      <c r="E36">
        <v>0</v>
      </c>
      <c r="F36" t="s">
        <v>256</v>
      </c>
      <c r="G36" t="s">
        <v>275</v>
      </c>
      <c r="H36" t="s">
        <v>257</v>
      </c>
    </row>
    <row r="37" spans="1:8" ht="15" customHeight="1">
      <c r="A37">
        <v>12</v>
      </c>
      <c r="B37" s="48">
        <v>44898</v>
      </c>
      <c r="C37" t="s">
        <v>243</v>
      </c>
      <c r="D37">
        <v>14616</v>
      </c>
      <c r="E37">
        <v>0</v>
      </c>
      <c r="F37" t="s">
        <v>256</v>
      </c>
      <c r="G37" t="s">
        <v>275</v>
      </c>
      <c r="H37" t="s">
        <v>257</v>
      </c>
    </row>
    <row r="38" spans="1:8" ht="15" customHeight="1">
      <c r="A38">
        <v>12</v>
      </c>
      <c r="B38" s="48">
        <v>44898</v>
      </c>
      <c r="C38" t="s">
        <v>258</v>
      </c>
      <c r="D38">
        <v>0</v>
      </c>
      <c r="E38">
        <v>91540</v>
      </c>
      <c r="F38" t="s">
        <v>256</v>
      </c>
      <c r="G38" t="s">
        <v>275</v>
      </c>
      <c r="H38" t="s">
        <v>259</v>
      </c>
    </row>
    <row r="39" spans="1:8" ht="15" customHeight="1">
      <c r="A39">
        <v>13</v>
      </c>
      <c r="B39" s="48">
        <v>44888</v>
      </c>
      <c r="C39" t="s">
        <v>255</v>
      </c>
      <c r="D39">
        <v>20742</v>
      </c>
      <c r="E39">
        <v>0</v>
      </c>
      <c r="F39" t="s">
        <v>256</v>
      </c>
      <c r="G39" t="s">
        <v>279</v>
      </c>
      <c r="H39" t="s">
        <v>257</v>
      </c>
    </row>
    <row r="40" spans="1:8" ht="15" customHeight="1">
      <c r="A40">
        <v>13</v>
      </c>
      <c r="B40" s="48">
        <v>44888</v>
      </c>
      <c r="C40" t="s">
        <v>243</v>
      </c>
      <c r="D40">
        <v>3941</v>
      </c>
      <c r="E40">
        <v>0</v>
      </c>
      <c r="F40" t="s">
        <v>256</v>
      </c>
      <c r="G40" t="s">
        <v>279</v>
      </c>
      <c r="H40" t="s">
        <v>257</v>
      </c>
    </row>
    <row r="41" spans="1:8" ht="15" customHeight="1">
      <c r="A41">
        <v>13</v>
      </c>
      <c r="B41" s="48">
        <v>44888</v>
      </c>
      <c r="C41" t="s">
        <v>258</v>
      </c>
      <c r="D41">
        <v>0</v>
      </c>
      <c r="E41">
        <v>24683</v>
      </c>
      <c r="F41" t="s">
        <v>256</v>
      </c>
      <c r="G41" t="s">
        <v>279</v>
      </c>
      <c r="H41" t="s">
        <v>259</v>
      </c>
    </row>
    <row r="42" spans="1:8" ht="15" customHeight="1">
      <c r="A42">
        <v>14</v>
      </c>
      <c r="B42" s="48">
        <v>44900</v>
      </c>
      <c r="C42" t="s">
        <v>255</v>
      </c>
      <c r="D42">
        <v>198813</v>
      </c>
      <c r="E42">
        <v>0</v>
      </c>
      <c r="F42" t="s">
        <v>256</v>
      </c>
      <c r="G42" t="s">
        <v>281</v>
      </c>
      <c r="H42" t="s">
        <v>257</v>
      </c>
    </row>
    <row r="43" spans="1:8" ht="15" customHeight="1">
      <c r="A43">
        <v>14</v>
      </c>
      <c r="B43" s="48">
        <v>44900</v>
      </c>
      <c r="C43" t="s">
        <v>243</v>
      </c>
      <c r="D43">
        <v>37774</v>
      </c>
      <c r="E43">
        <v>0</v>
      </c>
      <c r="F43" t="s">
        <v>256</v>
      </c>
      <c r="G43" t="s">
        <v>281</v>
      </c>
      <c r="H43" t="s">
        <v>257</v>
      </c>
    </row>
    <row r="44" spans="1:8" ht="15" customHeight="1">
      <c r="A44">
        <v>14</v>
      </c>
      <c r="B44" s="48">
        <v>44900</v>
      </c>
      <c r="C44" t="s">
        <v>258</v>
      </c>
      <c r="D44">
        <v>0</v>
      </c>
      <c r="E44">
        <v>236587</v>
      </c>
      <c r="F44" t="s">
        <v>256</v>
      </c>
      <c r="G44" t="s">
        <v>281</v>
      </c>
      <c r="H44" t="s">
        <v>259</v>
      </c>
    </row>
    <row r="45" spans="1:8" ht="15" customHeight="1">
      <c r="A45">
        <v>15</v>
      </c>
      <c r="B45" s="48">
        <v>44900</v>
      </c>
      <c r="C45" t="s">
        <v>255</v>
      </c>
      <c r="D45">
        <v>2434958</v>
      </c>
      <c r="E45">
        <v>0</v>
      </c>
      <c r="F45" t="s">
        <v>256</v>
      </c>
      <c r="G45" t="s">
        <v>283</v>
      </c>
      <c r="H45" t="s">
        <v>257</v>
      </c>
    </row>
    <row r="46" spans="1:8" ht="15" customHeight="1">
      <c r="A46">
        <v>15</v>
      </c>
      <c r="B46" s="48">
        <v>44900</v>
      </c>
      <c r="C46" t="s">
        <v>243</v>
      </c>
      <c r="D46">
        <v>462642</v>
      </c>
      <c r="E46">
        <v>0</v>
      </c>
      <c r="F46" t="s">
        <v>256</v>
      </c>
      <c r="G46" t="s">
        <v>283</v>
      </c>
      <c r="H46" t="s">
        <v>257</v>
      </c>
    </row>
    <row r="47" spans="1:8" ht="15" customHeight="1">
      <c r="A47">
        <v>15</v>
      </c>
      <c r="B47" s="48">
        <v>44900</v>
      </c>
      <c r="C47" t="s">
        <v>258</v>
      </c>
      <c r="D47">
        <v>0</v>
      </c>
      <c r="E47">
        <v>2897600</v>
      </c>
      <c r="F47" t="s">
        <v>256</v>
      </c>
      <c r="G47" t="s">
        <v>283</v>
      </c>
      <c r="H47" t="s">
        <v>259</v>
      </c>
    </row>
    <row r="48" spans="1:8" ht="15" customHeight="1">
      <c r="A48">
        <v>16</v>
      </c>
      <c r="B48" s="48">
        <v>44901</v>
      </c>
      <c r="C48" t="s">
        <v>255</v>
      </c>
      <c r="D48">
        <v>390756</v>
      </c>
      <c r="E48">
        <v>0</v>
      </c>
      <c r="F48" t="s">
        <v>256</v>
      </c>
      <c r="G48" t="s">
        <v>275</v>
      </c>
      <c r="H48" t="s">
        <v>257</v>
      </c>
    </row>
    <row r="49" spans="1:8" ht="15" customHeight="1">
      <c r="A49">
        <v>16</v>
      </c>
      <c r="B49" s="48">
        <v>44901</v>
      </c>
      <c r="C49" t="s">
        <v>243</v>
      </c>
      <c r="D49">
        <v>74244</v>
      </c>
      <c r="E49">
        <v>0</v>
      </c>
      <c r="F49" t="s">
        <v>256</v>
      </c>
      <c r="G49" t="s">
        <v>275</v>
      </c>
      <c r="H49" t="s">
        <v>257</v>
      </c>
    </row>
    <row r="50" spans="1:8" ht="15" customHeight="1">
      <c r="A50">
        <v>16</v>
      </c>
      <c r="B50" s="48">
        <v>44901</v>
      </c>
      <c r="C50" t="s">
        <v>258</v>
      </c>
      <c r="D50">
        <v>0</v>
      </c>
      <c r="E50">
        <v>465000</v>
      </c>
      <c r="F50" t="s">
        <v>256</v>
      </c>
      <c r="G50" t="s">
        <v>275</v>
      </c>
      <c r="H50" t="s">
        <v>259</v>
      </c>
    </row>
    <row r="51" spans="1:8" ht="15" customHeight="1">
      <c r="A51">
        <v>17</v>
      </c>
      <c r="B51" s="48">
        <v>44902</v>
      </c>
      <c r="C51" t="s">
        <v>255</v>
      </c>
      <c r="D51">
        <v>12017</v>
      </c>
      <c r="E51">
        <v>0</v>
      </c>
      <c r="F51" t="s">
        <v>256</v>
      </c>
      <c r="G51" t="s">
        <v>285</v>
      </c>
      <c r="H51" t="s">
        <v>257</v>
      </c>
    </row>
    <row r="52" spans="1:8" ht="15" customHeight="1">
      <c r="A52">
        <v>17</v>
      </c>
      <c r="B52" s="48">
        <v>44902</v>
      </c>
      <c r="C52" t="s">
        <v>243</v>
      </c>
      <c r="D52">
        <v>2283</v>
      </c>
      <c r="E52">
        <v>0</v>
      </c>
      <c r="F52" t="s">
        <v>256</v>
      </c>
      <c r="G52" t="s">
        <v>285</v>
      </c>
      <c r="H52" t="s">
        <v>257</v>
      </c>
    </row>
    <row r="53" spans="1:8" ht="15" customHeight="1">
      <c r="A53">
        <v>17</v>
      </c>
      <c r="B53" s="48">
        <v>44902</v>
      </c>
      <c r="C53" t="s">
        <v>258</v>
      </c>
      <c r="D53">
        <v>0</v>
      </c>
      <c r="E53">
        <v>14300</v>
      </c>
      <c r="F53" t="s">
        <v>256</v>
      </c>
      <c r="G53" t="s">
        <v>285</v>
      </c>
      <c r="H53" t="s">
        <v>259</v>
      </c>
    </row>
    <row r="54" spans="1:8" ht="15" customHeight="1">
      <c r="A54">
        <v>18</v>
      </c>
      <c r="B54" s="48">
        <v>44905</v>
      </c>
      <c r="C54" t="s">
        <v>255</v>
      </c>
      <c r="D54">
        <v>88238</v>
      </c>
      <c r="E54">
        <v>0</v>
      </c>
      <c r="F54" t="s">
        <v>256</v>
      </c>
      <c r="G54" t="s">
        <v>285</v>
      </c>
      <c r="H54" t="s">
        <v>257</v>
      </c>
    </row>
    <row r="55" spans="1:8" ht="15" customHeight="1">
      <c r="A55">
        <v>18</v>
      </c>
      <c r="B55" s="48">
        <v>44905</v>
      </c>
      <c r="C55" t="s">
        <v>243</v>
      </c>
      <c r="D55">
        <v>16765</v>
      </c>
      <c r="E55">
        <v>0</v>
      </c>
      <c r="F55" t="s">
        <v>256</v>
      </c>
      <c r="G55" t="s">
        <v>285</v>
      </c>
      <c r="H55" t="s">
        <v>257</v>
      </c>
    </row>
    <row r="56" spans="1:8" ht="15" customHeight="1">
      <c r="A56">
        <v>18</v>
      </c>
      <c r="B56" s="48">
        <v>44905</v>
      </c>
      <c r="C56" t="s">
        <v>258</v>
      </c>
      <c r="D56">
        <v>0</v>
      </c>
      <c r="E56">
        <v>105003</v>
      </c>
      <c r="F56" t="s">
        <v>256</v>
      </c>
      <c r="G56" t="s">
        <v>285</v>
      </c>
      <c r="H56" t="s">
        <v>259</v>
      </c>
    </row>
    <row r="57" spans="1:8" ht="15" customHeight="1">
      <c r="A57">
        <v>19</v>
      </c>
      <c r="B57" s="48">
        <v>44895</v>
      </c>
      <c r="C57" t="s">
        <v>312</v>
      </c>
      <c r="D57">
        <v>643200</v>
      </c>
      <c r="E57">
        <v>0</v>
      </c>
      <c r="F57" t="s">
        <v>313</v>
      </c>
      <c r="G57" t="s">
        <v>287</v>
      </c>
      <c r="H57" t="s">
        <v>257</v>
      </c>
    </row>
    <row r="58" spans="1:8" ht="15" customHeight="1">
      <c r="A58">
        <v>19</v>
      </c>
      <c r="B58" s="48">
        <v>44895</v>
      </c>
      <c r="C58" t="s">
        <v>314</v>
      </c>
      <c r="D58">
        <v>0</v>
      </c>
      <c r="E58">
        <v>643200</v>
      </c>
      <c r="F58" t="s">
        <v>313</v>
      </c>
      <c r="G58" t="s">
        <v>287</v>
      </c>
      <c r="H58" t="s">
        <v>259</v>
      </c>
    </row>
    <row r="59" spans="1:8" ht="15" customHeight="1">
      <c r="A59">
        <v>20</v>
      </c>
      <c r="B59" s="48">
        <v>44894</v>
      </c>
      <c r="C59" t="s">
        <v>260</v>
      </c>
      <c r="D59">
        <v>0</v>
      </c>
      <c r="E59">
        <v>16126</v>
      </c>
      <c r="F59" t="s">
        <v>261</v>
      </c>
      <c r="G59" t="s">
        <v>265</v>
      </c>
      <c r="H59" t="s">
        <v>257</v>
      </c>
    </row>
    <row r="60" spans="1:8" ht="15" customHeight="1">
      <c r="A60">
        <v>20</v>
      </c>
      <c r="B60" s="48">
        <v>44894</v>
      </c>
      <c r="C60" t="s">
        <v>262</v>
      </c>
      <c r="D60">
        <v>0</v>
      </c>
      <c r="E60">
        <v>3064</v>
      </c>
      <c r="F60" t="s">
        <v>261</v>
      </c>
      <c r="G60" t="s">
        <v>265</v>
      </c>
      <c r="H60" t="s">
        <v>257</v>
      </c>
    </row>
    <row r="61" spans="1:8" ht="15" customHeight="1">
      <c r="A61">
        <v>20</v>
      </c>
      <c r="B61" s="48">
        <v>44894</v>
      </c>
      <c r="C61" t="s">
        <v>263</v>
      </c>
      <c r="D61">
        <v>19190</v>
      </c>
      <c r="E61">
        <v>0</v>
      </c>
      <c r="F61" t="s">
        <v>261</v>
      </c>
      <c r="G61" t="s">
        <v>265</v>
      </c>
      <c r="H61" t="s">
        <v>259</v>
      </c>
    </row>
    <row r="62" spans="1:8" ht="15" customHeight="1">
      <c r="A62">
        <v>20</v>
      </c>
      <c r="B62" s="48">
        <v>44894</v>
      </c>
      <c r="C62" t="s">
        <v>264</v>
      </c>
      <c r="D62">
        <v>12900.8</v>
      </c>
      <c r="E62">
        <v>0</v>
      </c>
      <c r="F62" t="s">
        <v>261</v>
      </c>
      <c r="G62" t="s">
        <v>265</v>
      </c>
      <c r="H62" t="s">
        <v>257</v>
      </c>
    </row>
    <row r="63" spans="1:8" ht="15" customHeight="1">
      <c r="A63">
        <v>20</v>
      </c>
      <c r="B63" s="48">
        <v>44894</v>
      </c>
      <c r="C63" t="s">
        <v>255</v>
      </c>
      <c r="D63">
        <v>0</v>
      </c>
      <c r="E63">
        <v>12900.8</v>
      </c>
      <c r="F63" t="s">
        <v>261</v>
      </c>
      <c r="G63" t="s">
        <v>265</v>
      </c>
      <c r="H63" t="s">
        <v>257</v>
      </c>
    </row>
    <row r="64" spans="1:8" ht="15" customHeight="1">
      <c r="A64">
        <v>21</v>
      </c>
      <c r="B64" s="48">
        <v>44894</v>
      </c>
      <c r="C64" t="s">
        <v>260</v>
      </c>
      <c r="D64">
        <v>0</v>
      </c>
      <c r="E64">
        <v>14286</v>
      </c>
      <c r="F64" t="s">
        <v>261</v>
      </c>
      <c r="G64" t="s">
        <v>265</v>
      </c>
      <c r="H64" t="s">
        <v>257</v>
      </c>
    </row>
    <row r="65" spans="1:8" ht="15" customHeight="1">
      <c r="A65">
        <v>21</v>
      </c>
      <c r="B65" s="48">
        <v>44894</v>
      </c>
      <c r="C65" t="s">
        <v>262</v>
      </c>
      <c r="D65">
        <v>0</v>
      </c>
      <c r="E65">
        <v>2714</v>
      </c>
      <c r="F65" t="s">
        <v>261</v>
      </c>
      <c r="G65" t="s">
        <v>265</v>
      </c>
      <c r="H65" t="s">
        <v>257</v>
      </c>
    </row>
    <row r="66" spans="1:8" ht="15" customHeight="1">
      <c r="A66">
        <v>21</v>
      </c>
      <c r="B66" s="48">
        <v>44894</v>
      </c>
      <c r="C66" t="s">
        <v>263</v>
      </c>
      <c r="D66">
        <v>17000</v>
      </c>
      <c r="E66">
        <v>0</v>
      </c>
      <c r="F66" t="s">
        <v>261</v>
      </c>
      <c r="G66" t="s">
        <v>265</v>
      </c>
      <c r="H66" t="s">
        <v>259</v>
      </c>
    </row>
    <row r="67" spans="1:8" ht="15" customHeight="1">
      <c r="A67">
        <v>21</v>
      </c>
      <c r="B67" s="48">
        <v>44894</v>
      </c>
      <c r="C67" t="s">
        <v>264</v>
      </c>
      <c r="D67">
        <v>11428.8</v>
      </c>
      <c r="E67">
        <v>0</v>
      </c>
      <c r="F67" t="s">
        <v>261</v>
      </c>
      <c r="G67" t="s">
        <v>265</v>
      </c>
      <c r="H67" t="s">
        <v>257</v>
      </c>
    </row>
    <row r="68" spans="1:8" ht="15" customHeight="1">
      <c r="A68">
        <v>21</v>
      </c>
      <c r="B68" s="48">
        <v>44894</v>
      </c>
      <c r="C68" t="s">
        <v>255</v>
      </c>
      <c r="D68">
        <v>0</v>
      </c>
      <c r="E68">
        <v>11428.8</v>
      </c>
      <c r="F68" t="s">
        <v>261</v>
      </c>
      <c r="G68" t="s">
        <v>265</v>
      </c>
      <c r="H68" t="s">
        <v>257</v>
      </c>
    </row>
    <row r="69" spans="1:8" ht="15" customHeight="1">
      <c r="A69">
        <v>22</v>
      </c>
      <c r="B69" s="48">
        <v>44894</v>
      </c>
      <c r="C69" t="s">
        <v>260</v>
      </c>
      <c r="D69">
        <v>0</v>
      </c>
      <c r="E69">
        <v>13109</v>
      </c>
      <c r="F69" t="s">
        <v>261</v>
      </c>
      <c r="G69" t="s">
        <v>267</v>
      </c>
      <c r="H69" t="s">
        <v>257</v>
      </c>
    </row>
    <row r="70" spans="1:8" ht="15" customHeight="1">
      <c r="A70">
        <v>22</v>
      </c>
      <c r="B70" s="48">
        <v>44894</v>
      </c>
      <c r="C70" t="s">
        <v>262</v>
      </c>
      <c r="D70">
        <v>0</v>
      </c>
      <c r="E70">
        <v>2491</v>
      </c>
      <c r="F70" t="s">
        <v>261</v>
      </c>
      <c r="G70" t="s">
        <v>267</v>
      </c>
      <c r="H70" t="s">
        <v>257</v>
      </c>
    </row>
    <row r="71" spans="1:8" ht="15" customHeight="1">
      <c r="A71">
        <v>22</v>
      </c>
      <c r="B71" s="48">
        <v>44894</v>
      </c>
      <c r="C71" t="s">
        <v>263</v>
      </c>
      <c r="D71">
        <v>15600</v>
      </c>
      <c r="E71">
        <v>0</v>
      </c>
      <c r="F71" t="s">
        <v>261</v>
      </c>
      <c r="G71" t="s">
        <v>267</v>
      </c>
      <c r="H71" t="s">
        <v>259</v>
      </c>
    </row>
    <row r="72" spans="1:8" ht="15" customHeight="1">
      <c r="A72">
        <v>22</v>
      </c>
      <c r="B72" s="48">
        <v>44894</v>
      </c>
      <c r="C72" t="s">
        <v>264</v>
      </c>
      <c r="D72">
        <v>10487.2</v>
      </c>
      <c r="E72">
        <v>0</v>
      </c>
      <c r="F72" t="s">
        <v>261</v>
      </c>
      <c r="G72" t="s">
        <v>267</v>
      </c>
      <c r="H72" t="s">
        <v>257</v>
      </c>
    </row>
    <row r="73" spans="1:8" ht="15" customHeight="1">
      <c r="A73">
        <v>22</v>
      </c>
      <c r="B73" s="48">
        <v>44894</v>
      </c>
      <c r="C73" t="s">
        <v>255</v>
      </c>
      <c r="D73">
        <v>0</v>
      </c>
      <c r="E73">
        <v>10487.2</v>
      </c>
      <c r="F73" t="s">
        <v>261</v>
      </c>
      <c r="G73" t="s">
        <v>267</v>
      </c>
      <c r="H73" t="s">
        <v>257</v>
      </c>
    </row>
    <row r="74" spans="1:8" ht="15" customHeight="1">
      <c r="A74">
        <v>23</v>
      </c>
      <c r="B74" s="48">
        <v>44894</v>
      </c>
      <c r="C74" t="s">
        <v>260</v>
      </c>
      <c r="D74">
        <v>0</v>
      </c>
      <c r="E74">
        <v>52151</v>
      </c>
      <c r="F74" t="s">
        <v>261</v>
      </c>
      <c r="G74" t="s">
        <v>269</v>
      </c>
      <c r="H74" t="s">
        <v>257</v>
      </c>
    </row>
    <row r="75" spans="1:8" ht="15" customHeight="1">
      <c r="A75">
        <v>23</v>
      </c>
      <c r="B75" s="48">
        <v>44894</v>
      </c>
      <c r="C75" t="s">
        <v>262</v>
      </c>
      <c r="D75">
        <v>0</v>
      </c>
      <c r="E75">
        <v>9909</v>
      </c>
      <c r="F75" t="s">
        <v>261</v>
      </c>
      <c r="G75" t="s">
        <v>269</v>
      </c>
      <c r="H75" t="s">
        <v>257</v>
      </c>
    </row>
    <row r="76" spans="1:8" ht="15" customHeight="1">
      <c r="A76">
        <v>23</v>
      </c>
      <c r="B76" s="48">
        <v>44894</v>
      </c>
      <c r="C76" t="s">
        <v>263</v>
      </c>
      <c r="D76">
        <v>62060</v>
      </c>
      <c r="E76">
        <v>0</v>
      </c>
      <c r="F76" t="s">
        <v>261</v>
      </c>
      <c r="G76" t="s">
        <v>269</v>
      </c>
      <c r="H76" t="s">
        <v>259</v>
      </c>
    </row>
    <row r="77" spans="1:8" ht="15" customHeight="1">
      <c r="A77">
        <v>23</v>
      </c>
      <c r="B77" s="48">
        <v>44894</v>
      </c>
      <c r="C77" t="s">
        <v>264</v>
      </c>
      <c r="D77">
        <v>41720.800000000003</v>
      </c>
      <c r="E77">
        <v>0</v>
      </c>
      <c r="F77" t="s">
        <v>261</v>
      </c>
      <c r="G77" t="s">
        <v>269</v>
      </c>
      <c r="H77" t="s">
        <v>257</v>
      </c>
    </row>
    <row r="78" spans="1:8" ht="15" customHeight="1">
      <c r="A78">
        <v>23</v>
      </c>
      <c r="B78" s="48">
        <v>44894</v>
      </c>
      <c r="C78" t="s">
        <v>255</v>
      </c>
      <c r="D78">
        <v>0</v>
      </c>
      <c r="E78">
        <v>41720.800000000003</v>
      </c>
      <c r="F78" t="s">
        <v>261</v>
      </c>
      <c r="G78" t="s">
        <v>269</v>
      </c>
      <c r="H78" t="s">
        <v>257</v>
      </c>
    </row>
    <row r="79" spans="1:8" ht="15" customHeight="1">
      <c r="A79">
        <v>24</v>
      </c>
      <c r="B79" s="48">
        <v>44895</v>
      </c>
      <c r="C79" t="s">
        <v>260</v>
      </c>
      <c r="D79">
        <v>0</v>
      </c>
      <c r="E79">
        <v>8680</v>
      </c>
      <c r="F79" t="s">
        <v>261</v>
      </c>
      <c r="G79" t="s">
        <v>271</v>
      </c>
      <c r="H79" t="s">
        <v>257</v>
      </c>
    </row>
    <row r="80" spans="1:8" ht="15" customHeight="1">
      <c r="A80">
        <v>24</v>
      </c>
      <c r="B80" s="48">
        <v>44895</v>
      </c>
      <c r="C80" t="s">
        <v>262</v>
      </c>
      <c r="D80">
        <v>0</v>
      </c>
      <c r="E80">
        <v>1649</v>
      </c>
      <c r="F80" t="s">
        <v>261</v>
      </c>
      <c r="G80" t="s">
        <v>271</v>
      </c>
      <c r="H80" t="s">
        <v>257</v>
      </c>
    </row>
    <row r="81" spans="1:8" ht="15" customHeight="1">
      <c r="A81">
        <v>24</v>
      </c>
      <c r="B81" s="48">
        <v>44895</v>
      </c>
      <c r="C81" t="s">
        <v>263</v>
      </c>
      <c r="D81">
        <v>10329</v>
      </c>
      <c r="E81">
        <v>0</v>
      </c>
      <c r="F81" t="s">
        <v>261</v>
      </c>
      <c r="G81" t="s">
        <v>271</v>
      </c>
      <c r="H81" t="s">
        <v>259</v>
      </c>
    </row>
    <row r="82" spans="1:8" ht="15" customHeight="1">
      <c r="A82">
        <v>24</v>
      </c>
      <c r="B82" s="48">
        <v>44895</v>
      </c>
      <c r="C82" t="s">
        <v>264</v>
      </c>
      <c r="D82">
        <v>6944</v>
      </c>
      <c r="E82">
        <v>0</v>
      </c>
      <c r="F82" t="s">
        <v>261</v>
      </c>
      <c r="G82" t="s">
        <v>271</v>
      </c>
      <c r="H82" t="s">
        <v>257</v>
      </c>
    </row>
    <row r="83" spans="1:8" ht="15" customHeight="1">
      <c r="A83">
        <v>24</v>
      </c>
      <c r="B83" s="48">
        <v>44895</v>
      </c>
      <c r="C83" t="s">
        <v>255</v>
      </c>
      <c r="D83">
        <v>0</v>
      </c>
      <c r="E83">
        <v>6944</v>
      </c>
      <c r="F83" t="s">
        <v>261</v>
      </c>
      <c r="G83" t="s">
        <v>271</v>
      </c>
      <c r="H83" t="s">
        <v>257</v>
      </c>
    </row>
    <row r="84" spans="1:8" ht="15" customHeight="1">
      <c r="A84">
        <v>25</v>
      </c>
      <c r="B84" s="48">
        <v>44896</v>
      </c>
      <c r="C84" t="s">
        <v>260</v>
      </c>
      <c r="D84">
        <v>0</v>
      </c>
      <c r="E84">
        <v>29034</v>
      </c>
      <c r="F84" t="s">
        <v>261</v>
      </c>
      <c r="G84" t="s">
        <v>273</v>
      </c>
      <c r="H84" t="s">
        <v>257</v>
      </c>
    </row>
    <row r="85" spans="1:8" ht="15" customHeight="1">
      <c r="A85">
        <v>25</v>
      </c>
      <c r="B85" s="48">
        <v>44896</v>
      </c>
      <c r="C85" t="s">
        <v>262</v>
      </c>
      <c r="D85">
        <v>0</v>
      </c>
      <c r="E85">
        <v>5516</v>
      </c>
      <c r="F85" t="s">
        <v>261</v>
      </c>
      <c r="G85" t="s">
        <v>273</v>
      </c>
      <c r="H85" t="s">
        <v>257</v>
      </c>
    </row>
    <row r="86" spans="1:8" ht="15" customHeight="1">
      <c r="A86">
        <v>25</v>
      </c>
      <c r="B86" s="48">
        <v>44896</v>
      </c>
      <c r="C86" t="s">
        <v>263</v>
      </c>
      <c r="D86">
        <v>34550</v>
      </c>
      <c r="E86">
        <v>0</v>
      </c>
      <c r="F86" t="s">
        <v>261</v>
      </c>
      <c r="G86" t="s">
        <v>273</v>
      </c>
      <c r="H86" t="s">
        <v>259</v>
      </c>
    </row>
    <row r="87" spans="1:8" ht="15" customHeight="1">
      <c r="A87">
        <v>25</v>
      </c>
      <c r="B87" s="48">
        <v>44896</v>
      </c>
      <c r="C87" t="s">
        <v>264</v>
      </c>
      <c r="D87">
        <v>23227.200000000001</v>
      </c>
      <c r="E87">
        <v>0</v>
      </c>
      <c r="F87" t="s">
        <v>261</v>
      </c>
      <c r="G87" t="s">
        <v>273</v>
      </c>
      <c r="H87" t="s">
        <v>257</v>
      </c>
    </row>
    <row r="88" spans="1:8" ht="15" customHeight="1">
      <c r="A88">
        <v>25</v>
      </c>
      <c r="B88" s="48">
        <v>44896</v>
      </c>
      <c r="C88" t="s">
        <v>255</v>
      </c>
      <c r="D88">
        <v>0</v>
      </c>
      <c r="E88">
        <v>23227.200000000001</v>
      </c>
      <c r="F88" t="s">
        <v>261</v>
      </c>
      <c r="G88" t="s">
        <v>273</v>
      </c>
      <c r="H88" t="s">
        <v>257</v>
      </c>
    </row>
    <row r="89" spans="1:8" ht="15" customHeight="1">
      <c r="A89">
        <v>26</v>
      </c>
      <c r="B89" s="48">
        <v>44896</v>
      </c>
      <c r="C89" t="s">
        <v>260</v>
      </c>
      <c r="D89">
        <v>0</v>
      </c>
      <c r="E89">
        <v>4160</v>
      </c>
      <c r="F89" t="s">
        <v>261</v>
      </c>
      <c r="G89" t="s">
        <v>275</v>
      </c>
      <c r="H89" t="s">
        <v>257</v>
      </c>
    </row>
    <row r="90" spans="1:8" ht="15" customHeight="1">
      <c r="A90">
        <v>26</v>
      </c>
      <c r="B90" s="48">
        <v>44896</v>
      </c>
      <c r="C90" t="s">
        <v>262</v>
      </c>
      <c r="D90">
        <v>0</v>
      </c>
      <c r="E90">
        <v>790</v>
      </c>
      <c r="F90" t="s">
        <v>261</v>
      </c>
      <c r="G90" t="s">
        <v>275</v>
      </c>
      <c r="H90" t="s">
        <v>257</v>
      </c>
    </row>
    <row r="91" spans="1:8" ht="15" customHeight="1">
      <c r="A91">
        <v>26</v>
      </c>
      <c r="B91" s="48">
        <v>44896</v>
      </c>
      <c r="C91" t="s">
        <v>263</v>
      </c>
      <c r="D91">
        <v>4950</v>
      </c>
      <c r="E91">
        <v>0</v>
      </c>
      <c r="F91" t="s">
        <v>261</v>
      </c>
      <c r="G91" t="s">
        <v>275</v>
      </c>
      <c r="H91" t="s">
        <v>259</v>
      </c>
    </row>
    <row r="92" spans="1:8" ht="15" customHeight="1">
      <c r="A92">
        <v>26</v>
      </c>
      <c r="B92" s="48">
        <v>44896</v>
      </c>
      <c r="C92" t="s">
        <v>264</v>
      </c>
      <c r="D92">
        <v>3328</v>
      </c>
      <c r="E92">
        <v>0</v>
      </c>
      <c r="F92" t="s">
        <v>261</v>
      </c>
      <c r="G92" t="s">
        <v>275</v>
      </c>
      <c r="H92" t="s">
        <v>257</v>
      </c>
    </row>
    <row r="93" spans="1:8" ht="15" customHeight="1">
      <c r="A93">
        <v>26</v>
      </c>
      <c r="B93" s="48">
        <v>44896</v>
      </c>
      <c r="C93" t="s">
        <v>255</v>
      </c>
      <c r="D93">
        <v>0</v>
      </c>
      <c r="E93">
        <v>3328</v>
      </c>
      <c r="F93" t="s">
        <v>261</v>
      </c>
      <c r="G93" t="s">
        <v>275</v>
      </c>
      <c r="H93" t="s">
        <v>257</v>
      </c>
    </row>
    <row r="94" spans="1:8" ht="15" customHeight="1">
      <c r="A94">
        <v>27</v>
      </c>
      <c r="B94" s="48">
        <v>44895</v>
      </c>
      <c r="C94" t="s">
        <v>260</v>
      </c>
      <c r="D94">
        <v>0</v>
      </c>
      <c r="E94">
        <v>6008</v>
      </c>
      <c r="F94" t="s">
        <v>261</v>
      </c>
      <c r="G94" t="s">
        <v>267</v>
      </c>
      <c r="H94" t="s">
        <v>257</v>
      </c>
    </row>
    <row r="95" spans="1:8" ht="15" customHeight="1">
      <c r="A95">
        <v>27</v>
      </c>
      <c r="B95" s="48">
        <v>44895</v>
      </c>
      <c r="C95" t="s">
        <v>262</v>
      </c>
      <c r="D95">
        <v>0</v>
      </c>
      <c r="E95">
        <v>1142</v>
      </c>
      <c r="F95" t="s">
        <v>261</v>
      </c>
      <c r="G95" t="s">
        <v>267</v>
      </c>
      <c r="H95" t="s">
        <v>257</v>
      </c>
    </row>
    <row r="96" spans="1:8" ht="15" customHeight="1">
      <c r="A96">
        <v>27</v>
      </c>
      <c r="B96" s="48">
        <v>44895</v>
      </c>
      <c r="C96" t="s">
        <v>263</v>
      </c>
      <c r="D96">
        <v>7150</v>
      </c>
      <c r="E96">
        <v>0</v>
      </c>
      <c r="F96" t="s">
        <v>261</v>
      </c>
      <c r="G96" t="s">
        <v>267</v>
      </c>
      <c r="H96" t="s">
        <v>259</v>
      </c>
    </row>
    <row r="97" spans="1:8" ht="15" customHeight="1">
      <c r="A97">
        <v>27</v>
      </c>
      <c r="B97" s="48">
        <v>44895</v>
      </c>
      <c r="C97" t="s">
        <v>264</v>
      </c>
      <c r="D97">
        <v>4806.3999999999996</v>
      </c>
      <c r="E97">
        <v>0</v>
      </c>
      <c r="F97" t="s">
        <v>261</v>
      </c>
      <c r="G97" t="s">
        <v>267</v>
      </c>
      <c r="H97" t="s">
        <v>257</v>
      </c>
    </row>
    <row r="98" spans="1:8" ht="15" customHeight="1">
      <c r="A98">
        <v>27</v>
      </c>
      <c r="B98" s="48">
        <v>44895</v>
      </c>
      <c r="C98" t="s">
        <v>255</v>
      </c>
      <c r="D98">
        <v>0</v>
      </c>
      <c r="E98">
        <v>4806.3999999999996</v>
      </c>
      <c r="F98" t="s">
        <v>261</v>
      </c>
      <c r="G98" t="s">
        <v>267</v>
      </c>
      <c r="H98" t="s">
        <v>257</v>
      </c>
    </row>
    <row r="99" spans="1:8" ht="15" customHeight="1">
      <c r="A99">
        <v>28</v>
      </c>
      <c r="B99" s="48">
        <v>44896</v>
      </c>
      <c r="C99" t="s">
        <v>260</v>
      </c>
      <c r="D99">
        <v>0</v>
      </c>
      <c r="E99">
        <v>14614</v>
      </c>
      <c r="F99" t="s">
        <v>261</v>
      </c>
      <c r="G99" t="s">
        <v>267</v>
      </c>
      <c r="H99" t="s">
        <v>257</v>
      </c>
    </row>
    <row r="100" spans="1:8" ht="15" customHeight="1">
      <c r="A100">
        <v>28</v>
      </c>
      <c r="B100" s="48">
        <v>44896</v>
      </c>
      <c r="C100" t="s">
        <v>262</v>
      </c>
      <c r="D100">
        <v>0</v>
      </c>
      <c r="E100">
        <v>2777</v>
      </c>
      <c r="F100" t="s">
        <v>261</v>
      </c>
      <c r="G100" t="s">
        <v>267</v>
      </c>
      <c r="H100" t="s">
        <v>257</v>
      </c>
    </row>
    <row r="101" spans="1:8" ht="15" customHeight="1">
      <c r="A101">
        <v>28</v>
      </c>
      <c r="B101" s="48">
        <v>44896</v>
      </c>
      <c r="C101" t="s">
        <v>263</v>
      </c>
      <c r="D101">
        <v>17391</v>
      </c>
      <c r="E101">
        <v>0</v>
      </c>
      <c r="F101" t="s">
        <v>261</v>
      </c>
      <c r="G101" t="s">
        <v>267</v>
      </c>
      <c r="H101" t="s">
        <v>259</v>
      </c>
    </row>
    <row r="102" spans="1:8" ht="15" customHeight="1">
      <c r="A102">
        <v>28</v>
      </c>
      <c r="B102" s="48">
        <v>44896</v>
      </c>
      <c r="C102" t="s">
        <v>264</v>
      </c>
      <c r="D102">
        <v>11691.2</v>
      </c>
      <c r="E102">
        <v>0</v>
      </c>
      <c r="F102" t="s">
        <v>261</v>
      </c>
      <c r="G102" t="s">
        <v>267</v>
      </c>
      <c r="H102" t="s">
        <v>257</v>
      </c>
    </row>
    <row r="103" spans="1:8" ht="15" customHeight="1">
      <c r="A103">
        <v>28</v>
      </c>
      <c r="B103" s="48">
        <v>44896</v>
      </c>
      <c r="C103" t="s">
        <v>255</v>
      </c>
      <c r="D103">
        <v>0</v>
      </c>
      <c r="E103">
        <v>11691.2</v>
      </c>
      <c r="F103" t="s">
        <v>261</v>
      </c>
      <c r="G103" t="s">
        <v>267</v>
      </c>
      <c r="H103" t="s">
        <v>257</v>
      </c>
    </row>
    <row r="104" spans="1:8" ht="15" customHeight="1">
      <c r="A104">
        <v>29</v>
      </c>
      <c r="B104" s="48">
        <v>44894</v>
      </c>
      <c r="C104" t="s">
        <v>260</v>
      </c>
      <c r="D104">
        <v>0</v>
      </c>
      <c r="E104">
        <v>14655</v>
      </c>
      <c r="F104" t="s">
        <v>261</v>
      </c>
      <c r="G104" t="s">
        <v>277</v>
      </c>
      <c r="H104" t="s">
        <v>257</v>
      </c>
    </row>
    <row r="105" spans="1:8" ht="15" customHeight="1">
      <c r="A105">
        <v>29</v>
      </c>
      <c r="B105" s="48">
        <v>44894</v>
      </c>
      <c r="C105" t="s">
        <v>262</v>
      </c>
      <c r="D105">
        <v>0</v>
      </c>
      <c r="E105">
        <v>2785</v>
      </c>
      <c r="F105" t="s">
        <v>261</v>
      </c>
      <c r="G105" t="s">
        <v>277</v>
      </c>
      <c r="H105" t="s">
        <v>257</v>
      </c>
    </row>
    <row r="106" spans="1:8" ht="15" customHeight="1">
      <c r="A106">
        <v>29</v>
      </c>
      <c r="B106" s="48">
        <v>44894</v>
      </c>
      <c r="C106" t="s">
        <v>263</v>
      </c>
      <c r="D106">
        <v>17440</v>
      </c>
      <c r="E106">
        <v>0</v>
      </c>
      <c r="F106" t="s">
        <v>261</v>
      </c>
      <c r="G106" t="s">
        <v>277</v>
      </c>
      <c r="H106" t="s">
        <v>259</v>
      </c>
    </row>
    <row r="107" spans="1:8" ht="15" customHeight="1">
      <c r="A107">
        <v>29</v>
      </c>
      <c r="B107" s="48">
        <v>44894</v>
      </c>
      <c r="C107" t="s">
        <v>264</v>
      </c>
      <c r="D107">
        <v>11724</v>
      </c>
      <c r="E107">
        <v>0</v>
      </c>
      <c r="F107" t="s">
        <v>261</v>
      </c>
      <c r="G107" t="s">
        <v>277</v>
      </c>
      <c r="H107" t="s">
        <v>257</v>
      </c>
    </row>
    <row r="108" spans="1:8" ht="15" customHeight="1">
      <c r="A108">
        <v>29</v>
      </c>
      <c r="B108" s="48">
        <v>44894</v>
      </c>
      <c r="C108" t="s">
        <v>255</v>
      </c>
      <c r="D108">
        <v>0</v>
      </c>
      <c r="E108">
        <v>11724</v>
      </c>
      <c r="F108" t="s">
        <v>261</v>
      </c>
      <c r="G108" t="s">
        <v>277</v>
      </c>
      <c r="H108" t="s">
        <v>257</v>
      </c>
    </row>
    <row r="109" spans="1:8" ht="15" customHeight="1">
      <c r="A109">
        <v>30</v>
      </c>
      <c r="B109" s="48">
        <v>44898</v>
      </c>
      <c r="C109" t="s">
        <v>260</v>
      </c>
      <c r="D109">
        <v>0</v>
      </c>
      <c r="E109">
        <v>17520</v>
      </c>
      <c r="F109" t="s">
        <v>261</v>
      </c>
      <c r="G109" t="s">
        <v>275</v>
      </c>
      <c r="H109" t="s">
        <v>257</v>
      </c>
    </row>
    <row r="110" spans="1:8" ht="15" customHeight="1">
      <c r="A110">
        <v>30</v>
      </c>
      <c r="B110" s="48">
        <v>44898</v>
      </c>
      <c r="C110" t="s">
        <v>262</v>
      </c>
      <c r="D110">
        <v>0</v>
      </c>
      <c r="E110">
        <v>3329</v>
      </c>
      <c r="F110" t="s">
        <v>261</v>
      </c>
      <c r="G110" t="s">
        <v>275</v>
      </c>
      <c r="H110" t="s">
        <v>257</v>
      </c>
    </row>
    <row r="111" spans="1:8" ht="15" customHeight="1">
      <c r="A111">
        <v>30</v>
      </c>
      <c r="B111" s="48">
        <v>44898</v>
      </c>
      <c r="C111" t="s">
        <v>263</v>
      </c>
      <c r="D111">
        <v>20849</v>
      </c>
      <c r="E111">
        <v>0</v>
      </c>
      <c r="F111" t="s">
        <v>261</v>
      </c>
      <c r="G111" t="s">
        <v>275</v>
      </c>
      <c r="H111" t="s">
        <v>259</v>
      </c>
    </row>
    <row r="112" spans="1:8" ht="15" customHeight="1">
      <c r="A112">
        <v>30</v>
      </c>
      <c r="B112" s="48">
        <v>44898</v>
      </c>
      <c r="C112" t="s">
        <v>264</v>
      </c>
      <c r="D112">
        <v>14016</v>
      </c>
      <c r="E112">
        <v>0</v>
      </c>
      <c r="F112" t="s">
        <v>261</v>
      </c>
      <c r="G112" t="s">
        <v>275</v>
      </c>
      <c r="H112" t="s">
        <v>257</v>
      </c>
    </row>
    <row r="113" spans="1:8" ht="15" customHeight="1">
      <c r="A113">
        <v>30</v>
      </c>
      <c r="B113" s="48">
        <v>44898</v>
      </c>
      <c r="C113" t="s">
        <v>255</v>
      </c>
      <c r="D113">
        <v>0</v>
      </c>
      <c r="E113">
        <v>14016</v>
      </c>
      <c r="F113" t="s">
        <v>261</v>
      </c>
      <c r="G113" t="s">
        <v>275</v>
      </c>
      <c r="H113" t="s">
        <v>257</v>
      </c>
    </row>
    <row r="114" spans="1:8" ht="15" customHeight="1">
      <c r="A114">
        <v>31</v>
      </c>
      <c r="B114" s="48">
        <v>44898</v>
      </c>
      <c r="C114" t="s">
        <v>260</v>
      </c>
      <c r="D114">
        <v>0</v>
      </c>
      <c r="E114">
        <v>35235</v>
      </c>
      <c r="F114" t="s">
        <v>261</v>
      </c>
      <c r="G114" t="s">
        <v>275</v>
      </c>
      <c r="H114" t="s">
        <v>257</v>
      </c>
    </row>
    <row r="115" spans="1:8" ht="15" customHeight="1">
      <c r="A115">
        <v>31</v>
      </c>
      <c r="B115" s="48">
        <v>44898</v>
      </c>
      <c r="C115" t="s">
        <v>262</v>
      </c>
      <c r="D115">
        <v>0</v>
      </c>
      <c r="E115">
        <v>6695</v>
      </c>
      <c r="F115" t="s">
        <v>261</v>
      </c>
      <c r="G115" t="s">
        <v>275</v>
      </c>
      <c r="H115" t="s">
        <v>257</v>
      </c>
    </row>
    <row r="116" spans="1:8" ht="15" customHeight="1">
      <c r="A116">
        <v>31</v>
      </c>
      <c r="B116" s="48">
        <v>44898</v>
      </c>
      <c r="C116" t="s">
        <v>263</v>
      </c>
      <c r="D116">
        <v>41930</v>
      </c>
      <c r="E116">
        <v>0</v>
      </c>
      <c r="F116" t="s">
        <v>261</v>
      </c>
      <c r="G116" t="s">
        <v>275</v>
      </c>
      <c r="H116" t="s">
        <v>259</v>
      </c>
    </row>
    <row r="117" spans="1:8" ht="15" customHeight="1">
      <c r="A117">
        <v>31</v>
      </c>
      <c r="B117" s="48">
        <v>44898</v>
      </c>
      <c r="C117" t="s">
        <v>264</v>
      </c>
      <c r="D117">
        <v>28188</v>
      </c>
      <c r="E117">
        <v>0</v>
      </c>
      <c r="F117" t="s">
        <v>261</v>
      </c>
      <c r="G117" t="s">
        <v>275</v>
      </c>
      <c r="H117" t="s">
        <v>257</v>
      </c>
    </row>
    <row r="118" spans="1:8" ht="15" customHeight="1">
      <c r="A118">
        <v>31</v>
      </c>
      <c r="B118" s="48">
        <v>44898</v>
      </c>
      <c r="C118" t="s">
        <v>255</v>
      </c>
      <c r="D118">
        <v>0</v>
      </c>
      <c r="E118">
        <v>28188</v>
      </c>
      <c r="F118" t="s">
        <v>261</v>
      </c>
      <c r="G118" t="s">
        <v>275</v>
      </c>
      <c r="H118" t="s">
        <v>257</v>
      </c>
    </row>
    <row r="119" spans="1:8" ht="15" customHeight="1">
      <c r="A119">
        <v>32</v>
      </c>
      <c r="B119" s="48">
        <v>44888</v>
      </c>
      <c r="C119" t="s">
        <v>260</v>
      </c>
      <c r="D119">
        <v>0</v>
      </c>
      <c r="E119">
        <v>8445</v>
      </c>
      <c r="F119" t="s">
        <v>261</v>
      </c>
      <c r="G119" t="s">
        <v>279</v>
      </c>
      <c r="H119" t="s">
        <v>257</v>
      </c>
    </row>
    <row r="120" spans="1:8" ht="15" customHeight="1">
      <c r="A120">
        <v>32</v>
      </c>
      <c r="B120" s="48">
        <v>44888</v>
      </c>
      <c r="C120" t="s">
        <v>262</v>
      </c>
      <c r="D120">
        <v>0</v>
      </c>
      <c r="E120">
        <v>1605</v>
      </c>
      <c r="F120" t="s">
        <v>261</v>
      </c>
      <c r="G120" t="s">
        <v>279</v>
      </c>
      <c r="H120" t="s">
        <v>257</v>
      </c>
    </row>
    <row r="121" spans="1:8" ht="15" customHeight="1">
      <c r="A121">
        <v>32</v>
      </c>
      <c r="B121" s="48">
        <v>44888</v>
      </c>
      <c r="C121" t="s">
        <v>263</v>
      </c>
      <c r="D121">
        <v>10050</v>
      </c>
      <c r="E121">
        <v>0</v>
      </c>
      <c r="F121" t="s">
        <v>261</v>
      </c>
      <c r="G121" t="s">
        <v>279</v>
      </c>
      <c r="H121" t="s">
        <v>259</v>
      </c>
    </row>
    <row r="122" spans="1:8" ht="15" customHeight="1">
      <c r="A122">
        <v>32</v>
      </c>
      <c r="B122" s="48">
        <v>44888</v>
      </c>
      <c r="C122" t="s">
        <v>264</v>
      </c>
      <c r="D122">
        <v>6756</v>
      </c>
      <c r="E122">
        <v>0</v>
      </c>
      <c r="F122" t="s">
        <v>261</v>
      </c>
      <c r="G122" t="s">
        <v>279</v>
      </c>
      <c r="H122" t="s">
        <v>257</v>
      </c>
    </row>
    <row r="123" spans="1:8" ht="15" customHeight="1">
      <c r="A123">
        <v>32</v>
      </c>
      <c r="B123" s="48">
        <v>44888</v>
      </c>
      <c r="C123" t="s">
        <v>255</v>
      </c>
      <c r="D123">
        <v>0</v>
      </c>
      <c r="E123">
        <v>6756</v>
      </c>
      <c r="F123" t="s">
        <v>261</v>
      </c>
      <c r="G123" t="s">
        <v>279</v>
      </c>
      <c r="H123" t="s">
        <v>257</v>
      </c>
    </row>
    <row r="124" spans="1:8" ht="15" customHeight="1">
      <c r="A124">
        <v>33</v>
      </c>
      <c r="B124" s="48">
        <v>44900</v>
      </c>
      <c r="C124" t="s">
        <v>260</v>
      </c>
      <c r="D124">
        <v>0</v>
      </c>
      <c r="E124">
        <v>27942</v>
      </c>
      <c r="F124" t="s">
        <v>261</v>
      </c>
      <c r="G124" t="s">
        <v>281</v>
      </c>
      <c r="H124" t="s">
        <v>257</v>
      </c>
    </row>
    <row r="125" spans="1:8" ht="15" customHeight="1">
      <c r="A125">
        <v>33</v>
      </c>
      <c r="B125" s="48">
        <v>44900</v>
      </c>
      <c r="C125" t="s">
        <v>262</v>
      </c>
      <c r="D125">
        <v>0</v>
      </c>
      <c r="E125">
        <v>5309</v>
      </c>
      <c r="F125" t="s">
        <v>261</v>
      </c>
      <c r="G125" t="s">
        <v>281</v>
      </c>
      <c r="H125" t="s">
        <v>257</v>
      </c>
    </row>
    <row r="126" spans="1:8" ht="15" customHeight="1">
      <c r="A126">
        <v>33</v>
      </c>
      <c r="B126" s="48">
        <v>44900</v>
      </c>
      <c r="C126" t="s">
        <v>263</v>
      </c>
      <c r="D126">
        <v>33251</v>
      </c>
      <c r="E126">
        <v>0</v>
      </c>
      <c r="F126" t="s">
        <v>261</v>
      </c>
      <c r="G126" t="s">
        <v>281</v>
      </c>
      <c r="H126" t="s">
        <v>259</v>
      </c>
    </row>
    <row r="127" spans="1:8" ht="15" customHeight="1">
      <c r="A127">
        <v>33</v>
      </c>
      <c r="B127" s="48">
        <v>44900</v>
      </c>
      <c r="C127" t="s">
        <v>264</v>
      </c>
      <c r="D127">
        <v>22353.599999999999</v>
      </c>
      <c r="E127">
        <v>0</v>
      </c>
      <c r="F127" t="s">
        <v>261</v>
      </c>
      <c r="G127" t="s">
        <v>281</v>
      </c>
      <c r="H127" t="s">
        <v>257</v>
      </c>
    </row>
    <row r="128" spans="1:8" ht="15" customHeight="1">
      <c r="A128">
        <v>33</v>
      </c>
      <c r="B128" s="48">
        <v>44900</v>
      </c>
      <c r="C128" t="s">
        <v>255</v>
      </c>
      <c r="D128">
        <v>0</v>
      </c>
      <c r="E128">
        <v>22353.599999999999</v>
      </c>
      <c r="F128" t="s">
        <v>261</v>
      </c>
      <c r="G128" t="s">
        <v>281</v>
      </c>
      <c r="H128" t="s">
        <v>257</v>
      </c>
    </row>
    <row r="129" spans="1:8" ht="15" customHeight="1">
      <c r="A129">
        <v>34</v>
      </c>
      <c r="B129" s="72">
        <v>44907</v>
      </c>
      <c r="C129" t="s">
        <v>260</v>
      </c>
      <c r="D129">
        <v>0</v>
      </c>
      <c r="E129">
        <v>1192039</v>
      </c>
      <c r="F129" t="s">
        <v>261</v>
      </c>
      <c r="H129" t="s">
        <v>257</v>
      </c>
    </row>
    <row r="130" spans="1:8" ht="15" customHeight="1">
      <c r="A130">
        <v>34</v>
      </c>
      <c r="B130" s="72">
        <v>44907</v>
      </c>
      <c r="C130" t="s">
        <v>262</v>
      </c>
      <c r="D130">
        <v>0</v>
      </c>
      <c r="E130">
        <v>0</v>
      </c>
      <c r="F130" t="s">
        <v>261</v>
      </c>
      <c r="H130" t="s">
        <v>257</v>
      </c>
    </row>
    <row r="131" spans="1:8" ht="15" customHeight="1">
      <c r="A131">
        <v>34</v>
      </c>
      <c r="B131" s="72">
        <v>44907</v>
      </c>
      <c r="C131" t="s">
        <v>315</v>
      </c>
      <c r="D131">
        <v>22348</v>
      </c>
      <c r="E131">
        <v>0</v>
      </c>
      <c r="F131" t="s">
        <v>261</v>
      </c>
      <c r="H131" t="s">
        <v>257</v>
      </c>
    </row>
    <row r="132" spans="1:8" ht="15" customHeight="1">
      <c r="A132">
        <v>34</v>
      </c>
      <c r="B132" s="72">
        <v>44907</v>
      </c>
      <c r="C132" t="s">
        <v>264</v>
      </c>
      <c r="D132">
        <v>953631.2</v>
      </c>
      <c r="E132">
        <v>0</v>
      </c>
      <c r="F132" t="s">
        <v>261</v>
      </c>
      <c r="H132" t="s">
        <v>257</v>
      </c>
    </row>
    <row r="133" spans="1:8" ht="15" customHeight="1">
      <c r="A133">
        <v>34</v>
      </c>
      <c r="B133" s="48">
        <v>44900</v>
      </c>
      <c r="C133" t="s">
        <v>255</v>
      </c>
      <c r="D133">
        <v>0</v>
      </c>
      <c r="E133">
        <v>953631.2</v>
      </c>
      <c r="F133" t="s">
        <v>261</v>
      </c>
      <c r="H133" t="s">
        <v>257</v>
      </c>
    </row>
    <row r="134" spans="1:8" ht="15" customHeight="1">
      <c r="A134">
        <v>35</v>
      </c>
      <c r="B134" s="72">
        <v>44907</v>
      </c>
      <c r="C134" t="s">
        <v>260</v>
      </c>
      <c r="D134">
        <v>0</v>
      </c>
      <c r="E134">
        <v>2125766</v>
      </c>
      <c r="F134" t="s">
        <v>261</v>
      </c>
      <c r="H134" t="s">
        <v>257</v>
      </c>
    </row>
    <row r="135" spans="1:8" ht="15" customHeight="1">
      <c r="A135">
        <v>35</v>
      </c>
      <c r="B135" s="72">
        <v>44907</v>
      </c>
      <c r="C135" t="s">
        <v>262</v>
      </c>
      <c r="D135">
        <v>0</v>
      </c>
      <c r="E135">
        <v>0</v>
      </c>
      <c r="F135" t="s">
        <v>261</v>
      </c>
      <c r="H135" t="s">
        <v>257</v>
      </c>
    </row>
    <row r="136" spans="1:8" ht="15" customHeight="1">
      <c r="A136">
        <v>35</v>
      </c>
      <c r="B136" s="72">
        <v>44907</v>
      </c>
      <c r="C136" t="s">
        <v>263</v>
      </c>
      <c r="D136">
        <v>211372</v>
      </c>
      <c r="E136">
        <v>0</v>
      </c>
      <c r="F136" t="s">
        <v>261</v>
      </c>
      <c r="G136" t="s">
        <v>277</v>
      </c>
      <c r="H136" t="s">
        <v>259</v>
      </c>
    </row>
    <row r="137" spans="1:8" ht="15" customHeight="1">
      <c r="A137">
        <v>35</v>
      </c>
      <c r="B137" s="72">
        <v>44907</v>
      </c>
      <c r="C137" t="s">
        <v>264</v>
      </c>
      <c r="D137">
        <v>1700612.8</v>
      </c>
      <c r="E137">
        <v>0</v>
      </c>
      <c r="F137" t="s">
        <v>261</v>
      </c>
      <c r="H137" t="s">
        <v>257</v>
      </c>
    </row>
    <row r="138" spans="1:8" ht="15" customHeight="1">
      <c r="A138">
        <v>35</v>
      </c>
      <c r="B138" s="48">
        <v>44900</v>
      </c>
      <c r="C138" t="s">
        <v>255</v>
      </c>
      <c r="D138">
        <v>0</v>
      </c>
      <c r="E138">
        <v>1700612.8</v>
      </c>
      <c r="F138" t="s">
        <v>261</v>
      </c>
      <c r="H138" t="s">
        <v>257</v>
      </c>
    </row>
  </sheetData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"/>
  <sheetViews>
    <sheetView workbookViewId="0">
      <selection activeCell="C13" sqref="C13"/>
    </sheetView>
  </sheetViews>
  <sheetFormatPr baseColWidth="10" defaultColWidth="11.25" defaultRowHeight="15" customHeight="1"/>
  <cols>
    <col min="2" max="2" width="37.75" customWidth="1"/>
  </cols>
  <sheetData>
    <row r="1" spans="1:8">
      <c r="A1" s="11" t="s">
        <v>103</v>
      </c>
      <c r="B1" s="31" t="s">
        <v>230</v>
      </c>
    </row>
    <row r="2" spans="1:8">
      <c r="A2" s="11" t="s">
        <v>107</v>
      </c>
      <c r="B2" s="31" t="s">
        <v>231</v>
      </c>
    </row>
    <row r="3" spans="1:8">
      <c r="A3" s="11" t="s">
        <v>110</v>
      </c>
      <c r="B3" s="32" t="s">
        <v>232</v>
      </c>
    </row>
    <row r="4" spans="1:8">
      <c r="A4" s="36" t="s">
        <v>103</v>
      </c>
      <c r="B4" s="32" t="s">
        <v>238</v>
      </c>
    </row>
    <row r="5" spans="1:8">
      <c r="A5" s="11" t="s">
        <v>114</v>
      </c>
      <c r="B5" s="47" t="s">
        <v>253</v>
      </c>
      <c r="C5" s="47"/>
      <c r="D5" s="47"/>
      <c r="E5" s="47"/>
      <c r="F5" s="47"/>
      <c r="G5" s="47"/>
      <c r="H5" s="47"/>
    </row>
    <row r="6" spans="1:8">
      <c r="A6" s="11"/>
    </row>
    <row r="7" spans="1:8">
      <c r="A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"/>
  <sheetViews>
    <sheetView workbookViewId="0">
      <selection activeCell="D9" sqref="D9"/>
    </sheetView>
  </sheetViews>
  <sheetFormatPr baseColWidth="10" defaultColWidth="11.25" defaultRowHeight="15" customHeight="1"/>
  <cols>
    <col min="1" max="1" width="9.58203125" customWidth="1"/>
    <col min="2" max="2" width="39.9140625" customWidth="1"/>
  </cols>
  <sheetData>
    <row r="1" spans="1:8">
      <c r="A1" s="11" t="s">
        <v>209</v>
      </c>
      <c r="B1" s="32" t="s">
        <v>233</v>
      </c>
    </row>
    <row r="2" spans="1:8">
      <c r="A2" s="49" t="s">
        <v>114</v>
      </c>
      <c r="B2" s="32" t="s">
        <v>234</v>
      </c>
    </row>
    <row r="3" spans="1:8">
      <c r="A3" s="49" t="s">
        <v>110</v>
      </c>
      <c r="B3" s="47" t="s">
        <v>254</v>
      </c>
      <c r="C3" s="47"/>
      <c r="D3" s="47"/>
      <c r="E3" s="47"/>
      <c r="F3" s="47"/>
      <c r="G3" s="47"/>
      <c r="H3" s="47"/>
    </row>
    <row r="4" spans="1:8">
      <c r="A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FORMATO CUENTAS</vt:lpstr>
      <vt:lpstr>CLASIFICADOR COMPRA</vt:lpstr>
      <vt:lpstr>METODO DE CLASIFICACION COMPRA</vt:lpstr>
      <vt:lpstr>CLASIFICADOR VENTA</vt:lpstr>
      <vt:lpstr>METODO DE CLASIFICACION VENTA</vt:lpstr>
      <vt:lpstr>LIBRO DIARIO ASSIMOV</vt:lpstr>
      <vt:lpstr>SALIDAS BANCO</vt:lpstr>
      <vt:lpstr>ENTRADA BANCO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fernolds alvarado</cp:lastModifiedBy>
  <dcterms:modified xsi:type="dcterms:W3CDTF">2022-12-12T03:53:49Z</dcterms:modified>
</cp:coreProperties>
</file>