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Florence\Campus stuff\Tubes Probstat\"/>
    </mc:Choice>
  </mc:AlternateContent>
  <xr:revisionPtr revIDLastSave="0" documentId="13_ncr:1_{C49B965C-AEFA-4828-AAC9-12F21A8C5995}" xr6:coauthVersionLast="47" xr6:coauthVersionMax="47" xr10:uidLastSave="{00000000-0000-0000-0000-000000000000}"/>
  <bookViews>
    <workbookView xWindow="-110" yWindow="-110" windowWidth="25820" windowHeight="13900" firstSheet="1" activeTab="1" xr2:uid="{00000000-000D-0000-FFFF-FFFF00000000}"/>
  </bookViews>
  <sheets>
    <sheet name="Data populasi" sheetId="1" r:id="rId1"/>
    <sheet name="Sample" sheetId="2" r:id="rId2"/>
    <sheet name="Final Data" sheetId="13" r:id="rId3"/>
  </sheets>
  <definedNames>
    <definedName name="_xlnm._FilterDatabase" localSheetId="0" hidden="1">'Data populasi'!$A$1:$H$2035</definedName>
    <definedName name="_xlnm._FilterDatabase" localSheetId="2" hidden="1">'Final Data'!$B$4:$XFD$1143</definedName>
    <definedName name="_xlnm._FilterDatabase" localSheetId="1" hidden="1">Sample!$B$4:$AJ$1143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4" i="13" l="1"/>
  <c r="K214" i="13" s="1"/>
  <c r="L214" i="13" s="1"/>
  <c r="M214" i="13" s="1"/>
  <c r="N214" i="13" s="1"/>
  <c r="O214" i="13" s="1"/>
  <c r="P214" i="13" s="1"/>
  <c r="Q214" i="13" s="1"/>
  <c r="R214" i="13" s="1"/>
  <c r="S214" i="13" s="1"/>
  <c r="T214" i="13" s="1"/>
  <c r="U214" i="13" s="1"/>
  <c r="V214" i="13" s="1"/>
  <c r="W214" i="13" s="1"/>
  <c r="X214" i="13" s="1"/>
  <c r="Y214" i="13" s="1"/>
  <c r="Z214" i="13" s="1"/>
  <c r="AA214" i="13" s="1"/>
  <c r="AB214" i="13" s="1"/>
  <c r="AC214" i="13" s="1"/>
  <c r="AD214" i="13" s="1"/>
  <c r="AE214" i="13" s="1"/>
  <c r="AF214" i="13" s="1"/>
  <c r="AG214" i="13" s="1"/>
  <c r="AH214" i="13" s="1"/>
  <c r="AI214" i="13" s="1"/>
  <c r="AJ214" i="13" s="1"/>
  <c r="AK214" i="13" s="1"/>
  <c r="AL214" i="13" s="1"/>
  <c r="AM214" i="13" s="1"/>
  <c r="J219" i="13"/>
  <c r="K219" i="13" s="1"/>
  <c r="L219" i="13" s="1"/>
  <c r="M219" i="13" s="1"/>
  <c r="N219" i="13" s="1"/>
  <c r="O219" i="13" s="1"/>
  <c r="P219" i="13" s="1"/>
  <c r="Q219" i="13" s="1"/>
  <c r="R219" i="13" s="1"/>
  <c r="S219" i="13" s="1"/>
  <c r="T219" i="13" s="1"/>
  <c r="U219" i="13" s="1"/>
  <c r="V219" i="13" s="1"/>
  <c r="W219" i="13" s="1"/>
  <c r="X219" i="13" s="1"/>
  <c r="Y219" i="13" s="1"/>
  <c r="Z219" i="13" s="1"/>
  <c r="AA219" i="13" s="1"/>
  <c r="AB219" i="13" s="1"/>
  <c r="AC219" i="13" s="1"/>
  <c r="AD219" i="13" s="1"/>
  <c r="AE219" i="13" s="1"/>
  <c r="AF219" i="13" s="1"/>
  <c r="AG219" i="13" s="1"/>
  <c r="AH219" i="13" s="1"/>
  <c r="AI219" i="13" s="1"/>
  <c r="AJ219" i="13" s="1"/>
  <c r="AK219" i="13" s="1"/>
  <c r="AL219" i="13" s="1"/>
  <c r="AM219" i="13" s="1"/>
  <c r="J224" i="13"/>
  <c r="K224" i="13" s="1"/>
  <c r="L224" i="13" s="1"/>
  <c r="M224" i="13" s="1"/>
  <c r="N224" i="13" s="1"/>
  <c r="O224" i="13" s="1"/>
  <c r="P224" i="13" s="1"/>
  <c r="Q224" i="13" s="1"/>
  <c r="R224" i="13" s="1"/>
  <c r="S224" i="13" s="1"/>
  <c r="T224" i="13" s="1"/>
  <c r="U224" i="13" s="1"/>
  <c r="V224" i="13" s="1"/>
  <c r="W224" i="13" s="1"/>
  <c r="X224" i="13" s="1"/>
  <c r="Y224" i="13" s="1"/>
  <c r="Z224" i="13" s="1"/>
  <c r="AA224" i="13" s="1"/>
  <c r="AB224" i="13" s="1"/>
  <c r="AC224" i="13" s="1"/>
  <c r="AD224" i="13" s="1"/>
  <c r="AE224" i="13" s="1"/>
  <c r="AF224" i="13" s="1"/>
  <c r="AG224" i="13" s="1"/>
  <c r="AH224" i="13" s="1"/>
  <c r="AI224" i="13" s="1"/>
  <c r="AJ224" i="13" s="1"/>
  <c r="AK224" i="13" s="1"/>
  <c r="AL224" i="13" s="1"/>
  <c r="AM224" i="13" s="1"/>
  <c r="J229" i="13"/>
  <c r="K229" i="13" s="1"/>
  <c r="L229" i="13" s="1"/>
  <c r="M229" i="13" s="1"/>
  <c r="N229" i="13" s="1"/>
  <c r="O229" i="13" s="1"/>
  <c r="P229" i="13" s="1"/>
  <c r="Q229" i="13" s="1"/>
  <c r="R229" i="13" s="1"/>
  <c r="S229" i="13" s="1"/>
  <c r="T229" i="13" s="1"/>
  <c r="U229" i="13" s="1"/>
  <c r="V229" i="13" s="1"/>
  <c r="W229" i="13" s="1"/>
  <c r="X229" i="13" s="1"/>
  <c r="Y229" i="13" s="1"/>
  <c r="Z229" i="13" s="1"/>
  <c r="AA229" i="13" s="1"/>
  <c r="AB229" i="13" s="1"/>
  <c r="AC229" i="13" s="1"/>
  <c r="AD229" i="13" s="1"/>
  <c r="AE229" i="13" s="1"/>
  <c r="AF229" i="13" s="1"/>
  <c r="AG229" i="13" s="1"/>
  <c r="AH229" i="13" s="1"/>
  <c r="AI229" i="13" s="1"/>
  <c r="AJ229" i="13" s="1"/>
  <c r="AK229" i="13" s="1"/>
  <c r="AL229" i="13" s="1"/>
  <c r="AM229" i="13" s="1"/>
  <c r="J209" i="13"/>
  <c r="K209" i="13" s="1"/>
  <c r="L209" i="13" s="1"/>
  <c r="M209" i="13" s="1"/>
  <c r="N209" i="13" s="1"/>
  <c r="O209" i="13" s="1"/>
  <c r="P209" i="13" s="1"/>
  <c r="Q209" i="13" s="1"/>
  <c r="R209" i="13" s="1"/>
  <c r="S209" i="13" s="1"/>
  <c r="T209" i="13" s="1"/>
  <c r="U209" i="13" s="1"/>
  <c r="V209" i="13" s="1"/>
  <c r="W209" i="13" s="1"/>
  <c r="X209" i="13" s="1"/>
  <c r="Y209" i="13" s="1"/>
  <c r="Z209" i="13" s="1"/>
  <c r="AA209" i="13" s="1"/>
  <c r="AB209" i="13" s="1"/>
  <c r="AC209" i="13" s="1"/>
  <c r="AD209" i="13" s="1"/>
  <c r="AE209" i="13" s="1"/>
  <c r="AF209" i="13" s="1"/>
  <c r="AG209" i="13" s="1"/>
  <c r="AH209" i="13" s="1"/>
  <c r="AI209" i="13" s="1"/>
  <c r="AJ209" i="13" s="1"/>
  <c r="AK209" i="13" s="1"/>
  <c r="AL209" i="13" s="1"/>
  <c r="AM209" i="13" s="1"/>
  <c r="AM71" i="13" l="1"/>
  <c r="AK71" i="13"/>
  <c r="AA71" i="13"/>
  <c r="W71" i="13"/>
  <c r="Q71" i="13"/>
  <c r="O71" i="13"/>
  <c r="N71" i="13"/>
  <c r="AG68" i="13"/>
  <c r="Y67" i="13"/>
  <c r="P67" i="13"/>
  <c r="AC64" i="13"/>
  <c r="AG58" i="13"/>
  <c r="AK57" i="13"/>
  <c r="Z57" i="13"/>
  <c r="X57" i="13"/>
  <c r="Y57" i="13"/>
  <c r="V57" i="13"/>
  <c r="Q57" i="13"/>
  <c r="P57" i="13"/>
  <c r="W50" i="13"/>
  <c r="R50" i="13"/>
  <c r="AK13" i="13"/>
  <c r="AK10" i="13"/>
  <c r="AH13" i="13"/>
  <c r="AH12" i="13"/>
  <c r="V6" i="13"/>
  <c r="V7" i="13"/>
  <c r="V8" i="13"/>
  <c r="V9" i="13"/>
  <c r="V10" i="13"/>
  <c r="V11" i="13"/>
  <c r="V12" i="13"/>
  <c r="V13" i="13"/>
  <c r="V14" i="13"/>
  <c r="V15" i="13"/>
  <c r="V16" i="13"/>
  <c r="V17" i="13"/>
  <c r="V18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Q13" i="13"/>
  <c r="J48" i="13"/>
  <c r="F1143" i="13"/>
  <c r="F1142" i="13"/>
  <c r="F1141" i="13"/>
  <c r="F1140" i="13"/>
  <c r="F1139" i="13"/>
  <c r="F1138" i="13"/>
  <c r="F1137" i="13"/>
  <c r="F1136" i="13"/>
  <c r="F1135" i="13"/>
  <c r="F1134" i="13"/>
  <c r="F1133" i="13"/>
  <c r="F1132" i="13"/>
  <c r="F1131" i="13"/>
  <c r="F1130" i="13"/>
  <c r="F1129" i="13"/>
  <c r="F1128" i="13"/>
  <c r="F1127" i="13"/>
  <c r="F1126" i="13"/>
  <c r="F1125" i="13"/>
  <c r="F1124" i="13"/>
  <c r="F1123" i="13"/>
  <c r="F1122" i="13"/>
  <c r="F1121" i="13"/>
  <c r="F1120" i="13"/>
  <c r="F1119" i="13"/>
  <c r="F1118" i="13"/>
  <c r="F1117" i="13"/>
  <c r="F1116" i="13"/>
  <c r="F1115" i="13"/>
  <c r="F1114" i="13"/>
  <c r="F1113" i="13"/>
  <c r="F1112" i="13"/>
  <c r="F1111" i="13"/>
  <c r="F1110" i="13"/>
  <c r="F1109" i="13"/>
  <c r="F1108" i="13"/>
  <c r="F1107" i="13"/>
  <c r="F1106" i="13"/>
  <c r="F1105" i="13"/>
  <c r="F1104" i="13"/>
  <c r="F1103" i="13"/>
  <c r="F1102" i="13"/>
  <c r="F1101" i="13"/>
  <c r="F1100" i="13"/>
  <c r="F1099" i="13"/>
  <c r="F1098" i="13"/>
  <c r="F1097" i="13"/>
  <c r="F1096" i="13"/>
  <c r="F1095" i="13"/>
  <c r="F1094" i="13"/>
  <c r="F1093" i="13"/>
  <c r="F1092" i="13"/>
  <c r="F1091" i="13"/>
  <c r="F1090" i="13"/>
  <c r="F1089" i="13"/>
  <c r="F1088" i="13"/>
  <c r="F1087" i="13"/>
  <c r="F1086" i="13"/>
  <c r="F1085" i="13"/>
  <c r="F1084" i="13"/>
  <c r="F1083" i="13"/>
  <c r="F1082" i="13"/>
  <c r="F1081" i="13"/>
  <c r="F1080" i="13"/>
  <c r="F1079" i="13"/>
  <c r="F1078" i="13"/>
  <c r="F1077" i="13"/>
  <c r="F1076" i="13"/>
  <c r="F1075" i="13"/>
  <c r="F1074" i="13"/>
  <c r="F1073" i="13"/>
  <c r="F1071" i="13"/>
  <c r="F1070" i="13"/>
  <c r="F1069" i="13"/>
  <c r="F1068" i="13"/>
  <c r="F1067" i="13"/>
  <c r="F1066" i="13"/>
  <c r="F1065" i="13"/>
  <c r="F1064" i="13"/>
  <c r="F1063" i="13"/>
  <c r="F1062" i="13"/>
  <c r="F1061" i="13"/>
  <c r="F1060" i="13"/>
  <c r="F1059" i="13"/>
  <c r="F1058" i="13"/>
  <c r="F1057" i="13"/>
  <c r="F1056" i="13"/>
  <c r="F1055" i="13"/>
  <c r="F1054" i="13"/>
  <c r="F1053" i="13"/>
  <c r="F1052" i="13"/>
  <c r="F1051" i="13"/>
  <c r="F1050" i="13"/>
  <c r="F1049" i="13"/>
  <c r="F1048" i="13"/>
  <c r="F1047" i="13"/>
  <c r="F1046" i="13"/>
  <c r="F1045" i="13"/>
  <c r="F1044" i="13"/>
  <c r="F1043" i="13"/>
  <c r="F1042" i="13"/>
  <c r="F1041" i="13"/>
  <c r="F1040" i="13"/>
  <c r="F1039" i="13"/>
  <c r="F1038" i="13"/>
  <c r="F1037" i="13"/>
  <c r="F1036" i="13"/>
  <c r="F1035" i="13"/>
  <c r="F1034" i="13"/>
  <c r="F1033" i="13"/>
  <c r="F1032" i="13"/>
  <c r="F1031" i="13"/>
  <c r="F1030" i="13"/>
  <c r="F1029" i="13"/>
  <c r="F1028" i="13"/>
  <c r="F1027" i="13"/>
  <c r="F1026" i="13"/>
  <c r="F1025" i="13"/>
  <c r="F1024" i="13"/>
  <c r="F1023" i="13"/>
  <c r="F1022" i="13"/>
  <c r="F1021" i="13"/>
  <c r="F1020" i="13"/>
  <c r="F1019" i="13"/>
  <c r="F1018" i="13"/>
  <c r="F1017" i="13"/>
  <c r="F1016" i="13"/>
  <c r="F1015" i="13"/>
  <c r="F1014" i="13"/>
  <c r="F1013" i="13"/>
  <c r="F1012" i="13"/>
  <c r="F1011" i="13"/>
  <c r="F1010" i="13"/>
  <c r="F1009" i="13"/>
  <c r="F1008" i="13"/>
  <c r="F1007" i="13"/>
  <c r="F1006" i="13"/>
  <c r="F1005" i="13"/>
  <c r="F1004" i="13"/>
  <c r="F1003" i="13"/>
  <c r="F1002" i="13"/>
  <c r="F1001" i="13"/>
  <c r="F1000" i="13"/>
  <c r="F999" i="13"/>
  <c r="F998" i="13"/>
  <c r="F997" i="13"/>
  <c r="F996" i="13"/>
  <c r="F995" i="13"/>
  <c r="F994" i="13"/>
  <c r="F993" i="13"/>
  <c r="F992" i="13"/>
  <c r="F991" i="13"/>
  <c r="F990" i="13"/>
  <c r="F989" i="13"/>
  <c r="F988" i="13"/>
  <c r="F987" i="13"/>
  <c r="F986" i="13"/>
  <c r="F985" i="13"/>
  <c r="F984" i="13"/>
  <c r="F983" i="13"/>
  <c r="F982" i="13"/>
  <c r="F981" i="13"/>
  <c r="F980" i="13"/>
  <c r="F979" i="13"/>
  <c r="F978" i="13"/>
  <c r="F977" i="13"/>
  <c r="F976" i="13"/>
  <c r="F975" i="13"/>
  <c r="F974" i="13"/>
  <c r="F973" i="13"/>
  <c r="F972" i="13"/>
  <c r="F971" i="13"/>
  <c r="F970" i="13"/>
  <c r="F969" i="13"/>
  <c r="F968" i="13"/>
  <c r="F967" i="13"/>
  <c r="F966" i="13"/>
  <c r="F965" i="13"/>
  <c r="F964" i="13"/>
  <c r="F963" i="13"/>
  <c r="F962" i="13"/>
  <c r="F961" i="13"/>
  <c r="F960" i="13"/>
  <c r="F959" i="13"/>
  <c r="F958" i="13"/>
  <c r="F957" i="13"/>
  <c r="F956" i="13"/>
  <c r="F955" i="13"/>
  <c r="F954" i="13"/>
  <c r="F953" i="13"/>
  <c r="F952" i="13"/>
  <c r="F951" i="13"/>
  <c r="F950" i="13"/>
  <c r="F949" i="13"/>
  <c r="F948" i="13"/>
  <c r="F947" i="13"/>
  <c r="F946" i="13"/>
  <c r="F945" i="13"/>
  <c r="F944" i="13"/>
  <c r="F943" i="13"/>
  <c r="F942" i="13"/>
  <c r="F941" i="13"/>
  <c r="F940" i="13"/>
  <c r="F939" i="13"/>
  <c r="F938" i="13"/>
  <c r="F937" i="13"/>
  <c r="F936" i="13"/>
  <c r="F935" i="13"/>
  <c r="F934" i="13"/>
  <c r="F933" i="13"/>
  <c r="F932" i="13"/>
  <c r="F931" i="13"/>
  <c r="F930" i="13"/>
  <c r="F929" i="13"/>
  <c r="F928" i="13"/>
  <c r="F927" i="13"/>
  <c r="F926" i="13"/>
  <c r="F925" i="13"/>
  <c r="F924" i="13"/>
  <c r="F923" i="13"/>
  <c r="F922" i="13"/>
  <c r="F921" i="13"/>
  <c r="F920" i="13"/>
  <c r="F919" i="13"/>
  <c r="F918" i="13"/>
  <c r="F917" i="13"/>
  <c r="F916" i="13"/>
  <c r="F915" i="13"/>
  <c r="F914" i="13"/>
  <c r="F913" i="13"/>
  <c r="F912" i="13"/>
  <c r="F911" i="13"/>
  <c r="F910" i="13"/>
  <c r="F909" i="13"/>
  <c r="F908" i="13"/>
  <c r="F907" i="13"/>
  <c r="F906" i="13"/>
  <c r="F905" i="13"/>
  <c r="F904" i="13"/>
  <c r="F903" i="13"/>
  <c r="F902" i="13"/>
  <c r="F901" i="13"/>
  <c r="F900" i="13"/>
  <c r="F899" i="13"/>
  <c r="F898" i="13"/>
  <c r="F897" i="13"/>
  <c r="F896" i="13"/>
  <c r="F895" i="13"/>
  <c r="F894" i="13"/>
  <c r="F893" i="13"/>
  <c r="F892" i="13"/>
  <c r="F891" i="13"/>
  <c r="F890" i="13"/>
  <c r="F889" i="13"/>
  <c r="F888" i="13"/>
  <c r="F887" i="13"/>
  <c r="F886" i="13"/>
  <c r="F885" i="13"/>
  <c r="F884" i="13"/>
  <c r="F883" i="13"/>
  <c r="F882" i="13"/>
  <c r="F881" i="13"/>
  <c r="F880" i="13"/>
  <c r="F879" i="13"/>
  <c r="F878" i="13"/>
  <c r="F877" i="13"/>
  <c r="F876" i="13"/>
  <c r="F875" i="13"/>
  <c r="F874" i="13"/>
  <c r="F873" i="13"/>
  <c r="F872" i="13"/>
  <c r="F871" i="13"/>
  <c r="F870" i="13"/>
  <c r="F869" i="13"/>
  <c r="F868" i="13"/>
  <c r="F867" i="13"/>
  <c r="F866" i="13"/>
  <c r="F865" i="13"/>
  <c r="F864" i="13"/>
  <c r="F863" i="13"/>
  <c r="F862" i="13"/>
  <c r="F861" i="13"/>
  <c r="F860" i="13"/>
  <c r="F859" i="13"/>
  <c r="F858" i="13"/>
  <c r="F857" i="13"/>
  <c r="F856" i="13"/>
  <c r="F855" i="13"/>
  <c r="F854" i="13"/>
  <c r="F853" i="13"/>
  <c r="F852" i="13"/>
  <c r="F851" i="13"/>
  <c r="F850" i="13"/>
  <c r="F849" i="13"/>
  <c r="F848" i="13"/>
  <c r="F847" i="13"/>
  <c r="F846" i="13"/>
  <c r="F845" i="13"/>
  <c r="F844" i="13"/>
  <c r="F843" i="13"/>
  <c r="F842" i="13"/>
  <c r="F841" i="13"/>
  <c r="F840" i="13"/>
  <c r="F839" i="13"/>
  <c r="F838" i="13"/>
  <c r="F837" i="13"/>
  <c r="F836" i="13"/>
  <c r="F835" i="13"/>
  <c r="F834" i="13"/>
  <c r="F833" i="13"/>
  <c r="F832" i="13"/>
  <c r="F831" i="13"/>
  <c r="F830" i="13"/>
  <c r="F829" i="13"/>
  <c r="F828" i="13"/>
  <c r="F827" i="13"/>
  <c r="F826" i="13"/>
  <c r="F825" i="13"/>
  <c r="F824" i="13"/>
  <c r="F823" i="13"/>
  <c r="F822" i="13"/>
  <c r="F821" i="13"/>
  <c r="F820" i="13"/>
  <c r="F819" i="13"/>
  <c r="F818" i="13"/>
  <c r="F817" i="13"/>
  <c r="F816" i="13"/>
  <c r="F815" i="13"/>
  <c r="F814" i="13"/>
  <c r="F813" i="13"/>
  <c r="F812" i="13"/>
  <c r="F811" i="13"/>
  <c r="F810" i="13"/>
  <c r="F809" i="13"/>
  <c r="F808" i="13"/>
  <c r="F807" i="13"/>
  <c r="F806" i="13"/>
  <c r="F805" i="13"/>
  <c r="F804" i="13"/>
  <c r="F803" i="13"/>
  <c r="F802" i="13"/>
  <c r="F801" i="13"/>
  <c r="F800" i="13"/>
  <c r="F799" i="13"/>
  <c r="F798" i="13"/>
  <c r="F797" i="13"/>
  <c r="F796" i="13"/>
  <c r="F795" i="13"/>
  <c r="F794" i="13"/>
  <c r="F793" i="13"/>
  <c r="F792" i="13"/>
  <c r="F791" i="13"/>
  <c r="F790" i="13"/>
  <c r="F789" i="13"/>
  <c r="F788" i="13"/>
  <c r="F787" i="13"/>
  <c r="F786" i="13"/>
  <c r="F785" i="13"/>
  <c r="F784" i="13"/>
  <c r="F783" i="13"/>
  <c r="F782" i="13"/>
  <c r="F781" i="13"/>
  <c r="F780" i="13"/>
  <c r="F779" i="13"/>
  <c r="F778" i="13"/>
  <c r="F777" i="13"/>
  <c r="F776" i="13"/>
  <c r="F775" i="13"/>
  <c r="F774" i="13"/>
  <c r="F773" i="13"/>
  <c r="F772" i="13"/>
  <c r="F771" i="13"/>
  <c r="F770" i="13"/>
  <c r="F769" i="13"/>
  <c r="F768" i="13"/>
  <c r="F767" i="13"/>
  <c r="F766" i="13"/>
  <c r="F765" i="13"/>
  <c r="F764" i="13"/>
  <c r="F763" i="13"/>
  <c r="F762" i="13"/>
  <c r="F761" i="13"/>
  <c r="F760" i="13"/>
  <c r="F759" i="13"/>
  <c r="F758" i="13"/>
  <c r="F757" i="13"/>
  <c r="F756" i="13"/>
  <c r="F755" i="13"/>
  <c r="F754" i="13"/>
  <c r="F753" i="13"/>
  <c r="F752" i="13"/>
  <c r="F751" i="13"/>
  <c r="F750" i="13"/>
  <c r="F749" i="13"/>
  <c r="F748" i="13"/>
  <c r="F747" i="13"/>
  <c r="F746" i="13"/>
  <c r="F745" i="13"/>
  <c r="F744" i="13"/>
  <c r="F743" i="13"/>
  <c r="F742" i="13"/>
  <c r="F741" i="13"/>
  <c r="F740" i="13"/>
  <c r="F739" i="13"/>
  <c r="F738" i="13"/>
  <c r="F737" i="13"/>
  <c r="F736" i="13"/>
  <c r="F735" i="13"/>
  <c r="F734" i="13"/>
  <c r="F733" i="13"/>
  <c r="F732" i="13"/>
  <c r="F731" i="13"/>
  <c r="F730" i="13"/>
  <c r="F729" i="13"/>
  <c r="F728" i="13"/>
  <c r="F727" i="13"/>
  <c r="F726" i="13"/>
  <c r="F725" i="13"/>
  <c r="F724" i="13"/>
  <c r="F723" i="13"/>
  <c r="F722" i="13"/>
  <c r="F721" i="13"/>
  <c r="F720" i="13"/>
  <c r="F719" i="13"/>
  <c r="F718" i="13"/>
  <c r="F717" i="13"/>
  <c r="F716" i="13"/>
  <c r="F715" i="13"/>
  <c r="F714" i="13"/>
  <c r="F713" i="13"/>
  <c r="F712" i="13"/>
  <c r="F711" i="13"/>
  <c r="F710" i="13"/>
  <c r="F709" i="13"/>
  <c r="F708" i="13"/>
  <c r="F707" i="13"/>
  <c r="F706" i="13"/>
  <c r="F705" i="13"/>
  <c r="F704" i="13"/>
  <c r="F703" i="13"/>
  <c r="F702" i="13"/>
  <c r="F701" i="13"/>
  <c r="F700" i="13"/>
  <c r="F699" i="13"/>
  <c r="F698" i="13"/>
  <c r="F697" i="13"/>
  <c r="F696" i="13"/>
  <c r="F695" i="13"/>
  <c r="F694" i="13"/>
  <c r="F693" i="13"/>
  <c r="F692" i="13"/>
  <c r="F691" i="13"/>
  <c r="F690" i="13"/>
  <c r="F689" i="13"/>
  <c r="F688" i="13"/>
  <c r="F687" i="13"/>
  <c r="F686" i="13"/>
  <c r="F685" i="13"/>
  <c r="F684" i="13"/>
  <c r="F683" i="13"/>
  <c r="F682" i="13"/>
  <c r="F681" i="13"/>
  <c r="F680" i="13"/>
  <c r="F679" i="13"/>
  <c r="F678" i="13"/>
  <c r="F677" i="13"/>
  <c r="F676" i="13"/>
  <c r="F675" i="13"/>
  <c r="F674" i="13"/>
  <c r="F673" i="13"/>
  <c r="F672" i="13"/>
  <c r="F671" i="13"/>
  <c r="F670" i="13"/>
  <c r="F669" i="13"/>
  <c r="F668" i="13"/>
  <c r="F667" i="13"/>
  <c r="F666" i="13"/>
  <c r="F665" i="13"/>
  <c r="F664" i="13"/>
  <c r="F663" i="13"/>
  <c r="F662" i="13"/>
  <c r="F661" i="13"/>
  <c r="F660" i="13"/>
  <c r="F659" i="13"/>
  <c r="F658" i="13"/>
  <c r="F657" i="13"/>
  <c r="F656" i="13"/>
  <c r="F655" i="13"/>
  <c r="F654" i="13"/>
  <c r="F653" i="13"/>
  <c r="F652" i="13"/>
  <c r="F651" i="13"/>
  <c r="F650" i="13"/>
  <c r="F649" i="13"/>
  <c r="F648" i="13"/>
  <c r="F647" i="13"/>
  <c r="F646" i="13"/>
  <c r="F645" i="13"/>
  <c r="F644" i="13"/>
  <c r="F643" i="13"/>
  <c r="F642" i="13"/>
  <c r="F641" i="13"/>
  <c r="F640" i="13"/>
  <c r="F639" i="13"/>
  <c r="F638" i="13"/>
  <c r="F637" i="13"/>
  <c r="F636" i="13"/>
  <c r="F635" i="13"/>
  <c r="F634" i="13"/>
  <c r="F633" i="13"/>
  <c r="F632" i="13"/>
  <c r="F631" i="13"/>
  <c r="F630" i="13"/>
  <c r="F629" i="13"/>
  <c r="F628" i="13"/>
  <c r="F627" i="13"/>
  <c r="F626" i="13"/>
  <c r="F625" i="13"/>
  <c r="F624" i="13"/>
  <c r="F623" i="13"/>
  <c r="F622" i="13"/>
  <c r="F621" i="13"/>
  <c r="F620" i="13"/>
  <c r="F619" i="13"/>
  <c r="F618" i="13"/>
  <c r="F617" i="13"/>
  <c r="F616" i="13"/>
  <c r="F615" i="13"/>
  <c r="F614" i="13"/>
  <c r="F613" i="13"/>
  <c r="F612" i="13"/>
  <c r="F611" i="13"/>
  <c r="F610" i="13"/>
  <c r="F609" i="13"/>
  <c r="F608" i="13"/>
  <c r="F607" i="13"/>
  <c r="F606" i="13"/>
  <c r="F605" i="13"/>
  <c r="F604" i="13"/>
  <c r="F603" i="13"/>
  <c r="F602" i="13"/>
  <c r="F601" i="13"/>
  <c r="F600" i="13"/>
  <c r="F599" i="13"/>
  <c r="F598" i="13"/>
  <c r="F597" i="13"/>
  <c r="F596" i="13"/>
  <c r="F595" i="13"/>
  <c r="F594" i="13"/>
  <c r="F593" i="13"/>
  <c r="F592" i="13"/>
  <c r="F591" i="13"/>
  <c r="F590" i="13"/>
  <c r="F589" i="13"/>
  <c r="F588" i="13"/>
  <c r="F587" i="13"/>
  <c r="F586" i="13"/>
  <c r="F585" i="13"/>
  <c r="F584" i="13"/>
  <c r="F583" i="13"/>
  <c r="F582" i="13"/>
  <c r="F581" i="13"/>
  <c r="F580" i="13"/>
  <c r="F579" i="13"/>
  <c r="F578" i="13"/>
  <c r="F577" i="13"/>
  <c r="F576" i="13"/>
  <c r="F575" i="13"/>
  <c r="F574" i="13"/>
  <c r="F573" i="13"/>
  <c r="F572" i="13"/>
  <c r="F571" i="13"/>
  <c r="F570" i="13"/>
  <c r="F569" i="13"/>
  <c r="F568" i="13"/>
  <c r="F567" i="13"/>
  <c r="F566" i="13"/>
  <c r="F565" i="13"/>
  <c r="F564" i="13"/>
  <c r="F563" i="13"/>
  <c r="F562" i="13"/>
  <c r="F561" i="13"/>
  <c r="F560" i="13"/>
  <c r="F559" i="13"/>
  <c r="F558" i="13"/>
  <c r="F557" i="13"/>
  <c r="F556" i="13"/>
  <c r="F555" i="13"/>
  <c r="F554" i="13"/>
  <c r="F553" i="13"/>
  <c r="F552" i="13"/>
  <c r="F551" i="13"/>
  <c r="F550" i="13"/>
  <c r="F549" i="13"/>
  <c r="F548" i="13"/>
  <c r="F547" i="13"/>
  <c r="F546" i="13"/>
  <c r="F545" i="13"/>
  <c r="F544" i="13"/>
  <c r="F543" i="13"/>
  <c r="F542" i="13"/>
  <c r="F541" i="13"/>
  <c r="F540" i="13"/>
  <c r="F539" i="13"/>
  <c r="F538" i="13"/>
  <c r="F537" i="13"/>
  <c r="F536" i="13"/>
  <c r="F535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O6" i="13" s="1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V139" i="13" l="1"/>
  <c r="V38" i="13"/>
  <c r="V159" i="13" a="1"/>
  <c r="V159" i="13" s="1"/>
  <c r="V154" i="13"/>
  <c r="V149" i="13"/>
  <c r="V42" i="13" a="1"/>
  <c r="V42" i="13" s="1"/>
  <c r="J81" i="13"/>
  <c r="J72" i="13"/>
  <c r="J76" i="13"/>
  <c r="J80" i="13"/>
  <c r="J84" i="13"/>
  <c r="J88" i="13"/>
  <c r="J92" i="13"/>
  <c r="J96" i="13"/>
  <c r="J100" i="13"/>
  <c r="J104" i="13"/>
  <c r="J108" i="13"/>
  <c r="J112" i="13"/>
  <c r="J116" i="13"/>
  <c r="J75" i="13"/>
  <c r="J79" i="13"/>
  <c r="J83" i="13"/>
  <c r="J87" i="13"/>
  <c r="J91" i="13"/>
  <c r="J95" i="13"/>
  <c r="J99" i="13"/>
  <c r="J103" i="13"/>
  <c r="J107" i="13"/>
  <c r="J111" i="13"/>
  <c r="J115" i="13"/>
  <c r="J77" i="13"/>
  <c r="J78" i="13"/>
  <c r="J109" i="13"/>
  <c r="J110" i="13"/>
  <c r="J89" i="13"/>
  <c r="J90" i="13"/>
  <c r="J101" i="13"/>
  <c r="J102" i="13"/>
  <c r="J74" i="13"/>
  <c r="J86" i="13"/>
  <c r="J113" i="13"/>
  <c r="J105" i="13"/>
  <c r="J82" i="13"/>
  <c r="J98" i="13"/>
  <c r="J85" i="13"/>
  <c r="J73" i="13"/>
  <c r="J94" i="13"/>
  <c r="J106" i="13"/>
  <c r="J93" i="13"/>
  <c r="J97" i="13"/>
  <c r="J114" i="13"/>
  <c r="I82" i="13"/>
  <c r="I76" i="13"/>
  <c r="I80" i="13"/>
  <c r="I102" i="13"/>
  <c r="I103" i="13"/>
  <c r="I116" i="13"/>
  <c r="I100" i="13"/>
  <c r="I84" i="13"/>
  <c r="I115" i="13"/>
  <c r="I99" i="13"/>
  <c r="I83" i="13"/>
  <c r="I112" i="13"/>
  <c r="I96" i="13"/>
  <c r="I111" i="13"/>
  <c r="I95" i="13"/>
  <c r="I79" i="13"/>
  <c r="I87" i="13"/>
  <c r="I110" i="13"/>
  <c r="I94" i="13"/>
  <c r="I78" i="13"/>
  <c r="I109" i="13"/>
  <c r="I93" i="13"/>
  <c r="I77" i="13"/>
  <c r="I108" i="13"/>
  <c r="I92" i="13"/>
  <c r="I88" i="13"/>
  <c r="I101" i="13"/>
  <c r="I85" i="13"/>
  <c r="I72" i="13"/>
  <c r="I107" i="13"/>
  <c r="I91" i="13"/>
  <c r="I75" i="13"/>
  <c r="I113" i="13"/>
  <c r="I97" i="13"/>
  <c r="I81" i="13"/>
  <c r="I106" i="13"/>
  <c r="I90" i="13"/>
  <c r="I74" i="13"/>
  <c r="I104" i="13"/>
  <c r="I86" i="13"/>
  <c r="I114" i="13"/>
  <c r="I98" i="13"/>
  <c r="I105" i="13"/>
  <c r="I89" i="13"/>
  <c r="I73" i="13"/>
  <c r="I69" i="13"/>
  <c r="J66" i="13"/>
  <c r="I66" i="13"/>
  <c r="I68" i="13"/>
  <c r="J69" i="13"/>
  <c r="J67" i="13"/>
  <c r="I67" i="13"/>
  <c r="J68" i="13"/>
  <c r="J62" i="13"/>
  <c r="I62" i="13"/>
  <c r="I64" i="13"/>
  <c r="J63" i="13"/>
  <c r="I63" i="13"/>
  <c r="J64" i="13"/>
  <c r="I55" i="13"/>
  <c r="I56" i="13"/>
  <c r="J55" i="13"/>
  <c r="J50" i="13"/>
  <c r="J53" i="13"/>
  <c r="J56" i="13"/>
  <c r="J54" i="13"/>
  <c r="J52" i="13"/>
  <c r="J51" i="13"/>
  <c r="J58" i="13"/>
  <c r="J59" i="13"/>
  <c r="I60" i="13"/>
  <c r="J60" i="13"/>
  <c r="J61" i="13"/>
  <c r="I59" i="13"/>
  <c r="I58" i="13"/>
  <c r="I61" i="13"/>
  <c r="J49" i="13"/>
  <c r="I50" i="13"/>
  <c r="I53" i="13"/>
  <c r="I52" i="13"/>
  <c r="I51" i="13"/>
  <c r="I49" i="13"/>
  <c r="J71" i="13"/>
  <c r="J65" i="13"/>
  <c r="I65" i="13"/>
  <c r="J57" i="13"/>
  <c r="I57" i="13"/>
  <c r="I54" i="13"/>
  <c r="J70" i="13"/>
  <c r="I71" i="13"/>
  <c r="I70" i="13"/>
  <c r="T10" i="13"/>
  <c r="S11" i="13"/>
  <c r="T12" i="13"/>
  <c r="S12" i="13"/>
  <c r="T11" i="13"/>
  <c r="T7" i="13"/>
  <c r="T8" i="13"/>
  <c r="I6" i="13"/>
  <c r="AK31" i="13"/>
  <c r="AK19" i="13"/>
  <c r="AK32" i="13"/>
  <c r="AK27" i="13"/>
  <c r="AK26" i="13"/>
  <c r="AK25" i="13"/>
  <c r="AK23" i="13"/>
  <c r="AK22" i="13"/>
  <c r="AK30" i="13"/>
  <c r="AK28" i="13"/>
  <c r="AK24" i="13"/>
  <c r="AK37" i="13"/>
  <c r="AK21" i="13"/>
  <c r="AK36" i="13"/>
  <c r="AK20" i="13"/>
  <c r="AK35" i="13"/>
  <c r="AK14" i="13"/>
  <c r="AK29" i="13"/>
  <c r="AK34" i="13"/>
  <c r="AK18" i="13"/>
  <c r="AK33" i="13"/>
  <c r="AK17" i="13"/>
  <c r="AK16" i="13"/>
  <c r="AK15" i="13"/>
  <c r="AK7" i="13"/>
  <c r="AK9" i="13"/>
  <c r="AK8" i="13"/>
  <c r="AK12" i="13"/>
  <c r="AH28" i="13"/>
  <c r="AH16" i="13"/>
  <c r="AH19" i="13"/>
  <c r="AH26" i="13"/>
  <c r="AH20" i="13"/>
  <c r="AH34" i="13"/>
  <c r="AH18" i="13"/>
  <c r="AH24" i="13"/>
  <c r="AH21" i="13"/>
  <c r="AH33" i="13"/>
  <c r="AH17" i="13"/>
  <c r="AH27" i="13"/>
  <c r="AH32" i="13"/>
  <c r="AH25" i="13"/>
  <c r="AH6" i="13"/>
  <c r="AH31" i="13"/>
  <c r="AH15" i="13"/>
  <c r="AH29" i="13"/>
  <c r="AH23" i="13"/>
  <c r="AH22" i="13"/>
  <c r="AH30" i="13"/>
  <c r="AH14" i="13"/>
  <c r="AH11" i="13"/>
  <c r="AH10" i="13"/>
  <c r="AH9" i="13"/>
  <c r="AH8" i="13"/>
  <c r="AH7" i="13"/>
  <c r="AG32" i="13"/>
  <c r="AH36" i="13"/>
  <c r="AH35" i="13"/>
  <c r="AG35" i="13"/>
  <c r="AG34" i="13"/>
  <c r="AG33" i="13"/>
  <c r="AJ6" i="13"/>
  <c r="AH37" i="13"/>
  <c r="AJ36" i="13"/>
  <c r="AJ34" i="13"/>
  <c r="AJ20" i="13"/>
  <c r="AJ37" i="13"/>
  <c r="AJ21" i="13"/>
  <c r="AJ35" i="13"/>
  <c r="AJ19" i="13"/>
  <c r="AJ18" i="13"/>
  <c r="AJ33" i="13"/>
  <c r="AJ17" i="13"/>
  <c r="AJ32" i="13"/>
  <c r="AJ16" i="13"/>
  <c r="AJ31" i="13"/>
  <c r="AJ15" i="13"/>
  <c r="AJ30" i="13"/>
  <c r="AJ14" i="13"/>
  <c r="AJ29" i="13"/>
  <c r="AJ13" i="13"/>
  <c r="AJ28" i="13"/>
  <c r="AJ12" i="13"/>
  <c r="AG27" i="13"/>
  <c r="AJ27" i="13"/>
  <c r="AJ11" i="13"/>
  <c r="AJ26" i="13"/>
  <c r="AJ10" i="13"/>
  <c r="AJ25" i="13"/>
  <c r="AJ9" i="13"/>
  <c r="AJ24" i="13"/>
  <c r="AJ8" i="13"/>
  <c r="AJ23" i="13"/>
  <c r="AJ7" i="13"/>
  <c r="AG23" i="13"/>
  <c r="AJ22" i="13"/>
  <c r="AG31" i="13"/>
  <c r="AG30" i="13"/>
  <c r="AG29" i="13"/>
  <c r="AG28" i="13"/>
  <c r="AG16" i="13"/>
  <c r="AG26" i="13"/>
  <c r="AG25" i="13"/>
  <c r="AG24" i="13"/>
  <c r="AG22" i="13"/>
  <c r="AG37" i="13"/>
  <c r="AG21" i="13"/>
  <c r="AG36" i="13"/>
  <c r="AG20" i="13"/>
  <c r="AG19" i="13"/>
  <c r="AG18" i="13"/>
  <c r="AG17" i="13"/>
  <c r="AG9" i="13"/>
  <c r="AG13" i="13"/>
  <c r="AG12" i="13"/>
  <c r="AG11" i="13"/>
  <c r="AG10" i="13"/>
  <c r="AF32" i="13"/>
  <c r="AF18" i="13"/>
  <c r="AF33" i="13"/>
  <c r="AF31" i="13"/>
  <c r="AF30" i="13"/>
  <c r="AF29" i="13"/>
  <c r="AF28" i="13"/>
  <c r="AF27" i="13"/>
  <c r="AF26" i="13"/>
  <c r="AF25" i="13"/>
  <c r="AF24" i="13"/>
  <c r="AF23" i="13"/>
  <c r="AF22" i="13"/>
  <c r="AF37" i="13"/>
  <c r="AF21" i="13"/>
  <c r="AF36" i="13"/>
  <c r="AF20" i="13"/>
  <c r="AF35" i="13"/>
  <c r="AF19" i="13"/>
  <c r="AF34" i="13"/>
  <c r="AF16" i="13"/>
  <c r="AF17" i="13"/>
  <c r="AF14" i="13"/>
  <c r="AF15" i="13"/>
  <c r="AF8" i="13"/>
  <c r="AF9" i="13"/>
  <c r="AF12" i="13"/>
  <c r="AF10" i="13"/>
  <c r="AI16" i="13"/>
  <c r="AI22" i="13"/>
  <c r="AI32" i="13"/>
  <c r="AI6" i="13"/>
  <c r="AI21" i="13"/>
  <c r="AI36" i="13"/>
  <c r="AI20" i="13"/>
  <c r="AI35" i="13"/>
  <c r="AI19" i="13"/>
  <c r="AI34" i="13"/>
  <c r="AI18" i="13"/>
  <c r="AE15" i="13"/>
  <c r="AI33" i="13"/>
  <c r="AI17" i="13"/>
  <c r="AI37" i="13"/>
  <c r="AI31" i="13"/>
  <c r="AI15" i="13"/>
  <c r="AI30" i="13"/>
  <c r="AI14" i="13"/>
  <c r="AI29" i="13"/>
  <c r="AI13" i="13"/>
  <c r="AI28" i="13"/>
  <c r="AI12" i="13"/>
  <c r="AI27" i="13"/>
  <c r="AI11" i="13"/>
  <c r="AI26" i="13"/>
  <c r="AI10" i="13"/>
  <c r="AI25" i="13"/>
  <c r="AI9" i="13"/>
  <c r="AI24" i="13"/>
  <c r="AI8" i="13"/>
  <c r="AI23" i="13"/>
  <c r="AI7" i="13"/>
  <c r="AE14" i="13"/>
  <c r="AE35" i="13"/>
  <c r="AE22" i="13"/>
  <c r="AE30" i="13"/>
  <c r="AE28" i="13"/>
  <c r="AE27" i="13"/>
  <c r="AE29" i="13"/>
  <c r="AE26" i="13"/>
  <c r="AE25" i="13"/>
  <c r="AE24" i="13"/>
  <c r="AE23" i="13"/>
  <c r="AE37" i="13"/>
  <c r="AE21" i="13"/>
  <c r="AE36" i="13"/>
  <c r="AE20" i="13"/>
  <c r="AE19" i="13"/>
  <c r="AE34" i="13"/>
  <c r="AE18" i="13"/>
  <c r="AE33" i="13"/>
  <c r="AE17" i="13"/>
  <c r="AE32" i="13"/>
  <c r="AE16" i="13"/>
  <c r="AE31" i="13"/>
  <c r="AE11" i="13"/>
  <c r="AD12" i="13"/>
  <c r="AD11" i="13"/>
  <c r="AE10" i="13"/>
  <c r="AE12" i="13"/>
  <c r="X6" i="13"/>
  <c r="AA6" i="13"/>
  <c r="AD6" i="13"/>
  <c r="AB19" i="13"/>
  <c r="Y31" i="13"/>
  <c r="AC6" i="13"/>
  <c r="W15" i="13"/>
  <c r="AC37" i="13"/>
  <c r="AC33" i="13"/>
  <c r="AC29" i="13"/>
  <c r="AC25" i="13"/>
  <c r="AC21" i="13"/>
  <c r="AC17" i="13"/>
  <c r="AB6" i="13"/>
  <c r="AC13" i="13"/>
  <c r="Y15" i="13"/>
  <c r="AC9" i="13"/>
  <c r="AD37" i="13"/>
  <c r="AD33" i="13"/>
  <c r="AD29" i="13"/>
  <c r="AD25" i="13"/>
  <c r="AD21" i="13"/>
  <c r="AD17" i="13"/>
  <c r="AD13" i="13"/>
  <c r="AD9" i="13"/>
  <c r="AB37" i="13"/>
  <c r="AB33" i="13"/>
  <c r="AB29" i="13"/>
  <c r="AB25" i="13"/>
  <c r="AB21" i="13"/>
  <c r="AB17" i="13"/>
  <c r="AB13" i="13"/>
  <c r="AB9" i="13"/>
  <c r="AA37" i="13"/>
  <c r="AA33" i="13"/>
  <c r="AA29" i="13"/>
  <c r="AA25" i="13"/>
  <c r="AA21" i="13"/>
  <c r="AA17" i="13"/>
  <c r="AA13" i="13"/>
  <c r="AA9" i="13"/>
  <c r="AD36" i="13"/>
  <c r="AD32" i="13"/>
  <c r="AD28" i="13"/>
  <c r="AD24" i="13"/>
  <c r="AD20" i="13"/>
  <c r="AD16" i="13"/>
  <c r="AD8" i="13"/>
  <c r="Z16" i="13"/>
  <c r="AC36" i="13"/>
  <c r="AC32" i="13"/>
  <c r="AC28" i="13"/>
  <c r="AC24" i="13"/>
  <c r="AC20" i="13"/>
  <c r="AC16" i="13"/>
  <c r="AC12" i="13"/>
  <c r="AC8" i="13"/>
  <c r="AB36" i="13"/>
  <c r="AB32" i="13"/>
  <c r="AB28" i="13"/>
  <c r="AB24" i="13"/>
  <c r="AB20" i="13"/>
  <c r="AB16" i="13"/>
  <c r="AB12" i="13"/>
  <c r="AB8" i="13"/>
  <c r="AA36" i="13"/>
  <c r="AA32" i="13"/>
  <c r="AA28" i="13"/>
  <c r="AA24" i="13"/>
  <c r="AA20" i="13"/>
  <c r="AA16" i="13"/>
  <c r="AA12" i="13"/>
  <c r="AA8" i="13"/>
  <c r="Y37" i="13"/>
  <c r="AD35" i="13"/>
  <c r="AD31" i="13"/>
  <c r="AD27" i="13"/>
  <c r="AD23" i="13"/>
  <c r="AD19" i="13"/>
  <c r="AD15" i="13"/>
  <c r="AD7" i="13"/>
  <c r="Z36" i="13"/>
  <c r="AC35" i="13"/>
  <c r="AC31" i="13"/>
  <c r="AC27" i="13"/>
  <c r="AC23" i="13"/>
  <c r="AC19" i="13"/>
  <c r="AC15" i="13"/>
  <c r="AC11" i="13"/>
  <c r="AC7" i="13"/>
  <c r="AB11" i="13"/>
  <c r="AB7" i="13"/>
  <c r="AB31" i="13"/>
  <c r="AB15" i="13"/>
  <c r="Z26" i="13"/>
  <c r="AA35" i="13"/>
  <c r="AA31" i="13"/>
  <c r="AA27" i="13"/>
  <c r="AA23" i="13"/>
  <c r="AA19" i="13"/>
  <c r="AA15" i="13"/>
  <c r="AA11" i="13"/>
  <c r="AA7" i="13"/>
  <c r="AB27" i="13"/>
  <c r="Y21" i="13"/>
  <c r="AD34" i="13"/>
  <c r="AD30" i="13"/>
  <c r="AD26" i="13"/>
  <c r="AD22" i="13"/>
  <c r="AD18" i="13"/>
  <c r="AD14" i="13"/>
  <c r="AD10" i="13"/>
  <c r="AB23" i="13"/>
  <c r="Z20" i="13"/>
  <c r="AC34" i="13"/>
  <c r="AC30" i="13"/>
  <c r="AC26" i="13"/>
  <c r="AC22" i="13"/>
  <c r="AC18" i="13"/>
  <c r="AC14" i="13"/>
  <c r="AC10" i="13"/>
  <c r="AB35" i="13"/>
  <c r="AB34" i="13"/>
  <c r="AB30" i="13"/>
  <c r="AB26" i="13"/>
  <c r="AB22" i="13"/>
  <c r="AB18" i="13"/>
  <c r="AB14" i="13"/>
  <c r="AB10" i="13"/>
  <c r="Y11" i="13"/>
  <c r="Z10" i="13"/>
  <c r="AA34" i="13"/>
  <c r="AA30" i="13"/>
  <c r="AA26" i="13"/>
  <c r="AA22" i="13"/>
  <c r="AA18" i="13"/>
  <c r="AA14" i="13"/>
  <c r="AA10" i="13"/>
  <c r="Z37" i="13"/>
  <c r="Y32" i="13"/>
  <c r="X27" i="13"/>
  <c r="Z21" i="13"/>
  <c r="Y16" i="13"/>
  <c r="X11" i="13"/>
  <c r="X37" i="13"/>
  <c r="Z31" i="13"/>
  <c r="Y26" i="13"/>
  <c r="X21" i="13"/>
  <c r="Z15" i="13"/>
  <c r="Y10" i="13"/>
  <c r="X32" i="13"/>
  <c r="X10" i="13"/>
  <c r="Y36" i="13"/>
  <c r="X31" i="13"/>
  <c r="Z25" i="13"/>
  <c r="Y20" i="13"/>
  <c r="X15" i="13"/>
  <c r="Z9" i="13"/>
  <c r="X36" i="13"/>
  <c r="Z30" i="13"/>
  <c r="Y25" i="13"/>
  <c r="X20" i="13"/>
  <c r="Z14" i="13"/>
  <c r="Y9" i="13"/>
  <c r="Z35" i="13"/>
  <c r="Y30" i="13"/>
  <c r="X25" i="13"/>
  <c r="Z19" i="13"/>
  <c r="Y14" i="13"/>
  <c r="X9" i="13"/>
  <c r="X26" i="13"/>
  <c r="Y35" i="13"/>
  <c r="X30" i="13"/>
  <c r="Z24" i="13"/>
  <c r="Y19" i="13"/>
  <c r="X14" i="13"/>
  <c r="Z8" i="13"/>
  <c r="X35" i="13"/>
  <c r="Z29" i="13"/>
  <c r="Y24" i="13"/>
  <c r="X19" i="13"/>
  <c r="Z13" i="13"/>
  <c r="Y8" i="13"/>
  <c r="X16" i="13"/>
  <c r="Z34" i="13"/>
  <c r="Y29" i="13"/>
  <c r="X24" i="13"/>
  <c r="Z18" i="13"/>
  <c r="Y13" i="13"/>
  <c r="X8" i="13"/>
  <c r="Y34" i="13"/>
  <c r="X29" i="13"/>
  <c r="Z23" i="13"/>
  <c r="Y18" i="13"/>
  <c r="X13" i="13"/>
  <c r="Z7" i="13"/>
  <c r="W6" i="13"/>
  <c r="X34" i="13"/>
  <c r="Z28" i="13"/>
  <c r="Y23" i="13"/>
  <c r="X18" i="13"/>
  <c r="Z12" i="13"/>
  <c r="Y7" i="13"/>
  <c r="Z33" i="13"/>
  <c r="Y28" i="13"/>
  <c r="X23" i="13"/>
  <c r="Z17" i="13"/>
  <c r="Y12" i="13"/>
  <c r="X7" i="13"/>
  <c r="Y33" i="13"/>
  <c r="X28" i="13"/>
  <c r="Z22" i="13"/>
  <c r="Y17" i="13"/>
  <c r="X12" i="13"/>
  <c r="Z6" i="13"/>
  <c r="X33" i="13"/>
  <c r="Z27" i="13"/>
  <c r="Y22" i="13"/>
  <c r="X17" i="13"/>
  <c r="Z11" i="13"/>
  <c r="Y6" i="13"/>
  <c r="Z32" i="13"/>
  <c r="Y27" i="13"/>
  <c r="X22" i="13"/>
  <c r="W21" i="13"/>
  <c r="W13" i="13"/>
  <c r="W37" i="13"/>
  <c r="W36" i="13"/>
  <c r="W28" i="13"/>
  <c r="W20" i="13"/>
  <c r="W12" i="13"/>
  <c r="W35" i="13"/>
  <c r="W27" i="13"/>
  <c r="W19" i="13"/>
  <c r="W11" i="13"/>
  <c r="W34" i="13"/>
  <c r="W26" i="13"/>
  <c r="W18" i="13"/>
  <c r="W10" i="13"/>
  <c r="W33" i="13"/>
  <c r="W25" i="13"/>
  <c r="W17" i="13"/>
  <c r="W9" i="13"/>
  <c r="W29" i="13"/>
  <c r="W32" i="13"/>
  <c r="W24" i="13"/>
  <c r="W16" i="13"/>
  <c r="W8" i="13"/>
  <c r="W7" i="13"/>
  <c r="W31" i="13"/>
  <c r="W23" i="13"/>
  <c r="W30" i="13"/>
  <c r="W22" i="13"/>
  <c r="W14" i="13"/>
  <c r="U16" i="13"/>
  <c r="U31" i="13"/>
  <c r="U30" i="13"/>
  <c r="U29" i="13"/>
  <c r="U28" i="13"/>
  <c r="U27" i="13"/>
  <c r="U26" i="13"/>
  <c r="U25" i="13"/>
  <c r="U24" i="13"/>
  <c r="U23" i="13"/>
  <c r="U22" i="13"/>
  <c r="U37" i="13"/>
  <c r="U21" i="13"/>
  <c r="U36" i="13"/>
  <c r="U20" i="13"/>
  <c r="U35" i="13"/>
  <c r="U19" i="13"/>
  <c r="U34" i="13"/>
  <c r="U18" i="13"/>
  <c r="U33" i="13"/>
  <c r="U17" i="13"/>
  <c r="U32" i="13"/>
  <c r="U7" i="13"/>
  <c r="U12" i="13"/>
  <c r="U14" i="13"/>
  <c r="U13" i="13"/>
  <c r="U11" i="13"/>
  <c r="U10" i="13"/>
  <c r="U9" i="13"/>
  <c r="U8" i="13"/>
  <c r="U15" i="13"/>
  <c r="U6" i="13"/>
  <c r="T16" i="13"/>
  <c r="T30" i="13"/>
  <c r="T37" i="13"/>
  <c r="T31" i="13"/>
  <c r="T29" i="13"/>
  <c r="T28" i="13"/>
  <c r="T27" i="13"/>
  <c r="T26" i="13"/>
  <c r="T25" i="13"/>
  <c r="T24" i="13"/>
  <c r="T23" i="13"/>
  <c r="T22" i="13"/>
  <c r="T21" i="13"/>
  <c r="T36" i="13"/>
  <c r="T20" i="13"/>
  <c r="T35" i="13"/>
  <c r="T19" i="13"/>
  <c r="T34" i="13"/>
  <c r="T18" i="13"/>
  <c r="T33" i="13"/>
  <c r="T17" i="13"/>
  <c r="T32" i="13"/>
  <c r="T9" i="13"/>
  <c r="T15" i="13"/>
  <c r="T14" i="13"/>
  <c r="S27" i="13"/>
  <c r="S21" i="13"/>
  <c r="S6" i="13"/>
  <c r="S22" i="13"/>
  <c r="S36" i="13"/>
  <c r="S20" i="13"/>
  <c r="S35" i="13"/>
  <c r="S19" i="13"/>
  <c r="S34" i="13"/>
  <c r="S18" i="13"/>
  <c r="S33" i="13"/>
  <c r="S17" i="13"/>
  <c r="S32" i="13"/>
  <c r="S16" i="13"/>
  <c r="S37" i="13"/>
  <c r="S31" i="13"/>
  <c r="S15" i="13"/>
  <c r="S30" i="13"/>
  <c r="S14" i="13"/>
  <c r="S29" i="13"/>
  <c r="S13" i="13"/>
  <c r="S28" i="13"/>
  <c r="S26" i="13"/>
  <c r="S10" i="13"/>
  <c r="S25" i="13"/>
  <c r="S9" i="13"/>
  <c r="S24" i="13"/>
  <c r="S8" i="13"/>
  <c r="S23" i="13"/>
  <c r="S7" i="13"/>
  <c r="R19" i="13"/>
  <c r="R17" i="13"/>
  <c r="R22" i="13"/>
  <c r="R37" i="13"/>
  <c r="R21" i="13"/>
  <c r="R36" i="13"/>
  <c r="R20" i="13"/>
  <c r="R34" i="13"/>
  <c r="R18" i="13"/>
  <c r="R33" i="13"/>
  <c r="R6" i="13"/>
  <c r="R32" i="13"/>
  <c r="R16" i="13"/>
  <c r="R31" i="13"/>
  <c r="R15" i="13"/>
  <c r="R30" i="13"/>
  <c r="R14" i="13"/>
  <c r="R29" i="13"/>
  <c r="R13" i="13"/>
  <c r="R35" i="13"/>
  <c r="R28" i="13"/>
  <c r="R27" i="13"/>
  <c r="R11" i="13"/>
  <c r="R26" i="13"/>
  <c r="R10" i="13"/>
  <c r="R25" i="13"/>
  <c r="R9" i="13"/>
  <c r="R24" i="13"/>
  <c r="R8" i="13"/>
  <c r="R23" i="13"/>
  <c r="R7" i="13"/>
  <c r="Q37" i="13"/>
  <c r="Q17" i="13"/>
  <c r="Q33" i="13"/>
  <c r="Q22" i="13"/>
  <c r="Q7" i="13"/>
  <c r="Q23" i="13"/>
  <c r="Q8" i="13"/>
  <c r="Q24" i="13"/>
  <c r="Q9" i="13"/>
  <c r="Q25" i="13"/>
  <c r="Q10" i="13"/>
  <c r="Q26" i="13"/>
  <c r="Q11" i="13"/>
  <c r="Q27" i="13"/>
  <c r="Q12" i="13"/>
  <c r="Q28" i="13"/>
  <c r="Q29" i="13"/>
  <c r="Q14" i="13"/>
  <c r="Q30" i="13"/>
  <c r="Q15" i="13"/>
  <c r="Q31" i="13"/>
  <c r="Q16" i="13"/>
  <c r="Q32" i="13"/>
  <c r="Q18" i="13"/>
  <c r="Q34" i="13"/>
  <c r="Q19" i="13"/>
  <c r="Q35" i="13"/>
  <c r="Q20" i="13"/>
  <c r="Q36" i="13"/>
  <c r="Q21" i="13"/>
  <c r="Q6" i="13"/>
  <c r="O36" i="13"/>
  <c r="P25" i="13"/>
  <c r="P12" i="13"/>
  <c r="P30" i="13"/>
  <c r="O22" i="13"/>
  <c r="O30" i="13"/>
  <c r="P37" i="13"/>
  <c r="P29" i="13"/>
  <c r="O37" i="13"/>
  <c r="O29" i="13"/>
  <c r="P36" i="13"/>
  <c r="P28" i="13"/>
  <c r="O28" i="13"/>
  <c r="P35" i="13"/>
  <c r="P27" i="13"/>
  <c r="O35" i="13"/>
  <c r="O27" i="13"/>
  <c r="P34" i="13"/>
  <c r="P26" i="13"/>
  <c r="O34" i="13"/>
  <c r="O26" i="13"/>
  <c r="P33" i="13"/>
  <c r="O33" i="13"/>
  <c r="O25" i="13"/>
  <c r="P21" i="13"/>
  <c r="P32" i="13"/>
  <c r="P24" i="13"/>
  <c r="O32" i="13"/>
  <c r="O24" i="13"/>
  <c r="P31" i="13"/>
  <c r="P23" i="13"/>
  <c r="O31" i="13"/>
  <c r="O23" i="13"/>
  <c r="P22" i="13"/>
  <c r="O21" i="13"/>
  <c r="P15" i="13"/>
  <c r="P20" i="13"/>
  <c r="O20" i="13"/>
  <c r="P19" i="13"/>
  <c r="O19" i="13"/>
  <c r="P18" i="13"/>
  <c r="O18" i="13"/>
  <c r="P17" i="13"/>
  <c r="O17" i="13"/>
  <c r="P16" i="13"/>
  <c r="O16" i="13"/>
  <c r="O15" i="13"/>
  <c r="P10" i="13"/>
  <c r="P14" i="13"/>
  <c r="O14" i="13"/>
  <c r="P13" i="13"/>
  <c r="O13" i="13"/>
  <c r="P11" i="13"/>
  <c r="O11" i="13"/>
  <c r="O10" i="13"/>
  <c r="P9" i="13"/>
  <c r="O9" i="13"/>
  <c r="P8" i="13"/>
  <c r="O8" i="13"/>
  <c r="P7" i="13"/>
  <c r="O7" i="13"/>
  <c r="P6" i="13"/>
  <c r="N36" i="13"/>
  <c r="O12" i="13"/>
  <c r="N26" i="13"/>
  <c r="N21" i="13"/>
  <c r="N20" i="13"/>
  <c r="N19" i="13"/>
  <c r="N18" i="13"/>
  <c r="N17" i="13"/>
  <c r="N16" i="13"/>
  <c r="N15" i="13"/>
  <c r="N14" i="13"/>
  <c r="N13" i="13"/>
  <c r="N12" i="13"/>
  <c r="N11" i="13"/>
  <c r="N10" i="13"/>
  <c r="N25" i="13"/>
  <c r="N9" i="13"/>
  <c r="N24" i="13"/>
  <c r="N8" i="13"/>
  <c r="N23" i="13"/>
  <c r="N7" i="13"/>
  <c r="N22" i="13"/>
  <c r="N6" i="13"/>
  <c r="N37" i="13"/>
  <c r="N35" i="13"/>
  <c r="N34" i="13"/>
  <c r="N33" i="13"/>
  <c r="N32" i="13"/>
  <c r="N31" i="13"/>
  <c r="N30" i="13"/>
  <c r="N29" i="13"/>
  <c r="N28" i="13"/>
  <c r="M29" i="13"/>
  <c r="N27" i="13"/>
  <c r="M36" i="13"/>
  <c r="M13" i="13"/>
  <c r="M28" i="13"/>
  <c r="M27" i="13"/>
  <c r="M26" i="13"/>
  <c r="M25" i="13"/>
  <c r="M24" i="13"/>
  <c r="M23" i="13"/>
  <c r="M22" i="13"/>
  <c r="M37" i="13"/>
  <c r="M21" i="13"/>
  <c r="M20" i="13"/>
  <c r="M35" i="13"/>
  <c r="M19" i="13"/>
  <c r="M34" i="13"/>
  <c r="M18" i="13"/>
  <c r="M33" i="13"/>
  <c r="M17" i="13"/>
  <c r="M32" i="13"/>
  <c r="M16" i="13"/>
  <c r="M31" i="13"/>
  <c r="M15" i="13"/>
  <c r="M30" i="13"/>
  <c r="M14" i="13"/>
  <c r="M6" i="13"/>
  <c r="M11" i="13"/>
  <c r="M10" i="13"/>
  <c r="M9" i="13"/>
  <c r="M8" i="13"/>
  <c r="M7" i="13"/>
  <c r="L7" i="13"/>
  <c r="L8" i="13"/>
  <c r="L11" i="13"/>
  <c r="L24" i="13"/>
  <c r="L37" i="13"/>
  <c r="L25" i="13"/>
  <c r="L26" i="13"/>
  <c r="L23" i="13"/>
  <c r="L22" i="13"/>
  <c r="L21" i="13"/>
  <c r="L36" i="13"/>
  <c r="L20" i="13"/>
  <c r="L35" i="13"/>
  <c r="L19" i="13"/>
  <c r="L34" i="13"/>
  <c r="L18" i="13"/>
  <c r="L33" i="13"/>
  <c r="L17" i="13"/>
  <c r="L32" i="13"/>
  <c r="L16" i="13"/>
  <c r="L31" i="13"/>
  <c r="L15" i="13"/>
  <c r="L30" i="13"/>
  <c r="L14" i="13"/>
  <c r="L29" i="13"/>
  <c r="L13" i="13"/>
  <c r="L28" i="13"/>
  <c r="L12" i="13"/>
  <c r="L27" i="13"/>
  <c r="L10" i="13"/>
  <c r="L6" i="13"/>
  <c r="K7" i="13"/>
  <c r="K37" i="13"/>
  <c r="K36" i="13"/>
  <c r="K35" i="13"/>
  <c r="K21" i="13"/>
  <c r="K20" i="13"/>
  <c r="K22" i="13"/>
  <c r="K19" i="13"/>
  <c r="K34" i="13"/>
  <c r="K18" i="13"/>
  <c r="K33" i="13"/>
  <c r="K17" i="13"/>
  <c r="K32" i="13"/>
  <c r="K16" i="13"/>
  <c r="K31" i="13"/>
  <c r="K15" i="13"/>
  <c r="K30" i="13"/>
  <c r="K14" i="13"/>
  <c r="K29" i="13"/>
  <c r="K13" i="13"/>
  <c r="K28" i="13"/>
  <c r="K12" i="13"/>
  <c r="K27" i="13"/>
  <c r="K11" i="13"/>
  <c r="K26" i="13"/>
  <c r="K10" i="13"/>
  <c r="K25" i="13"/>
  <c r="K9" i="13"/>
  <c r="K24" i="13"/>
  <c r="K8" i="13"/>
  <c r="K23" i="13"/>
  <c r="K6" i="13"/>
  <c r="J13" i="13"/>
  <c r="J6" i="13"/>
  <c r="J12" i="13"/>
  <c r="J11" i="13"/>
  <c r="J10" i="13"/>
  <c r="J9" i="13"/>
  <c r="J8" i="13"/>
  <c r="J7" i="13"/>
  <c r="J29" i="13"/>
  <c r="J27" i="13"/>
  <c r="J26" i="13"/>
  <c r="J25" i="13"/>
  <c r="J24" i="13"/>
  <c r="J23" i="13"/>
  <c r="J22" i="13"/>
  <c r="J37" i="13"/>
  <c r="J21" i="13"/>
  <c r="J36" i="13"/>
  <c r="J20" i="13"/>
  <c r="J35" i="13"/>
  <c r="J19" i="13"/>
  <c r="J34" i="13"/>
  <c r="J18" i="13"/>
  <c r="J33" i="13"/>
  <c r="J17" i="13"/>
  <c r="J32" i="13"/>
  <c r="J16" i="13"/>
  <c r="J31" i="13"/>
  <c r="J15" i="13"/>
  <c r="I7" i="13"/>
  <c r="J30" i="13"/>
  <c r="J28" i="13"/>
  <c r="I11" i="13"/>
  <c r="I10" i="13"/>
  <c r="I9" i="13"/>
  <c r="I8" i="13"/>
  <c r="I31" i="13"/>
  <c r="I23" i="13"/>
  <c r="I15" i="13"/>
  <c r="I30" i="13"/>
  <c r="I22" i="13"/>
  <c r="I14" i="13"/>
  <c r="I37" i="13"/>
  <c r="I29" i="13"/>
  <c r="I21" i="13"/>
  <c r="I13" i="13"/>
  <c r="I36" i="13"/>
  <c r="I28" i="13"/>
  <c r="I20" i="13"/>
  <c r="I35" i="13"/>
  <c r="I27" i="13"/>
  <c r="I19" i="13"/>
  <c r="I34" i="13"/>
  <c r="I26" i="13"/>
  <c r="I18" i="13"/>
  <c r="I33" i="13"/>
  <c r="I25" i="13"/>
  <c r="I17" i="13"/>
  <c r="I32" i="13"/>
  <c r="I24" i="13"/>
  <c r="I16" i="13"/>
  <c r="AF6" i="13"/>
  <c r="AG6" i="13"/>
  <c r="AK6" i="13"/>
  <c r="AE6" i="13"/>
  <c r="AF11" i="13"/>
  <c r="AG7" i="13"/>
  <c r="AF7" i="13"/>
  <c r="AK11" i="13"/>
  <c r="AE8" i="13"/>
  <c r="AE7" i="13"/>
  <c r="AG15" i="13"/>
  <c r="AG8" i="13"/>
  <c r="AG14" i="13"/>
  <c r="K48" i="13"/>
  <c r="J210" i="13" l="1"/>
  <c r="I210" i="13"/>
  <c r="J117" i="13"/>
  <c r="I117" i="13"/>
  <c r="J230" i="13" a="1"/>
  <c r="J230" i="13" s="1"/>
  <c r="J225" i="13"/>
  <c r="J215" i="13"/>
  <c r="J220" i="13"/>
  <c r="I230" i="13" a="1"/>
  <c r="I230" i="13" s="1"/>
  <c r="I225" i="13"/>
  <c r="I215" i="13"/>
  <c r="I220" i="13"/>
  <c r="K139" i="13"/>
  <c r="S139" i="13"/>
  <c r="N139" i="13"/>
  <c r="Z139" i="13"/>
  <c r="AI139" i="13"/>
  <c r="AC139" i="13"/>
  <c r="W139" i="13"/>
  <c r="Q139" i="13"/>
  <c r="AD139" i="13"/>
  <c r="J139" i="13"/>
  <c r="AA139" i="13"/>
  <c r="I139" i="13"/>
  <c r="AE38" i="13"/>
  <c r="AE139" i="13"/>
  <c r="P139" i="13"/>
  <c r="X139" i="13"/>
  <c r="L139" i="13"/>
  <c r="O38" i="13"/>
  <c r="R139" i="13"/>
  <c r="AJ139" i="13"/>
  <c r="T139" i="13"/>
  <c r="AK139" i="13"/>
  <c r="AG139" i="13"/>
  <c r="AF38" i="13"/>
  <c r="AF139" i="13"/>
  <c r="U139" i="13"/>
  <c r="AB139" i="13"/>
  <c r="Y139" i="13"/>
  <c r="AH139" i="13"/>
  <c r="M139" i="13"/>
  <c r="O139" i="13"/>
  <c r="Y38" i="13"/>
  <c r="M38" i="13"/>
  <c r="S38" i="13"/>
  <c r="N38" i="13"/>
  <c r="Z38" i="13"/>
  <c r="AI38" i="13"/>
  <c r="AC38" i="13"/>
  <c r="W38" i="13"/>
  <c r="Q38" i="13"/>
  <c r="AD38" i="13"/>
  <c r="J38" i="13"/>
  <c r="AA38" i="13"/>
  <c r="X38" i="13"/>
  <c r="P38" i="13"/>
  <c r="AK38" i="13"/>
  <c r="K38" i="13"/>
  <c r="L38" i="13"/>
  <c r="R38" i="13"/>
  <c r="AJ38" i="13"/>
  <c r="T38" i="13"/>
  <c r="AG38" i="13"/>
  <c r="U38" i="13"/>
  <c r="AB38" i="13"/>
  <c r="AH38" i="13"/>
  <c r="I38" i="13"/>
  <c r="M159" i="13" a="1"/>
  <c r="M159" i="13" s="1"/>
  <c r="L154" i="13"/>
  <c r="K149" i="13"/>
  <c r="O149" i="13"/>
  <c r="S154" i="13"/>
  <c r="S149" i="13"/>
  <c r="S144" i="13"/>
  <c r="S159" i="13" a="1"/>
  <c r="S159" i="13" s="1"/>
  <c r="Z144" i="13"/>
  <c r="Z149" i="13"/>
  <c r="Z159" i="13" a="1"/>
  <c r="Z159" i="13" s="1"/>
  <c r="Z154" i="13"/>
  <c r="AI154" i="13"/>
  <c r="AI149" i="13"/>
  <c r="AI144" i="13"/>
  <c r="AI159" i="13" a="1"/>
  <c r="AI159" i="13" s="1"/>
  <c r="AC149" i="13"/>
  <c r="AC154" i="13"/>
  <c r="AC144" i="13"/>
  <c r="AC159" i="13" a="1"/>
  <c r="AC159" i="13" s="1"/>
  <c r="W159" i="13" a="1"/>
  <c r="W159" i="13" s="1"/>
  <c r="W144" i="13"/>
  <c r="W154" i="13"/>
  <c r="W149" i="13"/>
  <c r="N149" i="13"/>
  <c r="N159" i="13" a="1"/>
  <c r="N159" i="13" s="1"/>
  <c r="N154" i="13"/>
  <c r="N144" i="13"/>
  <c r="Q154" i="13"/>
  <c r="Q149" i="13"/>
  <c r="Q159" i="13" a="1"/>
  <c r="Q159" i="13" s="1"/>
  <c r="Q144" i="13"/>
  <c r="AD149" i="13"/>
  <c r="AD159" i="13" a="1"/>
  <c r="AD159" i="13" s="1"/>
  <c r="AD144" i="13"/>
  <c r="AD154" i="13"/>
  <c r="J144" i="13"/>
  <c r="J149" i="13"/>
  <c r="J159" i="13" a="1"/>
  <c r="J159" i="13" s="1"/>
  <c r="J154" i="13"/>
  <c r="AA144" i="13"/>
  <c r="AA149" i="13"/>
  <c r="AA154" i="13"/>
  <c r="AA159" i="13" a="1"/>
  <c r="AA159" i="13" s="1"/>
  <c r="I144" i="13"/>
  <c r="I159" i="13" a="1"/>
  <c r="I159" i="13" s="1"/>
  <c r="I154" i="13"/>
  <c r="I149" i="13"/>
  <c r="AE149" i="13"/>
  <c r="AE159" i="13" a="1"/>
  <c r="AE159" i="13" s="1"/>
  <c r="AE144" i="13"/>
  <c r="AE154" i="13"/>
  <c r="AK154" i="13"/>
  <c r="AK149" i="13"/>
  <c r="AK144" i="13"/>
  <c r="AK159" i="13" a="1"/>
  <c r="AK159" i="13" s="1"/>
  <c r="P154" i="13"/>
  <c r="P149" i="13"/>
  <c r="P159" i="13" a="1"/>
  <c r="P159" i="13" s="1"/>
  <c r="P144" i="13"/>
  <c r="X144" i="13"/>
  <c r="X159" i="13" a="1"/>
  <c r="X159" i="13" s="1"/>
  <c r="X154" i="13"/>
  <c r="X149" i="13"/>
  <c r="L144" i="13"/>
  <c r="L159" i="13" a="1"/>
  <c r="L159" i="13" s="1"/>
  <c r="L149" i="13"/>
  <c r="AJ159" i="13" a="1"/>
  <c r="AJ159" i="13" s="1"/>
  <c r="AJ154" i="13"/>
  <c r="AJ149" i="13"/>
  <c r="AJ144" i="13"/>
  <c r="T154" i="13"/>
  <c r="T149" i="13"/>
  <c r="T144" i="13"/>
  <c r="T159" i="13" a="1"/>
  <c r="T159" i="13" s="1"/>
  <c r="AG154" i="13"/>
  <c r="AG149" i="13"/>
  <c r="AG144" i="13"/>
  <c r="AG159" i="13" a="1"/>
  <c r="AG159" i="13" s="1"/>
  <c r="R154" i="13"/>
  <c r="R149" i="13"/>
  <c r="R144" i="13"/>
  <c r="R159" i="13" a="1"/>
  <c r="R159" i="13" s="1"/>
  <c r="AF154" i="13"/>
  <c r="AF149" i="13"/>
  <c r="AF159" i="13" a="1"/>
  <c r="AF159" i="13" s="1"/>
  <c r="AF144" i="13"/>
  <c r="U154" i="13"/>
  <c r="U149" i="13"/>
  <c r="U144" i="13"/>
  <c r="U159" i="13" a="1"/>
  <c r="U159" i="13" s="1"/>
  <c r="AB144" i="13"/>
  <c r="AB159" i="13" a="1"/>
  <c r="AB159" i="13" s="1"/>
  <c r="AB154" i="13"/>
  <c r="AB149" i="13"/>
  <c r="O154" i="13"/>
  <c r="K144" i="13"/>
  <c r="K154" i="13"/>
  <c r="K159" i="13" a="1"/>
  <c r="K159" i="13" s="1"/>
  <c r="Y159" i="13" a="1"/>
  <c r="Y159" i="13" s="1"/>
  <c r="Y154" i="13"/>
  <c r="Y149" i="13"/>
  <c r="Y144" i="13"/>
  <c r="AH154" i="13"/>
  <c r="AH149" i="13"/>
  <c r="AH144" i="13"/>
  <c r="AH159" i="13" a="1"/>
  <c r="AH159" i="13" s="1"/>
  <c r="O144" i="13"/>
  <c r="M149" i="13"/>
  <c r="M144" i="13"/>
  <c r="M154" i="13"/>
  <c r="O159" i="13" a="1"/>
  <c r="O159" i="13" s="1"/>
  <c r="J121" i="13" a="1"/>
  <c r="J121" i="13" s="1"/>
  <c r="I121" i="13" a="1"/>
  <c r="I121" i="13" s="1"/>
  <c r="J120" i="13"/>
  <c r="I120" i="13"/>
  <c r="J119" i="13"/>
  <c r="I119" i="13"/>
  <c r="J118" i="13"/>
  <c r="I118" i="13"/>
  <c r="I42" i="13" a="1"/>
  <c r="I42" i="13" s="1"/>
  <c r="AF42" i="13" a="1"/>
  <c r="AF42" i="13" s="1"/>
  <c r="AB42" i="13" a="1"/>
  <c r="AB42" i="13" s="1"/>
  <c r="AG42" i="13" a="1"/>
  <c r="AG42" i="13" s="1"/>
  <c r="K42" i="13" a="1"/>
  <c r="K42" i="13" s="1"/>
  <c r="L42" i="13" a="1"/>
  <c r="L42" i="13" s="1"/>
  <c r="O42" i="13" a="1"/>
  <c r="O42" i="13" s="1"/>
  <c r="R42" i="13" a="1"/>
  <c r="R42" i="13" s="1"/>
  <c r="AJ42" i="13" a="1"/>
  <c r="AJ42" i="13" s="1"/>
  <c r="T42" i="13" a="1"/>
  <c r="T42" i="13" s="1"/>
  <c r="U42" i="13" a="1"/>
  <c r="U42" i="13" s="1"/>
  <c r="S42" i="13" a="1"/>
  <c r="S42" i="13" s="1"/>
  <c r="AH42" i="13" a="1"/>
  <c r="AH42" i="13" s="1"/>
  <c r="Z42" i="13" a="1"/>
  <c r="Z42" i="13" s="1"/>
  <c r="AC42" i="13" a="1"/>
  <c r="AC42" i="13" s="1"/>
  <c r="W42" i="13" a="1"/>
  <c r="W42" i="13" s="1"/>
  <c r="Y42" i="13" a="1"/>
  <c r="Y42" i="13" s="1"/>
  <c r="M42" i="13" a="1"/>
  <c r="M42" i="13" s="1"/>
  <c r="Q42" i="13" a="1"/>
  <c r="Q42" i="13" s="1"/>
  <c r="AD42" i="13" a="1"/>
  <c r="AD42" i="13" s="1"/>
  <c r="N42" i="13" a="1"/>
  <c r="N42" i="13" s="1"/>
  <c r="AE42" i="13" a="1"/>
  <c r="AE42" i="13" s="1"/>
  <c r="AA42" i="13" a="1"/>
  <c r="AA42" i="13" s="1"/>
  <c r="AI42" i="13" a="1"/>
  <c r="AI42" i="13" s="1"/>
  <c r="AK42" i="13" a="1"/>
  <c r="AK42" i="13" s="1"/>
  <c r="P42" i="13" a="1"/>
  <c r="P42" i="13" s="1"/>
  <c r="X42" i="13" a="1"/>
  <c r="X42" i="13" s="1"/>
  <c r="J42" i="13" a="1"/>
  <c r="J42" i="13" s="1"/>
  <c r="S40" i="13"/>
  <c r="Q39" i="13"/>
  <c r="P41" i="13"/>
  <c r="AG41" i="13"/>
  <c r="AF41" i="13"/>
  <c r="AJ41" i="13"/>
  <c r="T41" i="13"/>
  <c r="R41" i="13"/>
  <c r="U41" i="13"/>
  <c r="AB41" i="13"/>
  <c r="M41" i="13"/>
  <c r="S41" i="13"/>
  <c r="AH41" i="13"/>
  <c r="L41" i="13"/>
  <c r="N41" i="13"/>
  <c r="Z41" i="13"/>
  <c r="AI41" i="13"/>
  <c r="Y41" i="13"/>
  <c r="AC41" i="13"/>
  <c r="W41" i="13"/>
  <c r="Q41" i="13"/>
  <c r="AD41" i="13"/>
  <c r="AE41" i="13"/>
  <c r="AA41" i="13"/>
  <c r="AK41" i="13"/>
  <c r="X41" i="13"/>
  <c r="K41" i="13"/>
  <c r="J41" i="13"/>
  <c r="I41" i="13"/>
  <c r="AK40" i="13"/>
  <c r="AG40" i="13"/>
  <c r="AE40" i="13"/>
  <c r="X40" i="13"/>
  <c r="AF40" i="13"/>
  <c r="U40" i="13"/>
  <c r="AB40" i="13"/>
  <c r="AJ40" i="13"/>
  <c r="T40" i="13"/>
  <c r="Y40" i="13"/>
  <c r="AH40" i="13"/>
  <c r="M40" i="13"/>
  <c r="P40" i="13"/>
  <c r="N40" i="13"/>
  <c r="Z40" i="13"/>
  <c r="AI40" i="13"/>
  <c r="R40" i="13"/>
  <c r="AC40" i="13"/>
  <c r="W40" i="13"/>
  <c r="Q40" i="13"/>
  <c r="AD40" i="13"/>
  <c r="AA40" i="13"/>
  <c r="L40" i="13"/>
  <c r="K40" i="13"/>
  <c r="J40" i="13"/>
  <c r="I40" i="13"/>
  <c r="I39" i="13"/>
  <c r="K72" i="13"/>
  <c r="K76" i="13"/>
  <c r="K80" i="13"/>
  <c r="K84" i="13"/>
  <c r="K88" i="13"/>
  <c r="K92" i="13"/>
  <c r="K96" i="13"/>
  <c r="K100" i="13"/>
  <c r="K104" i="13"/>
  <c r="K108" i="13"/>
  <c r="K112" i="13"/>
  <c r="K116" i="13"/>
  <c r="K75" i="13"/>
  <c r="K79" i="13"/>
  <c r="K83" i="13"/>
  <c r="K87" i="13"/>
  <c r="K91" i="13"/>
  <c r="K95" i="13"/>
  <c r="K99" i="13"/>
  <c r="K103" i="13"/>
  <c r="K107" i="13"/>
  <c r="K111" i="13"/>
  <c r="K115" i="13"/>
  <c r="K73" i="13"/>
  <c r="K77" i="13"/>
  <c r="K78" i="13"/>
  <c r="K109" i="13"/>
  <c r="K110" i="13"/>
  <c r="K89" i="13"/>
  <c r="K90" i="13"/>
  <c r="K105" i="13"/>
  <c r="K106" i="13"/>
  <c r="K93" i="13"/>
  <c r="K102" i="13"/>
  <c r="K74" i="13"/>
  <c r="K86" i="13"/>
  <c r="K113" i="13"/>
  <c r="K82" i="13"/>
  <c r="K101" i="13"/>
  <c r="K98" i="13"/>
  <c r="K85" i="13"/>
  <c r="K81" i="13"/>
  <c r="K114" i="13"/>
  <c r="K97" i="13"/>
  <c r="K94" i="13"/>
  <c r="K66" i="13"/>
  <c r="K68" i="13"/>
  <c r="K67" i="13"/>
  <c r="K69" i="13"/>
  <c r="K62" i="13"/>
  <c r="K63" i="13"/>
  <c r="K60" i="13"/>
  <c r="K61" i="13"/>
  <c r="K64" i="13"/>
  <c r="K65" i="13"/>
  <c r="K70" i="13"/>
  <c r="K49" i="13"/>
  <c r="K53" i="13"/>
  <c r="K54" i="13"/>
  <c r="K51" i="13"/>
  <c r="K52" i="13"/>
  <c r="K50" i="13"/>
  <c r="K55" i="13"/>
  <c r="K56" i="13"/>
  <c r="K58" i="13"/>
  <c r="K59" i="13"/>
  <c r="K71" i="13"/>
  <c r="K57" i="13"/>
  <c r="O39" i="13"/>
  <c r="M39" i="13"/>
  <c r="X39" i="13"/>
  <c r="U39" i="13"/>
  <c r="AB39" i="13"/>
  <c r="N39" i="13"/>
  <c r="S39" i="13"/>
  <c r="Y39" i="13"/>
  <c r="AH39" i="13"/>
  <c r="AE39" i="13"/>
  <c r="J39" i="13"/>
  <c r="Z39" i="13"/>
  <c r="AI39" i="13"/>
  <c r="AK39" i="13"/>
  <c r="P39" i="13"/>
  <c r="AC39" i="13"/>
  <c r="AJ39" i="13"/>
  <c r="AG39" i="13"/>
  <c r="K39" i="13"/>
  <c r="L39" i="13"/>
  <c r="R39" i="13"/>
  <c r="W39" i="13"/>
  <c r="T39" i="13"/>
  <c r="AF39" i="13"/>
  <c r="AD39" i="13"/>
  <c r="AA39" i="13"/>
  <c r="AL24" i="13"/>
  <c r="AL32" i="13"/>
  <c r="AL29" i="13"/>
  <c r="AL17" i="13"/>
  <c r="AL14" i="13"/>
  <c r="AL25" i="13"/>
  <c r="AL22" i="13"/>
  <c r="AL33" i="13"/>
  <c r="AL30" i="13"/>
  <c r="AL15" i="13"/>
  <c r="AL20" i="13"/>
  <c r="AL11" i="13"/>
  <c r="AL23" i="13"/>
  <c r="AL34" i="13"/>
  <c r="AL8" i="13"/>
  <c r="AL27" i="13"/>
  <c r="AL28" i="13"/>
  <c r="AL18" i="13"/>
  <c r="AL19" i="13"/>
  <c r="AL9" i="13"/>
  <c r="AL12" i="13"/>
  <c r="AL10" i="13"/>
  <c r="AL36" i="13"/>
  <c r="AL35" i="13"/>
  <c r="AL13" i="13"/>
  <c r="AL7" i="13"/>
  <c r="AL37" i="13"/>
  <c r="AL26" i="13"/>
  <c r="AL31" i="13"/>
  <c r="AL16" i="13"/>
  <c r="AL21" i="13"/>
  <c r="AL6" i="13"/>
  <c r="L48" i="13"/>
  <c r="I1134" i="2"/>
  <c r="I1123" i="2"/>
  <c r="I1118" i="2"/>
  <c r="I1117" i="2"/>
  <c r="I1116" i="2"/>
  <c r="I1107" i="2"/>
  <c r="I1101" i="2"/>
  <c r="I1100" i="2"/>
  <c r="I1099" i="2"/>
  <c r="I1052" i="2"/>
  <c r="I1051" i="2"/>
  <c r="I1043" i="2"/>
  <c r="I1035" i="2"/>
  <c r="I1033" i="2"/>
  <c r="I1032" i="2"/>
  <c r="I1030" i="2"/>
  <c r="I1026" i="2"/>
  <c r="I1021" i="2"/>
  <c r="I1017" i="2"/>
  <c r="I1008" i="2"/>
  <c r="I1004" i="2"/>
  <c r="I963" i="2"/>
  <c r="I960" i="2"/>
  <c r="I957" i="2"/>
  <c r="I954" i="2"/>
  <c r="I950" i="2"/>
  <c r="I946" i="2"/>
  <c r="I941" i="2"/>
  <c r="I940" i="2"/>
  <c r="I938" i="2"/>
  <c r="I937" i="2"/>
  <c r="I928" i="2"/>
  <c r="I927" i="2"/>
  <c r="I923" i="2"/>
  <c r="I922" i="2"/>
  <c r="I907" i="2"/>
  <c r="I903" i="2"/>
  <c r="I889" i="2"/>
  <c r="I888" i="2"/>
  <c r="I877" i="2"/>
  <c r="I874" i="2"/>
  <c r="I867" i="2"/>
  <c r="I857" i="2"/>
  <c r="I840" i="2"/>
  <c r="I834" i="2"/>
  <c r="I830" i="2"/>
  <c r="I825" i="2"/>
  <c r="I816" i="2"/>
  <c r="I797" i="2"/>
  <c r="I781" i="2"/>
  <c r="I772" i="2"/>
  <c r="I771" i="2"/>
  <c r="I769" i="2"/>
  <c r="I386" i="2"/>
  <c r="S12" i="2"/>
  <c r="O5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X5" i="2"/>
  <c r="R5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Y30" i="2"/>
  <c r="Y31" i="2"/>
  <c r="Y32" i="2"/>
  <c r="Y34" i="2"/>
  <c r="Y36" i="2"/>
  <c r="Y38" i="2"/>
  <c r="Y39" i="2"/>
  <c r="Y40" i="2"/>
  <c r="Y28" i="2"/>
  <c r="Y26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8" i="2"/>
  <c r="S9" i="2"/>
  <c r="S10" i="2"/>
  <c r="S11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8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70" i="2"/>
  <c r="I773" i="2"/>
  <c r="I774" i="2"/>
  <c r="I775" i="2"/>
  <c r="I776" i="2"/>
  <c r="I777" i="2"/>
  <c r="I778" i="2"/>
  <c r="I779" i="2"/>
  <c r="I780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7" i="2"/>
  <c r="I818" i="2"/>
  <c r="I819" i="2"/>
  <c r="I820" i="2"/>
  <c r="I821" i="2"/>
  <c r="I822" i="2"/>
  <c r="I823" i="2"/>
  <c r="I824" i="2"/>
  <c r="I826" i="2"/>
  <c r="I827" i="2"/>
  <c r="I828" i="2"/>
  <c r="I829" i="2"/>
  <c r="I831" i="2"/>
  <c r="I832" i="2"/>
  <c r="I833" i="2"/>
  <c r="I835" i="2"/>
  <c r="I836" i="2"/>
  <c r="I837" i="2"/>
  <c r="I838" i="2"/>
  <c r="I839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8" i="2"/>
  <c r="I859" i="2"/>
  <c r="I860" i="2"/>
  <c r="I861" i="2"/>
  <c r="I862" i="2"/>
  <c r="I863" i="2"/>
  <c r="I864" i="2"/>
  <c r="I865" i="2"/>
  <c r="I866" i="2"/>
  <c r="I868" i="2"/>
  <c r="I869" i="2"/>
  <c r="I870" i="2"/>
  <c r="I871" i="2"/>
  <c r="I872" i="2"/>
  <c r="I873" i="2"/>
  <c r="I875" i="2"/>
  <c r="I876" i="2"/>
  <c r="I878" i="2"/>
  <c r="I879" i="2"/>
  <c r="I880" i="2"/>
  <c r="I881" i="2"/>
  <c r="I882" i="2"/>
  <c r="I883" i="2"/>
  <c r="I884" i="2"/>
  <c r="I885" i="2"/>
  <c r="I886" i="2"/>
  <c r="I887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4" i="2"/>
  <c r="I905" i="2"/>
  <c r="I906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4" i="2"/>
  <c r="I925" i="2"/>
  <c r="I926" i="2"/>
  <c r="I929" i="2"/>
  <c r="I930" i="2"/>
  <c r="I931" i="2"/>
  <c r="I932" i="2"/>
  <c r="I933" i="2"/>
  <c r="I934" i="2"/>
  <c r="I935" i="2"/>
  <c r="I936" i="2"/>
  <c r="I939" i="2"/>
  <c r="I942" i="2"/>
  <c r="I943" i="2"/>
  <c r="I944" i="2"/>
  <c r="I945" i="2"/>
  <c r="I947" i="2"/>
  <c r="I948" i="2"/>
  <c r="I949" i="2"/>
  <c r="I951" i="2"/>
  <c r="I952" i="2"/>
  <c r="I953" i="2"/>
  <c r="I955" i="2"/>
  <c r="I956" i="2"/>
  <c r="I958" i="2"/>
  <c r="I959" i="2"/>
  <c r="I961" i="2"/>
  <c r="I962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5" i="2"/>
  <c r="I1006" i="2"/>
  <c r="I1007" i="2"/>
  <c r="I1009" i="2"/>
  <c r="I1010" i="2"/>
  <c r="I1011" i="2"/>
  <c r="I1012" i="2"/>
  <c r="I1013" i="2"/>
  <c r="I1014" i="2"/>
  <c r="I1015" i="2"/>
  <c r="I1016" i="2"/>
  <c r="I1018" i="2"/>
  <c r="I1019" i="2"/>
  <c r="I1020" i="2"/>
  <c r="I1022" i="2"/>
  <c r="I1023" i="2"/>
  <c r="I1024" i="2"/>
  <c r="I1025" i="2"/>
  <c r="I1027" i="2"/>
  <c r="I1028" i="2"/>
  <c r="I1029" i="2"/>
  <c r="I1031" i="2"/>
  <c r="I1034" i="2"/>
  <c r="I1036" i="2"/>
  <c r="I1037" i="2"/>
  <c r="I1038" i="2"/>
  <c r="I1039" i="2"/>
  <c r="I1040" i="2"/>
  <c r="I1041" i="2"/>
  <c r="I1042" i="2"/>
  <c r="I1044" i="2"/>
  <c r="I1045" i="2"/>
  <c r="I1046" i="2"/>
  <c r="I1047" i="2"/>
  <c r="I1048" i="2"/>
  <c r="I1049" i="2"/>
  <c r="I1050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102" i="2"/>
  <c r="I1103" i="2"/>
  <c r="I1104" i="2"/>
  <c r="I1105" i="2"/>
  <c r="I1106" i="2"/>
  <c r="I1108" i="2"/>
  <c r="I1109" i="2"/>
  <c r="I1110" i="2"/>
  <c r="I1111" i="2"/>
  <c r="I1112" i="2"/>
  <c r="I1113" i="2"/>
  <c r="I1114" i="2"/>
  <c r="I1115" i="2"/>
  <c r="I1119" i="2"/>
  <c r="I1120" i="2"/>
  <c r="I1121" i="2"/>
  <c r="I1122" i="2"/>
  <c r="I1124" i="2"/>
  <c r="I1125" i="2"/>
  <c r="I1126" i="2"/>
  <c r="I1127" i="2"/>
  <c r="I1128" i="2"/>
  <c r="I1129" i="2"/>
  <c r="I1130" i="2"/>
  <c r="I1131" i="2"/>
  <c r="I1132" i="2"/>
  <c r="I1133" i="2"/>
  <c r="I1135" i="2"/>
  <c r="I1136" i="2"/>
  <c r="I1137" i="2"/>
  <c r="I1138" i="2"/>
  <c r="I1139" i="2"/>
  <c r="I1140" i="2"/>
  <c r="I1141" i="2"/>
  <c r="I1142" i="2"/>
  <c r="I1143" i="2"/>
  <c r="I5" i="2"/>
  <c r="K210" i="13" l="1"/>
  <c r="K117" i="13"/>
  <c r="K215" i="13"/>
  <c r="K225" i="13"/>
  <c r="K230" i="13" a="1"/>
  <c r="K230" i="13" s="1"/>
  <c r="K220" i="13"/>
  <c r="K121" i="13" a="1"/>
  <c r="K121" i="13" s="1"/>
  <c r="K120" i="13"/>
  <c r="K119" i="13"/>
  <c r="K118" i="13"/>
  <c r="L72" i="13"/>
  <c r="L76" i="13"/>
  <c r="L80" i="13"/>
  <c r="L84" i="13"/>
  <c r="L88" i="13"/>
  <c r="L92" i="13"/>
  <c r="L96" i="13"/>
  <c r="L100" i="13"/>
  <c r="L104" i="13"/>
  <c r="L108" i="13"/>
  <c r="L112" i="13"/>
  <c r="L116" i="13"/>
  <c r="L75" i="13"/>
  <c r="L97" i="13"/>
  <c r="L98" i="13"/>
  <c r="L99" i="13"/>
  <c r="L73" i="13"/>
  <c r="L77" i="13"/>
  <c r="L78" i="13"/>
  <c r="L79" i="13"/>
  <c r="L109" i="13"/>
  <c r="L110" i="13"/>
  <c r="L111" i="13"/>
  <c r="L89" i="13"/>
  <c r="L90" i="13"/>
  <c r="L91" i="13"/>
  <c r="L83" i="13"/>
  <c r="L93" i="13"/>
  <c r="L102" i="13"/>
  <c r="L74" i="13"/>
  <c r="L86" i="13"/>
  <c r="L105" i="13"/>
  <c r="L113" i="13"/>
  <c r="L95" i="13"/>
  <c r="L82" i="13"/>
  <c r="L101" i="13"/>
  <c r="L85" i="13"/>
  <c r="L81" i="13"/>
  <c r="L103" i="13"/>
  <c r="L106" i="13"/>
  <c r="L87" i="13"/>
  <c r="L107" i="13"/>
  <c r="L114" i="13"/>
  <c r="L94" i="13"/>
  <c r="L115" i="13"/>
  <c r="L67" i="13"/>
  <c r="L66" i="13"/>
  <c r="L68" i="13"/>
  <c r="L69" i="13"/>
  <c r="L49" i="13"/>
  <c r="L56" i="13"/>
  <c r="L54" i="13"/>
  <c r="L55" i="13"/>
  <c r="L53" i="13"/>
  <c r="L50" i="13"/>
  <c r="L51" i="13"/>
  <c r="L52" i="13"/>
  <c r="L58" i="13"/>
  <c r="L59" i="13"/>
  <c r="L61" i="13"/>
  <c r="L62" i="13"/>
  <c r="L60" i="13"/>
  <c r="L71" i="13"/>
  <c r="L65" i="13"/>
  <c r="L63" i="13"/>
  <c r="L57" i="13"/>
  <c r="L64" i="13"/>
  <c r="L70" i="13"/>
  <c r="AL38" i="13"/>
  <c r="M48" i="13"/>
  <c r="AJ11" i="2"/>
  <c r="AJ39" i="2"/>
  <c r="AJ59" i="2"/>
  <c r="AJ43" i="2"/>
  <c r="AJ70" i="2"/>
  <c r="AJ54" i="2"/>
  <c r="AJ38" i="2"/>
  <c r="AJ7" i="2"/>
  <c r="AJ67" i="2"/>
  <c r="AJ51" i="2"/>
  <c r="AJ35" i="2"/>
  <c r="AJ19" i="2"/>
  <c r="AJ44" i="2"/>
  <c r="AJ28" i="2"/>
  <c r="AJ74" i="2"/>
  <c r="AJ58" i="2"/>
  <c r="AJ42" i="2"/>
  <c r="AJ10" i="2"/>
  <c r="AJ71" i="2"/>
  <c r="AJ55" i="2"/>
  <c r="AJ69" i="2"/>
  <c r="AJ53" i="2"/>
  <c r="AJ37" i="2"/>
  <c r="AJ66" i="2"/>
  <c r="AJ50" i="2"/>
  <c r="AJ34" i="2"/>
  <c r="AJ18" i="2"/>
  <c r="AJ65" i="2"/>
  <c r="AJ49" i="2"/>
  <c r="AJ33" i="2"/>
  <c r="AJ17" i="2"/>
  <c r="AJ64" i="2"/>
  <c r="AJ48" i="2"/>
  <c r="AJ32" i="2"/>
  <c r="AJ62" i="2"/>
  <c r="AJ46" i="2"/>
  <c r="AJ30" i="2"/>
  <c r="AJ14" i="2"/>
  <c r="AJ61" i="2"/>
  <c r="AJ45" i="2"/>
  <c r="AJ13" i="2"/>
  <c r="AJ60" i="2"/>
  <c r="AJ73" i="2"/>
  <c r="AJ57" i="2"/>
  <c r="AJ41" i="2"/>
  <c r="AJ9" i="2"/>
  <c r="AJ68" i="2"/>
  <c r="AJ52" i="2"/>
  <c r="AJ36" i="2"/>
  <c r="AJ20" i="2"/>
  <c r="AJ63" i="2"/>
  <c r="AJ47" i="2"/>
  <c r="AJ72" i="2"/>
  <c r="AJ56" i="2"/>
  <c r="AJ40" i="2"/>
  <c r="AJ24" i="2"/>
  <c r="AF23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5" i="2"/>
  <c r="AF24" i="2"/>
  <c r="AF21" i="2"/>
  <c r="AF22" i="2"/>
  <c r="AF19" i="2"/>
  <c r="AF20" i="2"/>
  <c r="AF17" i="2"/>
  <c r="AF18" i="2"/>
  <c r="AF7" i="2"/>
  <c r="AF16" i="2"/>
  <c r="AF12" i="2"/>
  <c r="AF9" i="2"/>
  <c r="AF8" i="2"/>
  <c r="V37" i="2"/>
  <c r="P43" i="2"/>
  <c r="AB39" i="2"/>
  <c r="Y43" i="2"/>
  <c r="S43" i="2"/>
  <c r="L210" i="13" l="1"/>
  <c r="L117" i="13"/>
  <c r="L215" i="13"/>
  <c r="L220" i="13"/>
  <c r="L225" i="13"/>
  <c r="L230" i="13" a="1"/>
  <c r="L230" i="13" s="1"/>
  <c r="L121" i="13" a="1"/>
  <c r="L121" i="13" s="1"/>
  <c r="L120" i="13"/>
  <c r="L119" i="13"/>
  <c r="M70" i="13"/>
  <c r="M71" i="13"/>
  <c r="M72" i="13"/>
  <c r="M73" i="13"/>
  <c r="M74" i="13"/>
  <c r="M75" i="13"/>
  <c r="M76" i="13"/>
  <c r="L118" i="13"/>
  <c r="M80" i="13"/>
  <c r="M84" i="13"/>
  <c r="M88" i="13"/>
  <c r="M92" i="13"/>
  <c r="M96" i="13"/>
  <c r="M100" i="13"/>
  <c r="M104" i="13"/>
  <c r="M108" i="13"/>
  <c r="M112" i="13"/>
  <c r="M116" i="13"/>
  <c r="M97" i="13"/>
  <c r="M98" i="13"/>
  <c r="M99" i="13"/>
  <c r="M77" i="13"/>
  <c r="M78" i="13"/>
  <c r="M79" i="13"/>
  <c r="M109" i="13"/>
  <c r="M110" i="13"/>
  <c r="M111" i="13"/>
  <c r="M93" i="13"/>
  <c r="M94" i="13"/>
  <c r="M95" i="13"/>
  <c r="M106" i="13"/>
  <c r="M114" i="13"/>
  <c r="M83" i="13"/>
  <c r="M102" i="13"/>
  <c r="M89" i="13"/>
  <c r="M86" i="13"/>
  <c r="M105" i="13"/>
  <c r="M113" i="13"/>
  <c r="M82" i="13"/>
  <c r="M91" i="13"/>
  <c r="M101" i="13"/>
  <c r="M85" i="13"/>
  <c r="M81" i="13"/>
  <c r="M103" i="13"/>
  <c r="M87" i="13"/>
  <c r="M107" i="13"/>
  <c r="M90" i="13"/>
  <c r="M115" i="13"/>
  <c r="M50" i="13"/>
  <c r="M58" i="13"/>
  <c r="M66" i="13"/>
  <c r="M63" i="13"/>
  <c r="M51" i="13"/>
  <c r="M59" i="13"/>
  <c r="M67" i="13"/>
  <c r="M53" i="13"/>
  <c r="M61" i="13"/>
  <c r="M69" i="13"/>
  <c r="M54" i="13"/>
  <c r="M62" i="13"/>
  <c r="M56" i="13"/>
  <c r="M65" i="13"/>
  <c r="M64" i="13"/>
  <c r="M52" i="13"/>
  <c r="M60" i="13"/>
  <c r="M68" i="13"/>
  <c r="M55" i="13"/>
  <c r="M57" i="13"/>
  <c r="M49" i="13"/>
  <c r="N48" i="13"/>
  <c r="AJ75" i="2"/>
  <c r="AF39" i="2"/>
  <c r="M210" i="13" l="1"/>
  <c r="M117" i="13"/>
  <c r="M215" i="13"/>
  <c r="M220" i="13"/>
  <c r="M230" i="13" a="1"/>
  <c r="M230" i="13" s="1"/>
  <c r="M225" i="13"/>
  <c r="M121" i="13" a="1"/>
  <c r="M121" i="13" s="1"/>
  <c r="M120" i="13"/>
  <c r="M119" i="13"/>
  <c r="M118" i="13"/>
  <c r="N73" i="13"/>
  <c r="N77" i="13"/>
  <c r="N81" i="13"/>
  <c r="N85" i="13"/>
  <c r="N89" i="13"/>
  <c r="N93" i="13"/>
  <c r="N97" i="13"/>
  <c r="N101" i="13"/>
  <c r="N105" i="13"/>
  <c r="N109" i="13"/>
  <c r="N113" i="13"/>
  <c r="N72" i="13"/>
  <c r="N76" i="13"/>
  <c r="N80" i="13"/>
  <c r="N84" i="13"/>
  <c r="N88" i="13"/>
  <c r="N92" i="13"/>
  <c r="N96" i="13"/>
  <c r="N100" i="13"/>
  <c r="N104" i="13"/>
  <c r="N108" i="13"/>
  <c r="N112" i="13"/>
  <c r="N116" i="13"/>
  <c r="N86" i="13"/>
  <c r="N87" i="13"/>
  <c r="N74" i="13"/>
  <c r="N98" i="13"/>
  <c r="N99" i="13"/>
  <c r="N78" i="13"/>
  <c r="N79" i="13"/>
  <c r="N106" i="13"/>
  <c r="N114" i="13"/>
  <c r="N83" i="13"/>
  <c r="N102" i="13"/>
  <c r="N95" i="13"/>
  <c r="N82" i="13"/>
  <c r="N91" i="13"/>
  <c r="N111" i="13"/>
  <c r="N75" i="13"/>
  <c r="N103" i="13"/>
  <c r="N107" i="13"/>
  <c r="N94" i="13"/>
  <c r="N90" i="13"/>
  <c r="N115" i="13"/>
  <c r="N110" i="13"/>
  <c r="N66" i="13"/>
  <c r="N69" i="13"/>
  <c r="N67" i="13"/>
  <c r="N68" i="13"/>
  <c r="N49" i="13"/>
  <c r="N62" i="13"/>
  <c r="N63" i="13"/>
  <c r="N65" i="13"/>
  <c r="N50" i="13"/>
  <c r="N58" i="13"/>
  <c r="N61" i="13"/>
  <c r="N54" i="13"/>
  <c r="N70" i="13"/>
  <c r="N55" i="13"/>
  <c r="N51" i="13"/>
  <c r="N59" i="13"/>
  <c r="N56" i="13"/>
  <c r="N64" i="13"/>
  <c r="N57" i="13"/>
  <c r="N52" i="13"/>
  <c r="N60" i="13"/>
  <c r="N53" i="13"/>
  <c r="O48" i="13"/>
  <c r="N210" i="13" l="1"/>
  <c r="N117" i="13"/>
  <c r="N220" i="13"/>
  <c r="N230" i="13" a="1"/>
  <c r="N230" i="13" s="1"/>
  <c r="N215" i="13"/>
  <c r="N225" i="13"/>
  <c r="N121" i="13" a="1"/>
  <c r="N121" i="13" s="1"/>
  <c r="N120" i="13"/>
  <c r="N119" i="13"/>
  <c r="O54" i="13"/>
  <c r="O55" i="13"/>
  <c r="O56" i="13"/>
  <c r="N118" i="13"/>
  <c r="O73" i="13"/>
  <c r="O77" i="13"/>
  <c r="O81" i="13"/>
  <c r="O85" i="13"/>
  <c r="O89" i="13"/>
  <c r="O93" i="13"/>
  <c r="O97" i="13"/>
  <c r="O101" i="13"/>
  <c r="O105" i="13"/>
  <c r="O109" i="13"/>
  <c r="O113" i="13"/>
  <c r="O72" i="13"/>
  <c r="O76" i="13"/>
  <c r="O80" i="13"/>
  <c r="O84" i="13"/>
  <c r="O88" i="13"/>
  <c r="O92" i="13"/>
  <c r="O96" i="13"/>
  <c r="O100" i="13"/>
  <c r="O104" i="13"/>
  <c r="O108" i="13"/>
  <c r="O112" i="13"/>
  <c r="O116" i="13"/>
  <c r="O75" i="13"/>
  <c r="O86" i="13"/>
  <c r="O87" i="13"/>
  <c r="O74" i="13"/>
  <c r="O98" i="13"/>
  <c r="O99" i="13"/>
  <c r="O82" i="13"/>
  <c r="O83" i="13"/>
  <c r="O114" i="13"/>
  <c r="O115" i="13"/>
  <c r="O90" i="13"/>
  <c r="O110" i="13"/>
  <c r="O106" i="13"/>
  <c r="O102" i="13"/>
  <c r="O79" i="13"/>
  <c r="O95" i="13"/>
  <c r="O111" i="13"/>
  <c r="O94" i="13"/>
  <c r="O103" i="13"/>
  <c r="O78" i="13"/>
  <c r="O91" i="13"/>
  <c r="O107" i="13"/>
  <c r="O66" i="13"/>
  <c r="O69" i="13"/>
  <c r="O68" i="13"/>
  <c r="O67" i="13"/>
  <c r="O61" i="13"/>
  <c r="O60" i="13"/>
  <c r="O63" i="13"/>
  <c r="O64" i="13"/>
  <c r="O62" i="13"/>
  <c r="O58" i="13"/>
  <c r="O59" i="13"/>
  <c r="O49" i="13"/>
  <c r="O51" i="13"/>
  <c r="O53" i="13"/>
  <c r="O50" i="13"/>
  <c r="O52" i="13"/>
  <c r="O65" i="13"/>
  <c r="O57" i="13"/>
  <c r="O70" i="13"/>
  <c r="P48" i="13"/>
  <c r="O210" i="13" l="1"/>
  <c r="O117" i="13"/>
  <c r="O220" i="13"/>
  <c r="O230" i="13" a="1"/>
  <c r="O230" i="13" s="1"/>
  <c r="O215" i="13"/>
  <c r="O225" i="13"/>
  <c r="O121" i="13" a="1"/>
  <c r="O121" i="13" s="1"/>
  <c r="O120" i="13"/>
  <c r="O119" i="13"/>
  <c r="O118" i="13"/>
  <c r="P73" i="13"/>
  <c r="P77" i="13"/>
  <c r="P81" i="13"/>
  <c r="P85" i="13"/>
  <c r="P89" i="13"/>
  <c r="P93" i="13"/>
  <c r="P97" i="13"/>
  <c r="P101" i="13"/>
  <c r="P105" i="13"/>
  <c r="P109" i="13"/>
  <c r="P113" i="13"/>
  <c r="P72" i="13"/>
  <c r="P76" i="13"/>
  <c r="P106" i="13"/>
  <c r="P107" i="13"/>
  <c r="P108" i="13"/>
  <c r="P75" i="13"/>
  <c r="P86" i="13"/>
  <c r="P87" i="13"/>
  <c r="P88" i="13"/>
  <c r="P74" i="13"/>
  <c r="P98" i="13"/>
  <c r="P99" i="13"/>
  <c r="P100" i="13"/>
  <c r="P80" i="13"/>
  <c r="P90" i="13"/>
  <c r="P110" i="13"/>
  <c r="P96" i="13"/>
  <c r="P114" i="13"/>
  <c r="P83" i="13"/>
  <c r="P92" i="13"/>
  <c r="P102" i="13"/>
  <c r="P79" i="13"/>
  <c r="P112" i="13"/>
  <c r="P95" i="13"/>
  <c r="P116" i="13"/>
  <c r="P104" i="13"/>
  <c r="P111" i="13"/>
  <c r="P78" i="13"/>
  <c r="P94" i="13"/>
  <c r="P115" i="13"/>
  <c r="P91" i="13"/>
  <c r="P103" i="13"/>
  <c r="P82" i="13"/>
  <c r="P84" i="13"/>
  <c r="P62" i="13"/>
  <c r="P63" i="13"/>
  <c r="P60" i="13"/>
  <c r="P61" i="13"/>
  <c r="P64" i="13"/>
  <c r="P50" i="13"/>
  <c r="P55" i="13"/>
  <c r="P53" i="13"/>
  <c r="P51" i="13"/>
  <c r="P54" i="13"/>
  <c r="P52" i="13"/>
  <c r="P56" i="13"/>
  <c r="P58" i="13"/>
  <c r="P59" i="13"/>
  <c r="P49" i="13"/>
  <c r="P71" i="13"/>
  <c r="P65" i="13"/>
  <c r="P70" i="13"/>
  <c r="P69" i="13"/>
  <c r="P68" i="13"/>
  <c r="P66" i="13"/>
  <c r="Q48" i="13"/>
  <c r="P210" i="13" l="1"/>
  <c r="P117" i="13"/>
  <c r="P220" i="13"/>
  <c r="P230" i="13" a="1"/>
  <c r="P230" i="13" s="1"/>
  <c r="P215" i="13"/>
  <c r="P225" i="13"/>
  <c r="P121" i="13" a="1"/>
  <c r="P121" i="13" s="1"/>
  <c r="P120" i="13"/>
  <c r="P119" i="13"/>
  <c r="P118" i="13"/>
  <c r="Q66" i="13"/>
  <c r="Q69" i="13"/>
  <c r="Q67" i="13"/>
  <c r="Q68" i="13"/>
  <c r="Q70" i="13"/>
  <c r="Q73" i="13"/>
  <c r="Q77" i="13"/>
  <c r="Q81" i="13"/>
  <c r="Q85" i="13"/>
  <c r="Q89" i="13"/>
  <c r="Q93" i="13"/>
  <c r="Q97" i="13"/>
  <c r="Q101" i="13"/>
  <c r="Q105" i="13"/>
  <c r="Q109" i="13"/>
  <c r="Q113" i="13"/>
  <c r="Q72" i="13"/>
  <c r="Q76" i="13"/>
  <c r="Q106" i="13"/>
  <c r="Q107" i="13"/>
  <c r="Q108" i="13"/>
  <c r="Q75" i="13"/>
  <c r="Q86" i="13"/>
  <c r="Q87" i="13"/>
  <c r="Q88" i="13"/>
  <c r="Q74" i="13"/>
  <c r="Q102" i="13"/>
  <c r="Q103" i="13"/>
  <c r="Q104" i="13"/>
  <c r="Q80" i="13"/>
  <c r="Q90" i="13"/>
  <c r="Q99" i="13"/>
  <c r="Q110" i="13"/>
  <c r="Q96" i="13"/>
  <c r="Q114" i="13"/>
  <c r="Q83" i="13"/>
  <c r="Q92" i="13"/>
  <c r="Q79" i="13"/>
  <c r="Q98" i="13"/>
  <c r="Q112" i="13"/>
  <c r="Q95" i="13"/>
  <c r="Q78" i="13"/>
  <c r="Q94" i="13"/>
  <c r="Q115" i="13"/>
  <c r="Q91" i="13"/>
  <c r="Q116" i="13"/>
  <c r="Q84" i="13"/>
  <c r="Q111" i="13"/>
  <c r="Q82" i="13"/>
  <c r="Q100" i="13"/>
  <c r="Q65" i="13"/>
  <c r="Q56" i="13"/>
  <c r="Q62" i="13"/>
  <c r="Q60" i="13"/>
  <c r="Q63" i="13"/>
  <c r="Q61" i="13"/>
  <c r="Q64" i="13"/>
  <c r="Q52" i="13"/>
  <c r="Q55" i="13"/>
  <c r="Q53" i="13"/>
  <c r="Q54" i="13"/>
  <c r="Q49" i="13"/>
  <c r="Q50" i="13"/>
  <c r="Q51" i="13"/>
  <c r="Q58" i="13"/>
  <c r="Q59" i="13"/>
  <c r="R48" i="13"/>
  <c r="Q210" i="13" l="1"/>
  <c r="Q117" i="13"/>
  <c r="Q225" i="13"/>
  <c r="Q220" i="13"/>
  <c r="Q215" i="13"/>
  <c r="Q230" i="13" a="1"/>
  <c r="Q230" i="13" s="1"/>
  <c r="Q121" i="13" a="1"/>
  <c r="Q121" i="13" s="1"/>
  <c r="Q120" i="13"/>
  <c r="Q119" i="13"/>
  <c r="Q118" i="13"/>
  <c r="R71" i="13"/>
  <c r="R72" i="13"/>
  <c r="R73" i="13"/>
  <c r="R74" i="13"/>
  <c r="R75" i="13"/>
  <c r="R76" i="13"/>
  <c r="R66" i="13"/>
  <c r="R70" i="13"/>
  <c r="R68" i="13"/>
  <c r="R69" i="13"/>
  <c r="R67" i="13"/>
  <c r="R78" i="13"/>
  <c r="R82" i="13"/>
  <c r="R86" i="13"/>
  <c r="R90" i="13"/>
  <c r="R94" i="13"/>
  <c r="R98" i="13"/>
  <c r="R102" i="13"/>
  <c r="R106" i="13"/>
  <c r="R110" i="13"/>
  <c r="R114" i="13"/>
  <c r="R77" i="13"/>
  <c r="R81" i="13"/>
  <c r="R85" i="13"/>
  <c r="R89" i="13"/>
  <c r="R93" i="13"/>
  <c r="R97" i="13"/>
  <c r="R101" i="13"/>
  <c r="R105" i="13"/>
  <c r="R109" i="13"/>
  <c r="R113" i="13"/>
  <c r="R95" i="13"/>
  <c r="R96" i="13"/>
  <c r="R107" i="13"/>
  <c r="R108" i="13"/>
  <c r="R87" i="13"/>
  <c r="R88" i="13"/>
  <c r="R84" i="13"/>
  <c r="R103" i="13"/>
  <c r="R80" i="13"/>
  <c r="R99" i="13"/>
  <c r="R83" i="13"/>
  <c r="R92" i="13"/>
  <c r="R79" i="13"/>
  <c r="R115" i="13"/>
  <c r="R91" i="13"/>
  <c r="R116" i="13"/>
  <c r="R111" i="13"/>
  <c r="R112" i="13"/>
  <c r="R104" i="13"/>
  <c r="R100" i="13"/>
  <c r="R56" i="13"/>
  <c r="R63" i="13"/>
  <c r="R62" i="13"/>
  <c r="R60" i="13"/>
  <c r="R64" i="13"/>
  <c r="R61" i="13"/>
  <c r="R51" i="13"/>
  <c r="R52" i="13"/>
  <c r="R53" i="13"/>
  <c r="R54" i="13"/>
  <c r="R55" i="13"/>
  <c r="R58" i="13"/>
  <c r="R59" i="13"/>
  <c r="R49" i="13"/>
  <c r="R65" i="13"/>
  <c r="R57" i="13"/>
  <c r="S48" i="13"/>
  <c r="R210" i="13" l="1"/>
  <c r="R117" i="13"/>
  <c r="R225" i="13"/>
  <c r="R220" i="13"/>
  <c r="R215" i="13"/>
  <c r="R230" i="13" a="1"/>
  <c r="R230" i="13" s="1"/>
  <c r="R121" i="13" a="1"/>
  <c r="R121" i="13" s="1"/>
  <c r="R120" i="13"/>
  <c r="R119" i="13"/>
  <c r="S50" i="13"/>
  <c r="S51" i="13"/>
  <c r="S52" i="13"/>
  <c r="S53" i="13"/>
  <c r="R118" i="13"/>
  <c r="S66" i="13"/>
  <c r="S68" i="13"/>
  <c r="S67" i="13"/>
  <c r="S70" i="13"/>
  <c r="S69" i="13"/>
  <c r="S74" i="13"/>
  <c r="S78" i="13"/>
  <c r="S82" i="13"/>
  <c r="S86" i="13"/>
  <c r="S90" i="13"/>
  <c r="S94" i="13"/>
  <c r="S98" i="13"/>
  <c r="S102" i="13"/>
  <c r="S106" i="13"/>
  <c r="S110" i="13"/>
  <c r="S114" i="13"/>
  <c r="S73" i="13"/>
  <c r="S77" i="13"/>
  <c r="S81" i="13"/>
  <c r="S85" i="13"/>
  <c r="S89" i="13"/>
  <c r="S93" i="13"/>
  <c r="S97" i="13"/>
  <c r="S101" i="13"/>
  <c r="S105" i="13"/>
  <c r="S109" i="13"/>
  <c r="S113" i="13"/>
  <c r="S95" i="13"/>
  <c r="S96" i="13"/>
  <c r="S72" i="13"/>
  <c r="S76" i="13"/>
  <c r="S107" i="13"/>
  <c r="S108" i="13"/>
  <c r="S75" i="13"/>
  <c r="S91" i="13"/>
  <c r="S92" i="13"/>
  <c r="S87" i="13"/>
  <c r="S115" i="13"/>
  <c r="S84" i="13"/>
  <c r="S103" i="13"/>
  <c r="S80" i="13"/>
  <c r="S99" i="13"/>
  <c r="S83" i="13"/>
  <c r="S100" i="13"/>
  <c r="S112" i="13"/>
  <c r="S88" i="13"/>
  <c r="S116" i="13"/>
  <c r="S111" i="13"/>
  <c r="S79" i="13"/>
  <c r="S104" i="13"/>
  <c r="S57" i="13"/>
  <c r="S58" i="13"/>
  <c r="S59" i="13"/>
  <c r="S63" i="13"/>
  <c r="S60" i="13"/>
  <c r="S61" i="13"/>
  <c r="S62" i="13"/>
  <c r="S64" i="13"/>
  <c r="S55" i="13"/>
  <c r="S56" i="13"/>
  <c r="S49" i="13"/>
  <c r="S71" i="13"/>
  <c r="S65" i="13"/>
  <c r="S54" i="13"/>
  <c r="T48" i="13"/>
  <c r="S210" i="13" l="1"/>
  <c r="S117" i="13"/>
  <c r="S225" i="13"/>
  <c r="S220" i="13"/>
  <c r="S215" i="13"/>
  <c r="S230" i="13" a="1"/>
  <c r="S230" i="13" s="1"/>
  <c r="S121" i="13" a="1"/>
  <c r="S121" i="13" s="1"/>
  <c r="S120" i="13"/>
  <c r="S119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49" i="13"/>
  <c r="T50" i="13"/>
  <c r="T51" i="13"/>
  <c r="T52" i="13"/>
  <c r="S118" i="13"/>
  <c r="T67" i="13"/>
  <c r="T68" i="13"/>
  <c r="T69" i="13"/>
  <c r="T70" i="13"/>
  <c r="T78" i="13"/>
  <c r="T66" i="13"/>
  <c r="T74" i="13"/>
  <c r="T76" i="13"/>
  <c r="T71" i="13"/>
  <c r="T79" i="13"/>
  <c r="T77" i="13"/>
  <c r="T72" i="13"/>
  <c r="T65" i="13"/>
  <c r="T73" i="13"/>
  <c r="T75" i="13"/>
  <c r="T82" i="13"/>
  <c r="T86" i="13"/>
  <c r="T90" i="13"/>
  <c r="T94" i="13"/>
  <c r="T98" i="13"/>
  <c r="T102" i="13"/>
  <c r="T106" i="13"/>
  <c r="T110" i="13"/>
  <c r="T114" i="13"/>
  <c r="T83" i="13"/>
  <c r="T84" i="13"/>
  <c r="T85" i="13"/>
  <c r="T115" i="13"/>
  <c r="T116" i="13"/>
  <c r="T95" i="13"/>
  <c r="T96" i="13"/>
  <c r="T97" i="13"/>
  <c r="T111" i="13"/>
  <c r="T87" i="13"/>
  <c r="T93" i="13"/>
  <c r="T103" i="13"/>
  <c r="T109" i="13"/>
  <c r="T80" i="13"/>
  <c r="T89" i="13"/>
  <c r="T99" i="13"/>
  <c r="T105" i="13"/>
  <c r="T113" i="13"/>
  <c r="T92" i="13"/>
  <c r="T101" i="13"/>
  <c r="T104" i="13"/>
  <c r="T100" i="13"/>
  <c r="T108" i="13"/>
  <c r="T91" i="13"/>
  <c r="T88" i="13"/>
  <c r="T81" i="13"/>
  <c r="T112" i="13"/>
  <c r="T107" i="13"/>
  <c r="U48" i="13"/>
  <c r="T210" i="13" l="1"/>
  <c r="T117" i="13"/>
  <c r="T225" i="13"/>
  <c r="T220" i="13"/>
  <c r="T215" i="13"/>
  <c r="T230" i="13" a="1"/>
  <c r="T230" i="13" s="1"/>
  <c r="T121" i="13" a="1"/>
  <c r="T121" i="13" s="1"/>
  <c r="T120" i="13"/>
  <c r="T119" i="13"/>
  <c r="U56" i="13"/>
  <c r="U54" i="13"/>
  <c r="U55" i="13"/>
  <c r="U57" i="13"/>
  <c r="U58" i="13"/>
  <c r="U59" i="13"/>
  <c r="U60" i="13"/>
  <c r="U61" i="13"/>
  <c r="U62" i="13"/>
  <c r="U63" i="13"/>
  <c r="U64" i="13"/>
  <c r="U49" i="13"/>
  <c r="U50" i="13"/>
  <c r="U51" i="13"/>
  <c r="U52" i="13"/>
  <c r="U53" i="13"/>
  <c r="T118" i="13"/>
  <c r="U66" i="13"/>
  <c r="U68" i="13"/>
  <c r="U67" i="13"/>
  <c r="U69" i="13"/>
  <c r="U70" i="13"/>
  <c r="U65" i="13"/>
  <c r="U73" i="13"/>
  <c r="U74" i="13"/>
  <c r="U76" i="13"/>
  <c r="U78" i="13"/>
  <c r="U75" i="13"/>
  <c r="U77" i="13"/>
  <c r="U71" i="13"/>
  <c r="U79" i="13"/>
  <c r="U72" i="13"/>
  <c r="U82" i="13"/>
  <c r="U86" i="13"/>
  <c r="U90" i="13"/>
  <c r="U94" i="13"/>
  <c r="U98" i="13"/>
  <c r="U102" i="13"/>
  <c r="U106" i="13"/>
  <c r="U110" i="13"/>
  <c r="U114" i="13"/>
  <c r="U83" i="13"/>
  <c r="U84" i="13"/>
  <c r="U85" i="13"/>
  <c r="U115" i="13"/>
  <c r="U116" i="13"/>
  <c r="U95" i="13"/>
  <c r="U96" i="13"/>
  <c r="U97" i="13"/>
  <c r="U80" i="13"/>
  <c r="U81" i="13"/>
  <c r="U111" i="13"/>
  <c r="U112" i="13"/>
  <c r="U113" i="13"/>
  <c r="U100" i="13"/>
  <c r="U87" i="13"/>
  <c r="U93" i="13"/>
  <c r="U103" i="13"/>
  <c r="U109" i="13"/>
  <c r="U89" i="13"/>
  <c r="U99" i="13"/>
  <c r="U105" i="13"/>
  <c r="U92" i="13"/>
  <c r="U107" i="13"/>
  <c r="U104" i="13"/>
  <c r="U101" i="13"/>
  <c r="U108" i="13"/>
  <c r="U91" i="13"/>
  <c r="U88" i="13"/>
  <c r="V48" i="13"/>
  <c r="U210" i="13" l="1"/>
  <c r="U117" i="13"/>
  <c r="U225" i="13"/>
  <c r="U220" i="13"/>
  <c r="U215" i="13"/>
  <c r="U230" i="13" a="1"/>
  <c r="U230" i="13" s="1"/>
  <c r="U121" i="13" a="1"/>
  <c r="U121" i="13" s="1"/>
  <c r="U120" i="13"/>
  <c r="U119" i="13"/>
  <c r="V55" i="13"/>
  <c r="V56" i="13"/>
  <c r="V49" i="13"/>
  <c r="V50" i="13"/>
  <c r="V51" i="13"/>
  <c r="V53" i="13"/>
  <c r="V52" i="13"/>
  <c r="U118" i="13"/>
  <c r="V69" i="13"/>
  <c r="V66" i="13"/>
  <c r="V68" i="13"/>
  <c r="V67" i="13"/>
  <c r="V70" i="13"/>
  <c r="V75" i="13"/>
  <c r="V79" i="13"/>
  <c r="V83" i="13"/>
  <c r="V87" i="13"/>
  <c r="V91" i="13"/>
  <c r="V95" i="13"/>
  <c r="V99" i="13"/>
  <c r="V103" i="13"/>
  <c r="V107" i="13"/>
  <c r="V111" i="13"/>
  <c r="V115" i="13"/>
  <c r="V74" i="13"/>
  <c r="V78" i="13"/>
  <c r="V82" i="13"/>
  <c r="V86" i="13"/>
  <c r="V90" i="13"/>
  <c r="V94" i="13"/>
  <c r="V98" i="13"/>
  <c r="V102" i="13"/>
  <c r="V106" i="13"/>
  <c r="V110" i="13"/>
  <c r="V114" i="13"/>
  <c r="V104" i="13"/>
  <c r="V105" i="13"/>
  <c r="V84" i="13"/>
  <c r="V85" i="13"/>
  <c r="V116" i="13"/>
  <c r="V73" i="13"/>
  <c r="V96" i="13"/>
  <c r="V97" i="13"/>
  <c r="V72" i="13"/>
  <c r="V81" i="13"/>
  <c r="V100" i="13"/>
  <c r="V77" i="13"/>
  <c r="V93" i="13"/>
  <c r="V80" i="13"/>
  <c r="V109" i="13"/>
  <c r="V89" i="13"/>
  <c r="V113" i="13"/>
  <c r="V76" i="13"/>
  <c r="V112" i="13"/>
  <c r="V88" i="13"/>
  <c r="V101" i="13"/>
  <c r="V108" i="13"/>
  <c r="V92" i="13"/>
  <c r="V59" i="13"/>
  <c r="V58" i="13"/>
  <c r="V60" i="13"/>
  <c r="V61" i="13"/>
  <c r="V62" i="13"/>
  <c r="V71" i="13"/>
  <c r="V65" i="13"/>
  <c r="V54" i="13"/>
  <c r="V63" i="13"/>
  <c r="V64" i="13"/>
  <c r="W48" i="13"/>
  <c r="V210" i="13" l="1"/>
  <c r="V117" i="13"/>
  <c r="V230" i="13" a="1"/>
  <c r="V230" i="13" s="1"/>
  <c r="V225" i="13"/>
  <c r="V220" i="13"/>
  <c r="V215" i="13"/>
  <c r="V121" i="13" a="1"/>
  <c r="V121" i="13" s="1"/>
  <c r="V120" i="13"/>
  <c r="V119" i="13"/>
  <c r="W57" i="13"/>
  <c r="W58" i="13"/>
  <c r="W55" i="13"/>
  <c r="W56" i="13"/>
  <c r="V118" i="13"/>
  <c r="W66" i="13"/>
  <c r="W70" i="13"/>
  <c r="W68" i="13"/>
  <c r="W69" i="13"/>
  <c r="W67" i="13"/>
  <c r="W75" i="13"/>
  <c r="W79" i="13"/>
  <c r="W83" i="13"/>
  <c r="W87" i="13"/>
  <c r="W91" i="13"/>
  <c r="W95" i="13"/>
  <c r="W99" i="13"/>
  <c r="W103" i="13"/>
  <c r="W107" i="13"/>
  <c r="W111" i="13"/>
  <c r="W115" i="13"/>
  <c r="W74" i="13"/>
  <c r="W78" i="13"/>
  <c r="W82" i="13"/>
  <c r="W86" i="13"/>
  <c r="W90" i="13"/>
  <c r="W94" i="13"/>
  <c r="W98" i="13"/>
  <c r="W102" i="13"/>
  <c r="W106" i="13"/>
  <c r="W110" i="13"/>
  <c r="W114" i="13"/>
  <c r="W104" i="13"/>
  <c r="W105" i="13"/>
  <c r="W84" i="13"/>
  <c r="W85" i="13"/>
  <c r="W116" i="13"/>
  <c r="W100" i="13"/>
  <c r="W101" i="13"/>
  <c r="W72" i="13"/>
  <c r="W81" i="13"/>
  <c r="W77" i="13"/>
  <c r="W96" i="13"/>
  <c r="W93" i="13"/>
  <c r="W80" i="13"/>
  <c r="W109" i="13"/>
  <c r="W89" i="13"/>
  <c r="W113" i="13"/>
  <c r="W73" i="13"/>
  <c r="W88" i="13"/>
  <c r="W112" i="13"/>
  <c r="W76" i="13"/>
  <c r="W97" i="13"/>
  <c r="W108" i="13"/>
  <c r="W92" i="13"/>
  <c r="W59" i="13"/>
  <c r="W49" i="13"/>
  <c r="W60" i="13"/>
  <c r="W61" i="13"/>
  <c r="W62" i="13"/>
  <c r="W53" i="13"/>
  <c r="W51" i="13"/>
  <c r="W52" i="13"/>
  <c r="W65" i="13"/>
  <c r="W54" i="13"/>
  <c r="W64" i="13"/>
  <c r="W63" i="13"/>
  <c r="X48" i="13"/>
  <c r="W210" i="13" l="1"/>
  <c r="W117" i="13"/>
  <c r="W230" i="13" a="1"/>
  <c r="W230" i="13" s="1"/>
  <c r="W225" i="13"/>
  <c r="W220" i="13"/>
  <c r="W215" i="13"/>
  <c r="W121" i="13" a="1"/>
  <c r="W121" i="13" s="1"/>
  <c r="W120" i="13"/>
  <c r="W119" i="13"/>
  <c r="X55" i="13"/>
  <c r="X56" i="13"/>
  <c r="W118" i="13"/>
  <c r="X68" i="13"/>
  <c r="X69" i="13"/>
  <c r="X75" i="13"/>
  <c r="X79" i="13"/>
  <c r="X83" i="13"/>
  <c r="X87" i="13"/>
  <c r="X91" i="13"/>
  <c r="X95" i="13"/>
  <c r="X99" i="13"/>
  <c r="X103" i="13"/>
  <c r="X107" i="13"/>
  <c r="X111" i="13"/>
  <c r="X115" i="13"/>
  <c r="X74" i="13"/>
  <c r="X92" i="13"/>
  <c r="X93" i="13"/>
  <c r="X94" i="13"/>
  <c r="X104" i="13"/>
  <c r="X105" i="13"/>
  <c r="X106" i="13"/>
  <c r="X84" i="13"/>
  <c r="X85" i="13"/>
  <c r="X86" i="13"/>
  <c r="X72" i="13"/>
  <c r="X81" i="13"/>
  <c r="X100" i="13"/>
  <c r="X90" i="13"/>
  <c r="X110" i="13"/>
  <c r="X114" i="13"/>
  <c r="X77" i="13"/>
  <c r="X96" i="13"/>
  <c r="X102" i="13"/>
  <c r="X80" i="13"/>
  <c r="X109" i="13"/>
  <c r="X89" i="13"/>
  <c r="X98" i="13"/>
  <c r="X73" i="13"/>
  <c r="X88" i="13"/>
  <c r="X82" i="13"/>
  <c r="X78" i="13"/>
  <c r="X112" i="13"/>
  <c r="X113" i="13"/>
  <c r="X76" i="13"/>
  <c r="X101" i="13"/>
  <c r="X97" i="13"/>
  <c r="X108" i="13"/>
  <c r="X116" i="13"/>
  <c r="X62" i="13"/>
  <c r="X63" i="13"/>
  <c r="X60" i="13"/>
  <c r="X61" i="13"/>
  <c r="X66" i="13"/>
  <c r="X67" i="13"/>
  <c r="X65" i="13"/>
  <c r="X64" i="13"/>
  <c r="X70" i="13"/>
  <c r="X50" i="13"/>
  <c r="X51" i="13"/>
  <c r="X52" i="13"/>
  <c r="X53" i="13"/>
  <c r="X54" i="13"/>
  <c r="X59" i="13"/>
  <c r="X58" i="13"/>
  <c r="X49" i="13"/>
  <c r="X71" i="13"/>
  <c r="Y48" i="13"/>
  <c r="X210" i="13" l="1"/>
  <c r="X117" i="13"/>
  <c r="X230" i="13" a="1"/>
  <c r="X230" i="13" s="1"/>
  <c r="X225" i="13"/>
  <c r="X220" i="13"/>
  <c r="X215" i="13"/>
  <c r="X121" i="13" a="1"/>
  <c r="X121" i="13" s="1"/>
  <c r="X120" i="13"/>
  <c r="X119" i="13"/>
  <c r="X118" i="13"/>
  <c r="Y68" i="13"/>
  <c r="Y70" i="13"/>
  <c r="Y69" i="13"/>
  <c r="Y75" i="13"/>
  <c r="Y79" i="13"/>
  <c r="Y83" i="13"/>
  <c r="Y87" i="13"/>
  <c r="Y91" i="13"/>
  <c r="Y95" i="13"/>
  <c r="Y99" i="13"/>
  <c r="Y103" i="13"/>
  <c r="Y107" i="13"/>
  <c r="Y111" i="13"/>
  <c r="Y115" i="13"/>
  <c r="Y92" i="13"/>
  <c r="Y93" i="13"/>
  <c r="Y94" i="13"/>
  <c r="Y104" i="13"/>
  <c r="Y105" i="13"/>
  <c r="Y106" i="13"/>
  <c r="Y88" i="13"/>
  <c r="Y89" i="13"/>
  <c r="Y90" i="13"/>
  <c r="Y78" i="13"/>
  <c r="Y97" i="13"/>
  <c r="Y84" i="13"/>
  <c r="Y72" i="13"/>
  <c r="Y81" i="13"/>
  <c r="Y100" i="13"/>
  <c r="Y74" i="13"/>
  <c r="Y110" i="13"/>
  <c r="Y114" i="13"/>
  <c r="Y77" i="13"/>
  <c r="Y86" i="13"/>
  <c r="Y96" i="13"/>
  <c r="Y102" i="13"/>
  <c r="Y80" i="13"/>
  <c r="Y82" i="13"/>
  <c r="Y73" i="13"/>
  <c r="Y85" i="13"/>
  <c r="Y109" i="13"/>
  <c r="Y112" i="13"/>
  <c r="Y101" i="13"/>
  <c r="Y98" i="13"/>
  <c r="Y108" i="13"/>
  <c r="Y76" i="13"/>
  <c r="Y113" i="13"/>
  <c r="Y116" i="13"/>
  <c r="Y61" i="13"/>
  <c r="Y63" i="13"/>
  <c r="Y62" i="13"/>
  <c r="Y59" i="13"/>
  <c r="Y58" i="13"/>
  <c r="Y60" i="13"/>
  <c r="Y49" i="13"/>
  <c r="Y50" i="13"/>
  <c r="Y53" i="13"/>
  <c r="Y52" i="13"/>
  <c r="Y51" i="13"/>
  <c r="Y71" i="13"/>
  <c r="Y65" i="13"/>
  <c r="Y64" i="13"/>
  <c r="Y54" i="13"/>
  <c r="Y56" i="13"/>
  <c r="Y55" i="13"/>
  <c r="Y66" i="13"/>
  <c r="Z48" i="13"/>
  <c r="Y210" i="13" l="1"/>
  <c r="Y117" i="13"/>
  <c r="Y230" i="13" a="1"/>
  <c r="Y230" i="13" s="1"/>
  <c r="Y225" i="13"/>
  <c r="Y220" i="13"/>
  <c r="Y215" i="13"/>
  <c r="Y121" i="13" a="1"/>
  <c r="Y121" i="13" s="1"/>
  <c r="Y120" i="13"/>
  <c r="Y119" i="13"/>
  <c r="Y118" i="13"/>
  <c r="Z68" i="13"/>
  <c r="Z69" i="13"/>
  <c r="Z70" i="13"/>
  <c r="Z72" i="13"/>
  <c r="Z76" i="13"/>
  <c r="Z80" i="13"/>
  <c r="Z84" i="13"/>
  <c r="Z88" i="13"/>
  <c r="Z92" i="13"/>
  <c r="Z96" i="13"/>
  <c r="Z100" i="13"/>
  <c r="Z104" i="13"/>
  <c r="Z108" i="13"/>
  <c r="Z112" i="13"/>
  <c r="Z116" i="13"/>
  <c r="Z75" i="13"/>
  <c r="Z79" i="13"/>
  <c r="Z83" i="13"/>
  <c r="Z87" i="13"/>
  <c r="Z91" i="13"/>
  <c r="Z95" i="13"/>
  <c r="Z99" i="13"/>
  <c r="Z103" i="13"/>
  <c r="Z107" i="13"/>
  <c r="Z111" i="13"/>
  <c r="Z115" i="13"/>
  <c r="Z81" i="13"/>
  <c r="Z82" i="13"/>
  <c r="Z113" i="13"/>
  <c r="Z114" i="13"/>
  <c r="Z93" i="13"/>
  <c r="Z94" i="13"/>
  <c r="Z78" i="13"/>
  <c r="Z97" i="13"/>
  <c r="Z106" i="13"/>
  <c r="Z90" i="13"/>
  <c r="Z74" i="13"/>
  <c r="Z110" i="13"/>
  <c r="Z77" i="13"/>
  <c r="Z86" i="13"/>
  <c r="Z102" i="13"/>
  <c r="Z105" i="13"/>
  <c r="Z89" i="13"/>
  <c r="Z109" i="13"/>
  <c r="Z73" i="13"/>
  <c r="Z85" i="13"/>
  <c r="Z101" i="13"/>
  <c r="Z98" i="13"/>
  <c r="Z66" i="13"/>
  <c r="Z67" i="13"/>
  <c r="Z61" i="13"/>
  <c r="Z63" i="13"/>
  <c r="Z62" i="13"/>
  <c r="Z58" i="13"/>
  <c r="Z59" i="13"/>
  <c r="Z60" i="13"/>
  <c r="Z49" i="13"/>
  <c r="Z50" i="13"/>
  <c r="Z51" i="13"/>
  <c r="Z53" i="13"/>
  <c r="Z52" i="13"/>
  <c r="Z71" i="13"/>
  <c r="Z64" i="13"/>
  <c r="Z65" i="13"/>
  <c r="Z54" i="13"/>
  <c r="Z56" i="13"/>
  <c r="Z55" i="13"/>
  <c r="AA48" i="13"/>
  <c r="Z210" i="13" l="1"/>
  <c r="Z117" i="13"/>
  <c r="Z230" i="13" a="1"/>
  <c r="Z230" i="13" s="1"/>
  <c r="Z225" i="13"/>
  <c r="Z215" i="13"/>
  <c r="Z220" i="13"/>
  <c r="Z121" i="13" a="1"/>
  <c r="Z121" i="13" s="1"/>
  <c r="Z120" i="13"/>
  <c r="Z119" i="13"/>
  <c r="Z118" i="13"/>
  <c r="AA70" i="13"/>
  <c r="AA68" i="13"/>
  <c r="AA69" i="13"/>
  <c r="AA72" i="13"/>
  <c r="AA76" i="13"/>
  <c r="AA80" i="13"/>
  <c r="AA84" i="13"/>
  <c r="AA88" i="13"/>
  <c r="AA92" i="13"/>
  <c r="AA96" i="13"/>
  <c r="AA100" i="13"/>
  <c r="AA104" i="13"/>
  <c r="AA108" i="13"/>
  <c r="AA112" i="13"/>
  <c r="AA116" i="13"/>
  <c r="AA75" i="13"/>
  <c r="AA79" i="13"/>
  <c r="AA83" i="13"/>
  <c r="AA87" i="13"/>
  <c r="AA91" i="13"/>
  <c r="AA95" i="13"/>
  <c r="AA99" i="13"/>
  <c r="AA103" i="13"/>
  <c r="AA107" i="13"/>
  <c r="AA111" i="13"/>
  <c r="AA115" i="13"/>
  <c r="AA81" i="13"/>
  <c r="AA82" i="13"/>
  <c r="AA113" i="13"/>
  <c r="AA114" i="13"/>
  <c r="AA93" i="13"/>
  <c r="AA94" i="13"/>
  <c r="AA77" i="13"/>
  <c r="AA78" i="13"/>
  <c r="AA109" i="13"/>
  <c r="AA110" i="13"/>
  <c r="AA97" i="13"/>
  <c r="AA106" i="13"/>
  <c r="AA90" i="13"/>
  <c r="AA74" i="13"/>
  <c r="AA86" i="13"/>
  <c r="AA102" i="13"/>
  <c r="AA105" i="13"/>
  <c r="AA89" i="13"/>
  <c r="AA73" i="13"/>
  <c r="AA85" i="13"/>
  <c r="AA101" i="13"/>
  <c r="AA98" i="13"/>
  <c r="AA65" i="13"/>
  <c r="AA66" i="13"/>
  <c r="AA67" i="13"/>
  <c r="AA64" i="13"/>
  <c r="AA50" i="13"/>
  <c r="AA58" i="13"/>
  <c r="AA57" i="13"/>
  <c r="AA51" i="13"/>
  <c r="AA59" i="13"/>
  <c r="AA54" i="13"/>
  <c r="AA62" i="13"/>
  <c r="AA52" i="13"/>
  <c r="AA60" i="13"/>
  <c r="AA53" i="13"/>
  <c r="AA61" i="13"/>
  <c r="AA55" i="13"/>
  <c r="AA63" i="13"/>
  <c r="AA56" i="13"/>
  <c r="AA49" i="13"/>
  <c r="AB48" i="13"/>
  <c r="AA210" i="13" l="1"/>
  <c r="AA117" i="13"/>
  <c r="AA215" i="13"/>
  <c r="AA225" i="13"/>
  <c r="AA230" i="13" a="1"/>
  <c r="AA230" i="13" s="1"/>
  <c r="AA220" i="13"/>
  <c r="AA121" i="13" a="1"/>
  <c r="AA121" i="13" s="1"/>
  <c r="AA120" i="13"/>
  <c r="AA119" i="13"/>
  <c r="AA118" i="13"/>
  <c r="AB70" i="13"/>
  <c r="AB68" i="13"/>
  <c r="AB69" i="13"/>
  <c r="AB72" i="13"/>
  <c r="AB76" i="13"/>
  <c r="AB80" i="13"/>
  <c r="AB84" i="13"/>
  <c r="AB88" i="13"/>
  <c r="AB92" i="13"/>
  <c r="AB96" i="13"/>
  <c r="AB100" i="13"/>
  <c r="AB104" i="13"/>
  <c r="AB108" i="13"/>
  <c r="AB112" i="13"/>
  <c r="AB116" i="13"/>
  <c r="AB75" i="13"/>
  <c r="AB101" i="13"/>
  <c r="AB102" i="13"/>
  <c r="AB103" i="13"/>
  <c r="AB81" i="13"/>
  <c r="AB82" i="13"/>
  <c r="AB83" i="13"/>
  <c r="AB113" i="13"/>
  <c r="AB114" i="13"/>
  <c r="AB115" i="13"/>
  <c r="AB93" i="13"/>
  <c r="AB94" i="13"/>
  <c r="AB95" i="13"/>
  <c r="AB91" i="13"/>
  <c r="AB107" i="13"/>
  <c r="AB111" i="13"/>
  <c r="AB78" i="13"/>
  <c r="AB87" i="13"/>
  <c r="AB97" i="13"/>
  <c r="AB106" i="13"/>
  <c r="AB90" i="13"/>
  <c r="AB110" i="13"/>
  <c r="AB74" i="13"/>
  <c r="AB99" i="13"/>
  <c r="AB77" i="13"/>
  <c r="AB86" i="13"/>
  <c r="AB98" i="13"/>
  <c r="AB109" i="13"/>
  <c r="AB89" i="13"/>
  <c r="AB105" i="13"/>
  <c r="AB73" i="13"/>
  <c r="AB85" i="13"/>
  <c r="AB79" i="13"/>
  <c r="AB66" i="13"/>
  <c r="AB67" i="13"/>
  <c r="AB64" i="13"/>
  <c r="AB65" i="13"/>
  <c r="AB49" i="13"/>
  <c r="AB51" i="13"/>
  <c r="AB59" i="13"/>
  <c r="AB52" i="13"/>
  <c r="AB60" i="13"/>
  <c r="AB57" i="13"/>
  <c r="AB50" i="13"/>
  <c r="AB58" i="13"/>
  <c r="AB56" i="13"/>
  <c r="AB53" i="13"/>
  <c r="AB61" i="13"/>
  <c r="AB54" i="13"/>
  <c r="AB62" i="13"/>
  <c r="AB55" i="13"/>
  <c r="AB63" i="13"/>
  <c r="AB71" i="13"/>
  <c r="AC48" i="13"/>
  <c r="AB210" i="13" l="1"/>
  <c r="AB117" i="13"/>
  <c r="AB215" i="13"/>
  <c r="AB225" i="13"/>
  <c r="AB230" i="13" a="1"/>
  <c r="AB230" i="13" s="1"/>
  <c r="AB220" i="13"/>
  <c r="AB121" i="13" a="1"/>
  <c r="AB121" i="13" s="1"/>
  <c r="AB120" i="13"/>
  <c r="AB119" i="13"/>
  <c r="AB118" i="13"/>
  <c r="AC70" i="13"/>
  <c r="AC69" i="13"/>
  <c r="AC68" i="13"/>
  <c r="AC72" i="13"/>
  <c r="AC76" i="13"/>
  <c r="AC80" i="13"/>
  <c r="AC84" i="13"/>
  <c r="AC88" i="13"/>
  <c r="AC92" i="13"/>
  <c r="AC96" i="13"/>
  <c r="AC100" i="13"/>
  <c r="AC104" i="13"/>
  <c r="AC108" i="13"/>
  <c r="AC112" i="13"/>
  <c r="AC116" i="13"/>
  <c r="AC101" i="13"/>
  <c r="AC102" i="13"/>
  <c r="AC103" i="13"/>
  <c r="AC81" i="13"/>
  <c r="AC82" i="13"/>
  <c r="AC83" i="13"/>
  <c r="AC113" i="13"/>
  <c r="AC114" i="13"/>
  <c r="AC115" i="13"/>
  <c r="AC73" i="13"/>
  <c r="AC97" i="13"/>
  <c r="AC98" i="13"/>
  <c r="AC99" i="13"/>
  <c r="AC75" i="13"/>
  <c r="AC85" i="13"/>
  <c r="AC94" i="13"/>
  <c r="AC91" i="13"/>
  <c r="AC107" i="13"/>
  <c r="AC111" i="13"/>
  <c r="AC78" i="13"/>
  <c r="AC87" i="13"/>
  <c r="AC93" i="13"/>
  <c r="AC106" i="13"/>
  <c r="AC90" i="13"/>
  <c r="AC110" i="13"/>
  <c r="AC74" i="13"/>
  <c r="AC77" i="13"/>
  <c r="AC79" i="13"/>
  <c r="AC95" i="13"/>
  <c r="AC109" i="13"/>
  <c r="AC89" i="13"/>
  <c r="AC105" i="13"/>
  <c r="AC86" i="13"/>
  <c r="AC66" i="13"/>
  <c r="AC67" i="13"/>
  <c r="AC62" i="13"/>
  <c r="AC61" i="13"/>
  <c r="AC63" i="13"/>
  <c r="AC59" i="13"/>
  <c r="AC58" i="13"/>
  <c r="AC60" i="13"/>
  <c r="AC49" i="13"/>
  <c r="AC50" i="13"/>
  <c r="AC53" i="13"/>
  <c r="AC52" i="13"/>
  <c r="AC51" i="13"/>
  <c r="AC71" i="13"/>
  <c r="AC65" i="13"/>
  <c r="AC54" i="13"/>
  <c r="AC57" i="13"/>
  <c r="AC56" i="13"/>
  <c r="AC55" i="13"/>
  <c r="AD48" i="13"/>
  <c r="AC210" i="13" l="1"/>
  <c r="AC117" i="13"/>
  <c r="AC215" i="13"/>
  <c r="AC225" i="13"/>
  <c r="AC220" i="13"/>
  <c r="AC230" i="13" a="1"/>
  <c r="AC230" i="13" s="1"/>
  <c r="AC121" i="13" a="1"/>
  <c r="AC121" i="13" s="1"/>
  <c r="AC120" i="13"/>
  <c r="AC119" i="13"/>
  <c r="AC118" i="13"/>
  <c r="AD70" i="13"/>
  <c r="AD69" i="13"/>
  <c r="AD68" i="13"/>
  <c r="AD73" i="13"/>
  <c r="AD77" i="13"/>
  <c r="AD81" i="13"/>
  <c r="AD85" i="13"/>
  <c r="AD89" i="13"/>
  <c r="AD93" i="13"/>
  <c r="AD97" i="13"/>
  <c r="AD101" i="13"/>
  <c r="AD105" i="13"/>
  <c r="AD109" i="13"/>
  <c r="AD113" i="13"/>
  <c r="AD72" i="13"/>
  <c r="AD76" i="13"/>
  <c r="AD80" i="13"/>
  <c r="AD84" i="13"/>
  <c r="AD88" i="13"/>
  <c r="AD92" i="13"/>
  <c r="AD96" i="13"/>
  <c r="AD100" i="13"/>
  <c r="AD104" i="13"/>
  <c r="AD108" i="13"/>
  <c r="AD112" i="13"/>
  <c r="AD116" i="13"/>
  <c r="AD90" i="13"/>
  <c r="AD91" i="13"/>
  <c r="AD102" i="13"/>
  <c r="AD103" i="13"/>
  <c r="AD82" i="13"/>
  <c r="AD83" i="13"/>
  <c r="AD75" i="13"/>
  <c r="AD94" i="13"/>
  <c r="AD115" i="13"/>
  <c r="AD107" i="13"/>
  <c r="AD111" i="13"/>
  <c r="AD78" i="13"/>
  <c r="AD87" i="13"/>
  <c r="AD114" i="13"/>
  <c r="AD106" i="13"/>
  <c r="AD99" i="13"/>
  <c r="AD110" i="13"/>
  <c r="AD74" i="13"/>
  <c r="AD98" i="13"/>
  <c r="AD95" i="13"/>
  <c r="AD86" i="13"/>
  <c r="AD79" i="13"/>
  <c r="AD66" i="13"/>
  <c r="AD67" i="13"/>
  <c r="AD62" i="13"/>
  <c r="AD61" i="13"/>
  <c r="AD63" i="13"/>
  <c r="AD59" i="13"/>
  <c r="AD58" i="13"/>
  <c r="AD60" i="13"/>
  <c r="AD49" i="13"/>
  <c r="AD50" i="13"/>
  <c r="AD53" i="13"/>
  <c r="AD52" i="13"/>
  <c r="AD51" i="13"/>
  <c r="AD71" i="13"/>
  <c r="AD64" i="13"/>
  <c r="AD65" i="13"/>
  <c r="AD57" i="13"/>
  <c r="AD55" i="13"/>
  <c r="AD54" i="13"/>
  <c r="AD56" i="13"/>
  <c r="AE48" i="13"/>
  <c r="AD210" i="13" l="1"/>
  <c r="AD117" i="13"/>
  <c r="AD220" i="13"/>
  <c r="AD230" i="13" a="1"/>
  <c r="AD230" i="13" s="1"/>
  <c r="AD215" i="13"/>
  <c r="AD225" i="13"/>
  <c r="AD121" i="13" a="1"/>
  <c r="AD121" i="13" s="1"/>
  <c r="AD120" i="13"/>
  <c r="AD119" i="13"/>
  <c r="AD118" i="13"/>
  <c r="AE69" i="13"/>
  <c r="AE70" i="13"/>
  <c r="AE68" i="13"/>
  <c r="AE73" i="13"/>
  <c r="AE77" i="13"/>
  <c r="AE81" i="13"/>
  <c r="AE85" i="13"/>
  <c r="AE89" i="13"/>
  <c r="AE93" i="13"/>
  <c r="AE97" i="13"/>
  <c r="AE101" i="13"/>
  <c r="AE105" i="13"/>
  <c r="AE109" i="13"/>
  <c r="AE113" i="13"/>
  <c r="AE72" i="13"/>
  <c r="AE76" i="13"/>
  <c r="AE80" i="13"/>
  <c r="AE84" i="13"/>
  <c r="AE88" i="13"/>
  <c r="AE92" i="13"/>
  <c r="AE96" i="13"/>
  <c r="AE100" i="13"/>
  <c r="AE104" i="13"/>
  <c r="AE108" i="13"/>
  <c r="AE112" i="13"/>
  <c r="AE116" i="13"/>
  <c r="AE90" i="13"/>
  <c r="AE91" i="13"/>
  <c r="AE102" i="13"/>
  <c r="AE103" i="13"/>
  <c r="AE74" i="13"/>
  <c r="AE86" i="13"/>
  <c r="AE87" i="13"/>
  <c r="AE75" i="13"/>
  <c r="AE94" i="13"/>
  <c r="AE115" i="13"/>
  <c r="AE107" i="13"/>
  <c r="AE111" i="13"/>
  <c r="AE78" i="13"/>
  <c r="AE114" i="13"/>
  <c r="AE83" i="13"/>
  <c r="AE106" i="13"/>
  <c r="AE99" i="13"/>
  <c r="AE82" i="13"/>
  <c r="AE98" i="13"/>
  <c r="AE95" i="13"/>
  <c r="AE79" i="13"/>
  <c r="AE110" i="13"/>
  <c r="AE66" i="13"/>
  <c r="AE67" i="13"/>
  <c r="AE62" i="13"/>
  <c r="AE63" i="13"/>
  <c r="AE64" i="13"/>
  <c r="AE61" i="13"/>
  <c r="AE58" i="13"/>
  <c r="AE59" i="13"/>
  <c r="AE60" i="13"/>
  <c r="AE49" i="13"/>
  <c r="AE50" i="13"/>
  <c r="AE53" i="13"/>
  <c r="AE52" i="13"/>
  <c r="AE51" i="13"/>
  <c r="AE71" i="13"/>
  <c r="AE57" i="13"/>
  <c r="AE65" i="13"/>
  <c r="AE56" i="13"/>
  <c r="AE55" i="13"/>
  <c r="AE54" i="13"/>
  <c r="AF48" i="13"/>
  <c r="AE210" i="13" l="1"/>
  <c r="AE117" i="13"/>
  <c r="AE220" i="13"/>
  <c r="AE230" i="13" a="1"/>
  <c r="AE230" i="13" s="1"/>
  <c r="AE215" i="13"/>
  <c r="AE225" i="13"/>
  <c r="AE121" i="13" a="1"/>
  <c r="AE121" i="13" s="1"/>
  <c r="AE120" i="13"/>
  <c r="AE119" i="13"/>
  <c r="AF54" i="13"/>
  <c r="AF55" i="13"/>
  <c r="AE118" i="13"/>
  <c r="AF73" i="13"/>
  <c r="AF77" i="13"/>
  <c r="AF81" i="13"/>
  <c r="AF85" i="13"/>
  <c r="AF89" i="13"/>
  <c r="AF93" i="13"/>
  <c r="AF97" i="13"/>
  <c r="AF101" i="13"/>
  <c r="AF105" i="13"/>
  <c r="AF109" i="13"/>
  <c r="AF113" i="13"/>
  <c r="AF78" i="13"/>
  <c r="AF79" i="13"/>
  <c r="AF80" i="13"/>
  <c r="AF110" i="13"/>
  <c r="AF111" i="13"/>
  <c r="AF112" i="13"/>
  <c r="AF90" i="13"/>
  <c r="AF91" i="13"/>
  <c r="AF92" i="13"/>
  <c r="AF102" i="13"/>
  <c r="AF103" i="13"/>
  <c r="AF104" i="13"/>
  <c r="AF88" i="13"/>
  <c r="AF98" i="13"/>
  <c r="AF75" i="13"/>
  <c r="AF84" i="13"/>
  <c r="AF94" i="13"/>
  <c r="AF115" i="13"/>
  <c r="AF72" i="13"/>
  <c r="AF100" i="13"/>
  <c r="AF107" i="13"/>
  <c r="AF87" i="13"/>
  <c r="AF96" i="13"/>
  <c r="AF114" i="13"/>
  <c r="AF83" i="13"/>
  <c r="AF116" i="13"/>
  <c r="AF86" i="13"/>
  <c r="AF82" i="13"/>
  <c r="AF106" i="13"/>
  <c r="AF99" i="13"/>
  <c r="AF95" i="13"/>
  <c r="AF76" i="13"/>
  <c r="AF74" i="13"/>
  <c r="AF108" i="13"/>
  <c r="AF66" i="13"/>
  <c r="AF69" i="13"/>
  <c r="AF68" i="13"/>
  <c r="AF70" i="13"/>
  <c r="AF67" i="13"/>
  <c r="AF62" i="13"/>
  <c r="AF61" i="13"/>
  <c r="AF63" i="13"/>
  <c r="AF52" i="13"/>
  <c r="AF53" i="13"/>
  <c r="AF57" i="13"/>
  <c r="AF56" i="13"/>
  <c r="AF58" i="13"/>
  <c r="AF60" i="13"/>
  <c r="AF59" i="13"/>
  <c r="AF49" i="13"/>
  <c r="AF50" i="13"/>
  <c r="AF51" i="13"/>
  <c r="AF71" i="13"/>
  <c r="AF65" i="13"/>
  <c r="AF64" i="13"/>
  <c r="AG48" i="13"/>
  <c r="AF210" i="13" l="1"/>
  <c r="AF117" i="13"/>
  <c r="AF220" i="13"/>
  <c r="AF230" i="13" a="1"/>
  <c r="AF230" i="13" s="1"/>
  <c r="AF215" i="13"/>
  <c r="AF225" i="13"/>
  <c r="AF121" i="13" a="1"/>
  <c r="AF121" i="13" s="1"/>
  <c r="AF120" i="13"/>
  <c r="AF119" i="13"/>
  <c r="AF118" i="13"/>
  <c r="AG73" i="13"/>
  <c r="AG77" i="13"/>
  <c r="AG81" i="13"/>
  <c r="AG85" i="13"/>
  <c r="AG89" i="13"/>
  <c r="AG93" i="13"/>
  <c r="AG97" i="13"/>
  <c r="AG101" i="13"/>
  <c r="AG105" i="13"/>
  <c r="AG109" i="13"/>
  <c r="AG113" i="13"/>
  <c r="AG78" i="13"/>
  <c r="AG79" i="13"/>
  <c r="AG80" i="13"/>
  <c r="AG110" i="13"/>
  <c r="AG111" i="13"/>
  <c r="AG112" i="13"/>
  <c r="AG90" i="13"/>
  <c r="AG91" i="13"/>
  <c r="AG92" i="13"/>
  <c r="AG75" i="13"/>
  <c r="AG76" i="13"/>
  <c r="AG106" i="13"/>
  <c r="AG107" i="13"/>
  <c r="AG108" i="13"/>
  <c r="AG82" i="13"/>
  <c r="AG88" i="13"/>
  <c r="AG98" i="13"/>
  <c r="AG84" i="13"/>
  <c r="AG94" i="13"/>
  <c r="AG103" i="13"/>
  <c r="AG115" i="13"/>
  <c r="AG72" i="13"/>
  <c r="AG100" i="13"/>
  <c r="AG87" i="13"/>
  <c r="AG96" i="13"/>
  <c r="AG83" i="13"/>
  <c r="AG116" i="13"/>
  <c r="AG104" i="13"/>
  <c r="AG102" i="13"/>
  <c r="AG86" i="13"/>
  <c r="AG99" i="13"/>
  <c r="AG114" i="13"/>
  <c r="AG74" i="13"/>
  <c r="AG95" i="13"/>
  <c r="AG67" i="13"/>
  <c r="AG62" i="13"/>
  <c r="AG61" i="13"/>
  <c r="AG63" i="13"/>
  <c r="AG54" i="13"/>
  <c r="AG50" i="13"/>
  <c r="AG51" i="13"/>
  <c r="AG52" i="13"/>
  <c r="AG59" i="13"/>
  <c r="AG60" i="13"/>
  <c r="AG49" i="13"/>
  <c r="AG53" i="13"/>
  <c r="AG71" i="13"/>
  <c r="AG69" i="13"/>
  <c r="AG64" i="13"/>
  <c r="AG57" i="13"/>
  <c r="AG56" i="13"/>
  <c r="AG55" i="13"/>
  <c r="AG70" i="13"/>
  <c r="AG66" i="13"/>
  <c r="AG65" i="13"/>
  <c r="AH48" i="13"/>
  <c r="AG210" i="13" l="1"/>
  <c r="AG117" i="13"/>
  <c r="AG225" i="13"/>
  <c r="AG220" i="13"/>
  <c r="AG215" i="13"/>
  <c r="AG230" i="13" a="1"/>
  <c r="AG230" i="13" s="1"/>
  <c r="AG121" i="13" a="1"/>
  <c r="AG121" i="13" s="1"/>
  <c r="AG120" i="13"/>
  <c r="AG119" i="13"/>
  <c r="AG118" i="13"/>
  <c r="AH74" i="13"/>
  <c r="AH78" i="13"/>
  <c r="AH82" i="13"/>
  <c r="AH86" i="13"/>
  <c r="AH90" i="13"/>
  <c r="AH94" i="13"/>
  <c r="AH98" i="13"/>
  <c r="AH102" i="13"/>
  <c r="AH106" i="13"/>
  <c r="AH110" i="13"/>
  <c r="AH114" i="13"/>
  <c r="AH73" i="13"/>
  <c r="AH77" i="13"/>
  <c r="AH81" i="13"/>
  <c r="AH85" i="13"/>
  <c r="AH89" i="13"/>
  <c r="AH93" i="13"/>
  <c r="AH97" i="13"/>
  <c r="AH101" i="13"/>
  <c r="AH105" i="13"/>
  <c r="AH109" i="13"/>
  <c r="AH113" i="13"/>
  <c r="AH99" i="13"/>
  <c r="AH100" i="13"/>
  <c r="AH79" i="13"/>
  <c r="AH80" i="13"/>
  <c r="AH111" i="13"/>
  <c r="AH112" i="13"/>
  <c r="AH91" i="13"/>
  <c r="AH92" i="13"/>
  <c r="AH72" i="13"/>
  <c r="AH108" i="13"/>
  <c r="AH116" i="13"/>
  <c r="AH88" i="13"/>
  <c r="AH75" i="13"/>
  <c r="AH84" i="13"/>
  <c r="AH103" i="13"/>
  <c r="AH107" i="13"/>
  <c r="AH115" i="13"/>
  <c r="AH87" i="13"/>
  <c r="AH96" i="13"/>
  <c r="AH76" i="13"/>
  <c r="AH83" i="13"/>
  <c r="AH104" i="13"/>
  <c r="AH95" i="13"/>
  <c r="AH71" i="13"/>
  <c r="AH66" i="13"/>
  <c r="AH67" i="13"/>
  <c r="AH68" i="13"/>
  <c r="AH69" i="13"/>
  <c r="AH70" i="13"/>
  <c r="AH49" i="13"/>
  <c r="AH57" i="13"/>
  <c r="AH65" i="13"/>
  <c r="AH50" i="13"/>
  <c r="AH58" i="13"/>
  <c r="AH51" i="13"/>
  <c r="AH59" i="13"/>
  <c r="AH61" i="13"/>
  <c r="AH55" i="13"/>
  <c r="AH63" i="13"/>
  <c r="AH56" i="13"/>
  <c r="AH52" i="13"/>
  <c r="AH60" i="13"/>
  <c r="AH53" i="13"/>
  <c r="AH54" i="13"/>
  <c r="AH62" i="13"/>
  <c r="AH64" i="13"/>
  <c r="AI48" i="13"/>
  <c r="AH210" i="13" l="1"/>
  <c r="AH117" i="13"/>
  <c r="AH225" i="13"/>
  <c r="AH220" i="13"/>
  <c r="AH215" i="13"/>
  <c r="AH230" i="13" a="1"/>
  <c r="AH230" i="13" s="1"/>
  <c r="AH121" i="13" a="1"/>
  <c r="AH121" i="13" s="1"/>
  <c r="AH120" i="13"/>
  <c r="AH119" i="13"/>
  <c r="AH118" i="13"/>
  <c r="AI74" i="13"/>
  <c r="AI78" i="13"/>
  <c r="AI82" i="13"/>
  <c r="AI86" i="13"/>
  <c r="AI90" i="13"/>
  <c r="AI94" i="13"/>
  <c r="AI98" i="13"/>
  <c r="AI102" i="13"/>
  <c r="AI106" i="13"/>
  <c r="AI110" i="13"/>
  <c r="AI114" i="13"/>
  <c r="AI73" i="13"/>
  <c r="AI77" i="13"/>
  <c r="AI81" i="13"/>
  <c r="AI85" i="13"/>
  <c r="AI89" i="13"/>
  <c r="AI93" i="13"/>
  <c r="AI97" i="13"/>
  <c r="AI101" i="13"/>
  <c r="AI105" i="13"/>
  <c r="AI109" i="13"/>
  <c r="AI113" i="13"/>
  <c r="AI99" i="13"/>
  <c r="AI100" i="13"/>
  <c r="AI79" i="13"/>
  <c r="AI80" i="13"/>
  <c r="AI111" i="13"/>
  <c r="AI112" i="13"/>
  <c r="AI95" i="13"/>
  <c r="AI96" i="13"/>
  <c r="AI104" i="13"/>
  <c r="AI108" i="13"/>
  <c r="AI116" i="13"/>
  <c r="AI91" i="13"/>
  <c r="AI88" i="13"/>
  <c r="AI75" i="13"/>
  <c r="AI72" i="13"/>
  <c r="AI84" i="13"/>
  <c r="AI103" i="13"/>
  <c r="AI107" i="13"/>
  <c r="AI115" i="13"/>
  <c r="AI87" i="13"/>
  <c r="AI92" i="13"/>
  <c r="AI76" i="13"/>
  <c r="AI83" i="13"/>
  <c r="AI70" i="13"/>
  <c r="AI71" i="13"/>
  <c r="AI68" i="13"/>
  <c r="AI69" i="13"/>
  <c r="AI67" i="13"/>
  <c r="AI52" i="13"/>
  <c r="AI60" i="13"/>
  <c r="AI64" i="13"/>
  <c r="AI49" i="13"/>
  <c r="AI57" i="13"/>
  <c r="AI65" i="13"/>
  <c r="AI50" i="13"/>
  <c r="AI58" i="13"/>
  <c r="AI66" i="13"/>
  <c r="AI51" i="13"/>
  <c r="AI59" i="13"/>
  <c r="AI55" i="13"/>
  <c r="AI63" i="13"/>
  <c r="AI56" i="13"/>
  <c r="AI53" i="13"/>
  <c r="AI61" i="13"/>
  <c r="AI54" i="13"/>
  <c r="AI62" i="13"/>
  <c r="AJ48" i="13"/>
  <c r="AI117" i="13" l="1"/>
  <c r="AI210" i="13"/>
  <c r="AI225" i="13"/>
  <c r="AI220" i="13"/>
  <c r="AI215" i="13"/>
  <c r="AI230" i="13" a="1"/>
  <c r="AI230" i="13" s="1"/>
  <c r="AI121" i="13" a="1"/>
  <c r="AI121" i="13" s="1"/>
  <c r="AI120" i="13"/>
  <c r="AI119" i="13"/>
  <c r="AI118" i="13"/>
  <c r="AJ74" i="13"/>
  <c r="AJ78" i="13"/>
  <c r="AJ82" i="13"/>
  <c r="AJ86" i="13"/>
  <c r="AJ90" i="13"/>
  <c r="AJ94" i="13"/>
  <c r="AJ98" i="13"/>
  <c r="AJ102" i="13"/>
  <c r="AJ106" i="13"/>
  <c r="AJ110" i="13"/>
  <c r="AJ114" i="13"/>
  <c r="AJ73" i="13"/>
  <c r="AJ87" i="13"/>
  <c r="AJ88" i="13"/>
  <c r="AJ89" i="13"/>
  <c r="AJ99" i="13"/>
  <c r="AJ100" i="13"/>
  <c r="AJ101" i="13"/>
  <c r="AJ79" i="13"/>
  <c r="AJ80" i="13"/>
  <c r="AJ81" i="13"/>
  <c r="AJ76" i="13"/>
  <c r="AJ95" i="13"/>
  <c r="AJ112" i="13"/>
  <c r="AJ85" i="13"/>
  <c r="AJ104" i="13"/>
  <c r="AJ108" i="13"/>
  <c r="AJ116" i="13"/>
  <c r="AJ91" i="13"/>
  <c r="AJ97" i="13"/>
  <c r="AJ111" i="13"/>
  <c r="AJ75" i="13"/>
  <c r="AJ72" i="13"/>
  <c r="AJ84" i="13"/>
  <c r="AJ93" i="13"/>
  <c r="AJ103" i="13"/>
  <c r="AJ107" i="13"/>
  <c r="AJ115" i="13"/>
  <c r="AJ96" i="13"/>
  <c r="AJ77" i="13"/>
  <c r="AJ92" i="13"/>
  <c r="AJ109" i="13"/>
  <c r="AJ83" i="13"/>
  <c r="AJ105" i="13"/>
  <c r="AJ113" i="13"/>
  <c r="AJ68" i="13"/>
  <c r="AJ69" i="13"/>
  <c r="AJ70" i="13"/>
  <c r="AJ66" i="13"/>
  <c r="AJ67" i="13"/>
  <c r="AJ60" i="13"/>
  <c r="AJ61" i="13"/>
  <c r="AJ62" i="13"/>
  <c r="AJ59" i="13"/>
  <c r="AJ63" i="13"/>
  <c r="AJ51" i="13"/>
  <c r="AJ52" i="13"/>
  <c r="AJ53" i="13"/>
  <c r="AJ64" i="13"/>
  <c r="AJ54" i="13"/>
  <c r="AJ55" i="13"/>
  <c r="AJ57" i="13"/>
  <c r="AJ56" i="13"/>
  <c r="AJ58" i="13"/>
  <c r="AJ49" i="13"/>
  <c r="AJ50" i="13"/>
  <c r="AJ71" i="13"/>
  <c r="AJ65" i="13"/>
  <c r="AK48" i="13"/>
  <c r="AJ210" i="13" l="1"/>
  <c r="AJ117" i="13"/>
  <c r="AJ225" i="13"/>
  <c r="AJ220" i="13"/>
  <c r="AJ215" i="13"/>
  <c r="AJ230" i="13" a="1"/>
  <c r="AJ230" i="13" s="1"/>
  <c r="AJ121" i="13" a="1"/>
  <c r="AJ121" i="13" s="1"/>
  <c r="AJ120" i="13"/>
  <c r="AJ119" i="13"/>
  <c r="AK55" i="13"/>
  <c r="AK56" i="13"/>
  <c r="AK50" i="13"/>
  <c r="AK51" i="13"/>
  <c r="AK52" i="13"/>
  <c r="AK53" i="13"/>
  <c r="AJ118" i="13"/>
  <c r="AK75" i="13"/>
  <c r="AK91" i="13"/>
  <c r="AK107" i="13"/>
  <c r="AK84" i="13"/>
  <c r="AK100" i="13"/>
  <c r="AK116" i="13"/>
  <c r="AK76" i="13"/>
  <c r="AK92" i="13"/>
  <c r="AK108" i="13"/>
  <c r="AK81" i="13"/>
  <c r="AK97" i="13"/>
  <c r="AK113" i="13"/>
  <c r="AK83" i="13"/>
  <c r="AK99" i="13"/>
  <c r="AK115" i="13"/>
  <c r="AK89" i="13"/>
  <c r="AK105" i="13"/>
  <c r="AK90" i="13"/>
  <c r="AK77" i="13"/>
  <c r="AK93" i="13"/>
  <c r="AK109" i="13"/>
  <c r="AK82" i="13"/>
  <c r="AK98" i="13"/>
  <c r="AK114" i="13"/>
  <c r="AK106" i="13"/>
  <c r="AK78" i="13"/>
  <c r="AK94" i="13"/>
  <c r="AK110" i="13"/>
  <c r="AK96" i="13"/>
  <c r="AK79" i="13"/>
  <c r="AK95" i="13"/>
  <c r="AK111" i="13"/>
  <c r="AK80" i="13"/>
  <c r="AK112" i="13"/>
  <c r="AK85" i="13"/>
  <c r="AK101" i="13"/>
  <c r="AK86" i="13"/>
  <c r="AK102" i="13"/>
  <c r="AK87" i="13"/>
  <c r="AK103" i="13"/>
  <c r="AK88" i="13"/>
  <c r="AK104" i="13"/>
  <c r="AK74" i="13"/>
  <c r="AK73" i="13"/>
  <c r="AK72" i="13"/>
  <c r="AK68" i="13"/>
  <c r="AK69" i="13"/>
  <c r="AK70" i="13"/>
  <c r="AK66" i="13"/>
  <c r="AK67" i="13"/>
  <c r="AK58" i="13"/>
  <c r="AK59" i="13"/>
  <c r="AK63" i="13"/>
  <c r="AK61" i="13"/>
  <c r="AK60" i="13"/>
  <c r="AK62" i="13"/>
  <c r="AK49" i="13"/>
  <c r="AK65" i="13"/>
  <c r="AK64" i="13"/>
  <c r="AK54" i="13"/>
  <c r="AL48" i="13"/>
  <c r="AK210" i="13" l="1"/>
  <c r="AK117" i="13"/>
  <c r="AK225" i="13"/>
  <c r="AK220" i="13"/>
  <c r="AK215" i="13"/>
  <c r="AK230" i="13" a="1"/>
  <c r="AK230" i="13" s="1"/>
  <c r="AK121" i="13" a="1"/>
  <c r="AK121" i="13" s="1"/>
  <c r="AK120" i="13"/>
  <c r="AK119" i="13"/>
  <c r="AK118" i="13"/>
  <c r="AL72" i="13"/>
  <c r="AL74" i="13"/>
  <c r="AL82" i="13"/>
  <c r="AL90" i="13"/>
  <c r="AL98" i="13"/>
  <c r="AL106" i="13"/>
  <c r="AL114" i="13"/>
  <c r="AL75" i="13"/>
  <c r="AL83" i="13"/>
  <c r="AL91" i="13"/>
  <c r="AL99" i="13"/>
  <c r="AL107" i="13"/>
  <c r="AL115" i="13"/>
  <c r="AL86" i="13"/>
  <c r="AL110" i="13"/>
  <c r="AL76" i="13"/>
  <c r="AL84" i="13"/>
  <c r="AL92" i="13"/>
  <c r="AL100" i="13"/>
  <c r="AL108" i="13"/>
  <c r="AL116" i="13"/>
  <c r="AL77" i="13"/>
  <c r="AL85" i="13"/>
  <c r="AL93" i="13"/>
  <c r="AL101" i="13"/>
  <c r="AL109" i="13"/>
  <c r="AL78" i="13"/>
  <c r="AL94" i="13"/>
  <c r="AL102" i="13"/>
  <c r="AL79" i="13"/>
  <c r="AL87" i="13"/>
  <c r="AL95" i="13"/>
  <c r="AL103" i="13"/>
  <c r="AL111" i="13"/>
  <c r="AL80" i="13"/>
  <c r="AL88" i="13"/>
  <c r="AL96" i="13"/>
  <c r="AL104" i="13"/>
  <c r="AL112" i="13"/>
  <c r="AL81" i="13"/>
  <c r="AL89" i="13"/>
  <c r="AL97" i="13"/>
  <c r="AL105" i="13"/>
  <c r="AL113" i="13"/>
  <c r="AL68" i="13"/>
  <c r="AL69" i="13"/>
  <c r="AL70" i="13"/>
  <c r="AL66" i="13"/>
  <c r="AL67" i="13"/>
  <c r="AL58" i="13"/>
  <c r="AL61" i="13"/>
  <c r="AL59" i="13"/>
  <c r="AL63" i="13"/>
  <c r="AL60" i="13"/>
  <c r="AL62" i="13"/>
  <c r="AL50" i="13"/>
  <c r="AL51" i="13"/>
  <c r="AL52" i="13"/>
  <c r="AL53" i="13"/>
  <c r="AL54" i="13"/>
  <c r="AL55" i="13"/>
  <c r="AL56" i="13"/>
  <c r="AL49" i="13"/>
  <c r="AL71" i="13"/>
  <c r="AL73" i="13"/>
  <c r="AL65" i="13"/>
  <c r="AL57" i="13"/>
  <c r="AL64" i="13"/>
  <c r="AM48" i="13"/>
  <c r="AL210" i="13" l="1"/>
  <c r="AL117" i="13"/>
  <c r="AL230" i="13" a="1"/>
  <c r="AL230" i="13" s="1"/>
  <c r="AL225" i="13"/>
  <c r="AL220" i="13"/>
  <c r="AL215" i="13"/>
  <c r="AL121" i="13" a="1"/>
  <c r="AL121" i="13" s="1"/>
  <c r="AL120" i="13"/>
  <c r="AL119" i="13"/>
  <c r="AL118" i="13"/>
  <c r="AM73" i="13"/>
  <c r="AN73" i="13" s="1"/>
  <c r="AM74" i="13"/>
  <c r="AN74" i="13" s="1"/>
  <c r="AM75" i="13"/>
  <c r="AN75" i="13" s="1"/>
  <c r="AM76" i="13"/>
  <c r="AN76" i="13" s="1"/>
  <c r="AM72" i="13"/>
  <c r="AN72" i="13" s="1"/>
  <c r="AM82" i="13"/>
  <c r="AN82" i="13" s="1"/>
  <c r="AM90" i="13"/>
  <c r="AN90" i="13" s="1"/>
  <c r="AM98" i="13"/>
  <c r="AN98" i="13" s="1"/>
  <c r="AM106" i="13"/>
  <c r="AN106" i="13" s="1"/>
  <c r="AM114" i="13"/>
  <c r="AN114" i="13" s="1"/>
  <c r="AM77" i="13"/>
  <c r="AN77" i="13" s="1"/>
  <c r="AM93" i="13"/>
  <c r="AN93" i="13" s="1"/>
  <c r="AM101" i="13"/>
  <c r="AN101" i="13" s="1"/>
  <c r="AM109" i="13"/>
  <c r="AN109" i="13" s="1"/>
  <c r="AM83" i="13"/>
  <c r="AN83" i="13" s="1"/>
  <c r="AM91" i="13"/>
  <c r="AN91" i="13" s="1"/>
  <c r="AM99" i="13"/>
  <c r="AN99" i="13" s="1"/>
  <c r="AM107" i="13"/>
  <c r="AN107" i="13" s="1"/>
  <c r="AM115" i="13"/>
  <c r="AN115" i="13" s="1"/>
  <c r="AM85" i="13"/>
  <c r="AN85" i="13" s="1"/>
  <c r="AM78" i="13"/>
  <c r="AN78" i="13" s="1"/>
  <c r="AM94" i="13"/>
  <c r="AM102" i="13"/>
  <c r="AN102" i="13" s="1"/>
  <c r="AM110" i="13"/>
  <c r="AN110" i="13" s="1"/>
  <c r="AM84" i="13"/>
  <c r="AN84" i="13" s="1"/>
  <c r="AM92" i="13"/>
  <c r="AN92" i="13" s="1"/>
  <c r="AM100" i="13"/>
  <c r="AN100" i="13" s="1"/>
  <c r="AM108" i="13"/>
  <c r="AN108" i="13" s="1"/>
  <c r="AM116" i="13"/>
  <c r="AN116" i="13" s="1"/>
  <c r="AM86" i="13"/>
  <c r="AN86" i="13" s="1"/>
  <c r="AM79" i="13"/>
  <c r="AN79" i="13" s="1"/>
  <c r="AM87" i="13"/>
  <c r="AN87" i="13" s="1"/>
  <c r="AM95" i="13"/>
  <c r="AN95" i="13" s="1"/>
  <c r="AM103" i="13"/>
  <c r="AN103" i="13" s="1"/>
  <c r="AM111" i="13"/>
  <c r="AN111" i="13" s="1"/>
  <c r="AM80" i="13"/>
  <c r="AN80" i="13" s="1"/>
  <c r="AM88" i="13"/>
  <c r="AN88" i="13" s="1"/>
  <c r="AM96" i="13"/>
  <c r="AN96" i="13" s="1"/>
  <c r="AM104" i="13"/>
  <c r="AN104" i="13" s="1"/>
  <c r="AM112" i="13"/>
  <c r="AN112" i="13" s="1"/>
  <c r="AM81" i="13"/>
  <c r="AN81" i="13" s="1"/>
  <c r="AM89" i="13"/>
  <c r="AN89" i="13" s="1"/>
  <c r="AM97" i="13"/>
  <c r="AN97" i="13" s="1"/>
  <c r="AM105" i="13"/>
  <c r="AN105" i="13" s="1"/>
  <c r="AM113" i="13"/>
  <c r="AN113" i="13" s="1"/>
  <c r="AM69" i="13"/>
  <c r="AN69" i="13" s="1"/>
  <c r="AM68" i="13"/>
  <c r="AN68" i="13" s="1"/>
  <c r="AM70" i="13"/>
  <c r="AN70" i="13" s="1"/>
  <c r="AM67" i="13"/>
  <c r="AN67" i="13" s="1"/>
  <c r="AM66" i="13"/>
  <c r="AN66" i="13" s="1"/>
  <c r="AM58" i="13"/>
  <c r="AN58" i="13" s="1"/>
  <c r="AM60" i="13"/>
  <c r="AN60" i="13" s="1"/>
  <c r="AM59" i="13"/>
  <c r="AN59" i="13" s="1"/>
  <c r="AM63" i="13"/>
  <c r="AN63" i="13" s="1"/>
  <c r="AM61" i="13"/>
  <c r="AN61" i="13" s="1"/>
  <c r="AM62" i="13"/>
  <c r="AN62" i="13" s="1"/>
  <c r="AM51" i="13"/>
  <c r="AM52" i="13"/>
  <c r="AN52" i="13" s="1"/>
  <c r="AM53" i="13"/>
  <c r="AN53" i="13" s="1"/>
  <c r="AM54" i="13"/>
  <c r="AN54" i="13" s="1"/>
  <c r="AM55" i="13"/>
  <c r="AN55" i="13" s="1"/>
  <c r="AM56" i="13"/>
  <c r="AN56" i="13" s="1"/>
  <c r="AM50" i="13"/>
  <c r="AM49" i="13"/>
  <c r="AM65" i="13"/>
  <c r="AN65" i="13" s="1"/>
  <c r="AM64" i="13"/>
  <c r="AN64" i="13" s="1"/>
  <c r="AM57" i="13"/>
  <c r="AN57" i="13" s="1"/>
  <c r="AN71" i="13"/>
  <c r="AM210" i="13" l="1"/>
  <c r="AM117" i="13"/>
  <c r="AM230" i="13" a="1"/>
  <c r="AM230" i="13" s="1"/>
  <c r="AM225" i="13"/>
  <c r="AM220" i="13"/>
  <c r="AM215" i="13"/>
  <c r="AM121" i="13" a="1"/>
  <c r="AM121" i="13" s="1"/>
  <c r="AM120" i="13"/>
  <c r="AM119" i="13"/>
  <c r="AN94" i="13"/>
  <c r="AN50" i="13"/>
  <c r="AN51" i="13"/>
  <c r="AN49" i="13"/>
  <c r="AM118" i="13"/>
  <c r="AN117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<sst xmlns="http://schemas.openxmlformats.org/spreadsheetml/2006/main" count="23277" uniqueCount="4253">
  <si>
    <t>No</t>
  </si>
  <si>
    <t>Ruang</t>
  </si>
  <si>
    <t>Kegiatan</t>
  </si>
  <si>
    <t>Tanggal Pengajuan</t>
  </si>
  <si>
    <t>Jadwal</t>
  </si>
  <si>
    <t>Jam Mulai</t>
  </si>
  <si>
    <t>Jam Selesai</t>
  </si>
  <si>
    <t>Peminjam</t>
  </si>
  <si>
    <t>Daftar Ulang Camaba UPER Tahun 2024</t>
  </si>
  <si>
    <t>2024-08-03 10:54:40</t>
  </si>
  <si>
    <t>2024-09-02</t>
  </si>
  <si>
    <t>05:00:00</t>
  </si>
  <si>
    <t>18:00:00</t>
  </si>
  <si>
    <t>MUHAMMAD FAUZIA RAKHMAN</t>
  </si>
  <si>
    <t>[36296] PE - Rapat Eksternal</t>
  </si>
  <si>
    <t>2024-08-30 16:39:39</t>
  </si>
  <si>
    <t>11:00:00</t>
  </si>
  <si>
    <t>13:00:00</t>
  </si>
  <si>
    <t>Raka Sudira Wardana</t>
  </si>
  <si>
    <t>[36298] Pindah Jadwal Perkuliahan - Pemrograman Komputer &amp; Metode Numerik-GPDD 2023</t>
  </si>
  <si>
    <t>2024-08-30 20:36:25</t>
  </si>
  <si>
    <t>14:30:00</t>
  </si>
  <si>
    <t>Dr. Ida Herawati</t>
  </si>
  <si>
    <t>[36273] Pindah Jadwal Perkuliahan - Kewarganegaraan-CEDD 2023</t>
  </si>
  <si>
    <t>2024-08-29 18:54:48</t>
  </si>
  <si>
    <t>08:00:00</t>
  </si>
  <si>
    <t>09:40:00</t>
  </si>
  <si>
    <t>Christine Sri Marnani</t>
  </si>
  <si>
    <t>[36274] Pindah Jadwal Perkuliahan - Pancasila-CEDD 2023</t>
  </si>
  <si>
    <t>2024-08-29 18:56:57</t>
  </si>
  <si>
    <t>14:40:00</t>
  </si>
  <si>
    <t>TOEFL Preparation Class Mahasiswa Joint Degree</t>
  </si>
  <si>
    <t>2024-08-19 18:53:19</t>
  </si>
  <si>
    <t>15:30:00</t>
  </si>
  <si>
    <t>18:30:00</t>
  </si>
  <si>
    <t>Gilang Pratiwi</t>
  </si>
  <si>
    <t>Seminar Keprofesian MIGASPOCE oleh HMPS Teknik Geologi</t>
  </si>
  <si>
    <t>2024-08-08 09:01:28</t>
  </si>
  <si>
    <t>07:00:00</t>
  </si>
  <si>
    <t>14:00:00</t>
  </si>
  <si>
    <t>Briefing Panitia POP UP 2024 Direktorat Kemahasiswaan dan Alumni</t>
  </si>
  <si>
    <t>2024-08-15 10:40:39</t>
  </si>
  <si>
    <t>21:00:00</t>
  </si>
  <si>
    <t>[35304] Peminjaman Ruang</t>
  </si>
  <si>
    <t>2024-07-22 11:01:25</t>
  </si>
  <si>
    <t>Bayu Wicaksono</t>
  </si>
  <si>
    <t>Tes Kesehatan Camaba UPER Tahun 2024</t>
  </si>
  <si>
    <t>2024-08-03 10:56:00</t>
  </si>
  <si>
    <t>06:00:00</t>
  </si>
  <si>
    <t>2024-08-03 10:57:32</t>
  </si>
  <si>
    <t>2024-08-03 10:57:58</t>
  </si>
  <si>
    <t>2024-08-03 10:58:21</t>
  </si>
  <si>
    <t>2024-08-03 10:58:46</t>
  </si>
  <si>
    <t>2024-08-03 10:59:15</t>
  </si>
  <si>
    <t>Peminjaman Ruangan</t>
  </si>
  <si>
    <t>2024-07-16 16:23:34</t>
  </si>
  <si>
    <t>16:00:00</t>
  </si>
  <si>
    <t>Selly Ambarwati</t>
  </si>
  <si>
    <t>2024-08-03 11:01:03</t>
  </si>
  <si>
    <t>2024-08-03 11:01:44</t>
  </si>
  <si>
    <t>2024-08-03 11:02:12</t>
  </si>
  <si>
    <t>Tes Kesehatan Camaba UPER 2024</t>
  </si>
  <si>
    <t>2024-08-30 10:02:30</t>
  </si>
  <si>
    <t>06:02:00</t>
  </si>
  <si>
    <t>18:02:00</t>
  </si>
  <si>
    <t>2024-08-30 10:03:07</t>
  </si>
  <si>
    <t>2024-08-30 10:03:31</t>
  </si>
  <si>
    <t>06:03:00</t>
  </si>
  <si>
    <t>18:03:00</t>
  </si>
  <si>
    <t>Rapat 3A</t>
  </si>
  <si>
    <t>[36240] Rapat SPI dan DPPA</t>
  </si>
  <si>
    <t>2024-08-28 15:37:32</t>
  </si>
  <si>
    <t>Dwi Cahyaningrum</t>
  </si>
  <si>
    <t>Rapat 3B</t>
  </si>
  <si>
    <t>Rapat Aset pengadaan</t>
  </si>
  <si>
    <t>2024-09-02 10:55:13</t>
  </si>
  <si>
    <t>Muhammad Parikhin</t>
  </si>
  <si>
    <t>Ruang Rapat Akreditasi A</t>
  </si>
  <si>
    <t>[36301] Persiapan Akreditasi Prodi CO</t>
  </si>
  <si>
    <t>2024-09-02 06:18:16</t>
  </si>
  <si>
    <t>17:00:00</t>
  </si>
  <si>
    <t>Abi Julio Putra</t>
  </si>
  <si>
    <t>Ruang Rapat Akreditasi B</t>
  </si>
  <si>
    <t>[36302] Persiapan Akreditasi Prodi CO</t>
  </si>
  <si>
    <t>2024-09-02 06:19:59</t>
  </si>
  <si>
    <t>Ruang Rapat Perpustakaan</t>
  </si>
  <si>
    <t>[36289] Rapat Prodi MN</t>
  </si>
  <si>
    <t>2024-08-30 14:09:04</t>
  </si>
  <si>
    <t>10:00:00</t>
  </si>
  <si>
    <t>Nining Julaeha</t>
  </si>
  <si>
    <t>[36306] Rapat Prodi MN</t>
  </si>
  <si>
    <t>2024-09-02 09:02:15</t>
  </si>
  <si>
    <t>12:00:00</t>
  </si>
  <si>
    <t>2024-08-03 11:05:03</t>
  </si>
  <si>
    <t>2024-09-03</t>
  </si>
  <si>
    <t>[35420] Peminjaman Ruangan Mahandraga Competition 7.0</t>
  </si>
  <si>
    <t>2024-07-24 10:15:37</t>
  </si>
  <si>
    <t>Mugi Diasty Rahayu</t>
  </si>
  <si>
    <t>[35305] Peminjaman Ruang</t>
  </si>
  <si>
    <t>[36327] Peminjaman Ruangan</t>
  </si>
  <si>
    <t>2024-09-03 10:07:42</t>
  </si>
  <si>
    <t>10:15:00</t>
  </si>
  <si>
    <t>12:30:00</t>
  </si>
  <si>
    <t>Silvia Dian Anggraeni</t>
  </si>
  <si>
    <t>2024-08-03 11:03:29</t>
  </si>
  <si>
    <t>2024-08-03 11:04:12</t>
  </si>
  <si>
    <t>[36321] Peminjaman Ruangan</t>
  </si>
  <si>
    <t>2024-09-02 19:16:16</t>
  </si>
  <si>
    <t>Ari Rahman</t>
  </si>
  <si>
    <t>[36326] Seminar TA Jovovich</t>
  </si>
  <si>
    <t>2024-09-03 09:45:49</t>
  </si>
  <si>
    <t>Syamhadi Atmojo</t>
  </si>
  <si>
    <t>KELAS ABC</t>
  </si>
  <si>
    <t>Rapat Panitia POP UP 2024 Direktorat Kemahasiswaan dan Alumni</t>
  </si>
  <si>
    <t>2024-08-26 10:06:25</t>
  </si>
  <si>
    <t>[36291] Peminjaman Ruangan Ruang Rapat GP</t>
  </si>
  <si>
    <t>2024-08-30 14:34:39</t>
  </si>
  <si>
    <t>Novta Nisa Laila</t>
  </si>
  <si>
    <t>[36220] Peminjaman Ruangan</t>
  </si>
  <si>
    <t>2024-08-27 16:35:15</t>
  </si>
  <si>
    <t>15:00:00</t>
  </si>
  <si>
    <t>Teuku Muhammad Roffi</t>
  </si>
  <si>
    <t>[36292] Peminjaman Ruangan Ruang Rapat GP</t>
  </si>
  <si>
    <t>2024-08-30 14:35:19</t>
  </si>
  <si>
    <t>[36221] Peminjaman Ruangan</t>
  </si>
  <si>
    <t>2024-08-27 16:35:43</t>
  </si>
  <si>
    <t>Rapat Rooftop Rektorat</t>
  </si>
  <si>
    <t>[36290] Peminjaman Ruangan Rapat GP</t>
  </si>
  <si>
    <t>2024-08-30 14:31:05</t>
  </si>
  <si>
    <t>[36236] Peminjaman Ruangan Pelatihan Auditor ISO FEB</t>
  </si>
  <si>
    <t>2024-08-28 14:06:35</t>
  </si>
  <si>
    <t>19:00:00</t>
  </si>
  <si>
    <t>Alun Pratama</t>
  </si>
  <si>
    <t>Ruang Rapat 2305 / DTT</t>
  </si>
  <si>
    <t>[36254] Rapat prodi Manejemen</t>
  </si>
  <si>
    <t>2024-08-29 11:01:39</t>
  </si>
  <si>
    <t>09:00:00</t>
  </si>
  <si>
    <t>[36260] Rapat Prodi MN</t>
  </si>
  <si>
    <t>2024-08-29 14:05:19</t>
  </si>
  <si>
    <t>[36218] Peminjaman Ruangan Rapat Renstra 2023-2028</t>
  </si>
  <si>
    <t>2024-08-27 15:25:03</t>
  </si>
  <si>
    <t>13:30:00</t>
  </si>
  <si>
    <t>Amalia Puspha Rini</t>
  </si>
  <si>
    <t>[36149] Peminjaman Ruangan - ISO 55001 - 6 Orang</t>
  </si>
  <si>
    <t>2024-08-26 11:03:50</t>
  </si>
  <si>
    <t>SANITA NAOMI VINCE</t>
  </si>
  <si>
    <t>[36150] Peminjaman Ruangan - ISO 55001 - 6 Orang</t>
  </si>
  <si>
    <t>2024-08-26 11:04:42</t>
  </si>
  <si>
    <t>[36151] Peminjaman Ruangan - ISO 55001 - 8 Orang</t>
  </si>
  <si>
    <t>2024-08-26 11:05:26</t>
  </si>
  <si>
    <t>2024-08-03 11:06:06</t>
  </si>
  <si>
    <t>2024-09-04</t>
  </si>
  <si>
    <t>[36350] Peminjaman Ruangan untuk Rapat Prodi Teknik Mesin</t>
  </si>
  <si>
    <t>2024-09-04 09:48:46</t>
  </si>
  <si>
    <t>Lilis Nurelisa</t>
  </si>
  <si>
    <t>[36305] Peminjaman Ruangan</t>
  </si>
  <si>
    <t>2024-09-02 08:10:50</t>
  </si>
  <si>
    <t>Aprilia Pratiwi</t>
  </si>
  <si>
    <t>2024-08-19 18:59:12</t>
  </si>
  <si>
    <t>[35421] Peminjaman Ruangan Mahandraga Competition 7.0</t>
  </si>
  <si>
    <t>2024-07-24 10:16:11</t>
  </si>
  <si>
    <t>[35306] Peminjaman Ruang</t>
  </si>
  <si>
    <t>Gladi Meet and Greet Mahasiswa Baru HMPS Teknik Sipil</t>
  </si>
  <si>
    <t>2024-08-30 13:00:12</t>
  </si>
  <si>
    <t>2024-08-30 13:01:01</t>
  </si>
  <si>
    <t>[36303] Peminjaman Ruangan Rapat ICUPERTAIN</t>
  </si>
  <si>
    <t>2024-09-02 07:57:10</t>
  </si>
  <si>
    <t>[36344] Ruang Loading Kegiatan AL Akreditasi Komunikasi</t>
  </si>
  <si>
    <t>2024-09-04 07:54:53</t>
  </si>
  <si>
    <t>[36331] Diskusi himpunan</t>
  </si>
  <si>
    <t>2024-09-03 13:30:51</t>
  </si>
  <si>
    <t>[36323] Rapat Prodi Teknik Lingkungan</t>
  </si>
  <si>
    <t>2024-09-03 08:55:27</t>
  </si>
  <si>
    <t>Elika Herliana</t>
  </si>
  <si>
    <t>Kegiatan Geologi pindahan 2301</t>
  </si>
  <si>
    <t>2024-08-12 15:43:25</t>
  </si>
  <si>
    <t>[36318] Pertemuan Riset dan Pengabdian</t>
  </si>
  <si>
    <t>2024-09-02 16:19:38</t>
  </si>
  <si>
    <t>Nona Merry Merpati Mitan</t>
  </si>
  <si>
    <t>[36319] Pertemuan Riset dan Pengabdian</t>
  </si>
  <si>
    <t>2024-09-02 16:20:52</t>
  </si>
  <si>
    <t>[34820] Peminjaman Ruangan Rapat Dekan FTEP FSIK</t>
  </si>
  <si>
    <t>2024-07-09 08:09:01</t>
  </si>
  <si>
    <t>[36330] Peminjaman Ruangan</t>
  </si>
  <si>
    <t>2024-09-03 13:30:02</t>
  </si>
  <si>
    <t>Tirta Rona Mayangsari</t>
  </si>
  <si>
    <t>[36287] Rapat prodi CV dengan eksternal</t>
  </si>
  <si>
    <t>2024-08-30 13:49:31</t>
  </si>
  <si>
    <t>[36278] Akreditasi Prodi Komunikasi</t>
  </si>
  <si>
    <t>2024-08-30 09:33:31</t>
  </si>
  <si>
    <t>[36279] Akreditasi Prodi Komunikasi</t>
  </si>
  <si>
    <t>2024-08-30 09:35:24</t>
  </si>
  <si>
    <t>[36282] Akreditasi Prodi Komunikasi</t>
  </si>
  <si>
    <t>2024-08-30 09:39:30</t>
  </si>
  <si>
    <t>2024-08-03 11:06:39</t>
  </si>
  <si>
    <t>2024-09-05</t>
  </si>
  <si>
    <t>[36225] Peminjaman Ruangan untuk Training of Trainers PTBE</t>
  </si>
  <si>
    <t>2024-08-28 09:01:12</t>
  </si>
  <si>
    <t>Ghina Salsabila</t>
  </si>
  <si>
    <t>[35858] Peminjaman Ruangan: Welcoming Kyushu University Delegates</t>
  </si>
  <si>
    <t>2024-08-11 23:14:53</t>
  </si>
  <si>
    <t>Widya Astri Bahtiar</t>
  </si>
  <si>
    <t>[35632] Peminjaman Ruangan - Welcoming Kyushu University Short Program - IO</t>
  </si>
  <si>
    <t>2024-08-01 09:53:48</t>
  </si>
  <si>
    <t>Safira Aulia Rahmah Br Situmorang</t>
  </si>
  <si>
    <t>[35631] Peminjaman Ruangan - Welcoming Kyushu University Short Program - IO</t>
  </si>
  <si>
    <t>2024-08-01 09:52:11</t>
  </si>
  <si>
    <t>[35307] Peminjaman Ruang</t>
  </si>
  <si>
    <t>Meet and Greet HMPS Teknik Sipil</t>
  </si>
  <si>
    <t>2024-08-27 09:14:04</t>
  </si>
  <si>
    <t>2024-08-27 09:14:59</t>
  </si>
  <si>
    <t>[36342] Ruang Loading Kegiatan AL Akreditasi Komunikasi</t>
  </si>
  <si>
    <t>2024-09-04 07:52:55</t>
  </si>
  <si>
    <t>[35746] Peminjaman Ruangan - Opening and Welcoming Kyushu University Short Program</t>
  </si>
  <si>
    <t>2024-08-06 15:49:04</t>
  </si>
  <si>
    <t>[36307] Peminjaman Ruangan untuk Rapat Mingguan Prodi CS</t>
  </si>
  <si>
    <t>2024-09-02 09:53:11</t>
  </si>
  <si>
    <t>Dianah Adani</t>
  </si>
  <si>
    <t>[36332] Rapat Internal Marcomm</t>
  </si>
  <si>
    <t>2024-09-03 15:05:21</t>
  </si>
  <si>
    <t>Annesa Nariswari Kirana</t>
  </si>
  <si>
    <t>[36308] Peminjaman Ruangan untuk Rapat Mingguan Prodi CS</t>
  </si>
  <si>
    <t>2024-09-02 09:54:02</t>
  </si>
  <si>
    <t>[36333] Rapat Internal Marcomm</t>
  </si>
  <si>
    <t>2024-09-03 15:06:10</t>
  </si>
  <si>
    <t>[35569] Peminjaman Ruangan untuk Rapat Mingguan Prodi CS</t>
  </si>
  <si>
    <t>2024-07-29 10:59:21</t>
  </si>
  <si>
    <t>10:30:00</t>
  </si>
  <si>
    <t>[36369] Peminjaman Ruangan</t>
  </si>
  <si>
    <t>2024-09-04 14:05:39</t>
  </si>
  <si>
    <t>[36281] Akreditasi Prodi Komunikasi</t>
  </si>
  <si>
    <t>2024-08-30 09:37:53</t>
  </si>
  <si>
    <t>[36280] Akreditasi Prodi Komunikasi</t>
  </si>
  <si>
    <t>2024-08-30 09:36:50</t>
  </si>
  <si>
    <t>[36283] Akreditasi Prodi Komunikasi</t>
  </si>
  <si>
    <t>2024-08-30 09:40:58</t>
  </si>
  <si>
    <t>[36241] Mentoring Session #4 - Program UPER CASE IB 2024 - Fungsi Kewirausahaan dan inkubator bisnis</t>
  </si>
  <si>
    <t>2024-08-28 16:09:15</t>
  </si>
  <si>
    <t>2024-09-06</t>
  </si>
  <si>
    <t>Dinda Dearilna</t>
  </si>
  <si>
    <t>[36368] Peminjaman Ruangan Untuk Rapat Prodi Kimia</t>
  </si>
  <si>
    <t>2024-09-04 13:56:31</t>
  </si>
  <si>
    <t>[36387] Peminjaman Ruangan - Perwalian</t>
  </si>
  <si>
    <t>2024-09-05 13:48:18</t>
  </si>
  <si>
    <t>Teuku Mahlil</t>
  </si>
  <si>
    <t>[36405] Pindah Jadwal Perkuliahan - Kalkulus I-PE1 2023-3</t>
  </si>
  <si>
    <t>2024-09-06 12:28:19</t>
  </si>
  <si>
    <t>Rangga Ganzar Noegraha</t>
  </si>
  <si>
    <t>[35422] Peminjaman Ruangan Mahandraga Competition 7.0</t>
  </si>
  <si>
    <t>2024-07-24 10:16:46</t>
  </si>
  <si>
    <t>[35308] Peminjaman Ruang</t>
  </si>
  <si>
    <t>[36343] Ruang Loading Kegiatan AL Akreditasi Komunikasi</t>
  </si>
  <si>
    <t>2024-09-04 07:54:13</t>
  </si>
  <si>
    <t>[35178] Peminjaman Ruangan-Matrikulasi Bahasa Inggris</t>
  </si>
  <si>
    <t>2024-07-18 11:15:16</t>
  </si>
  <si>
    <t>[36399] Peminjaman Ruangan</t>
  </si>
  <si>
    <t>2024-09-06 09:13:00</t>
  </si>
  <si>
    <t>Muhammad Iqbal Afghan</t>
  </si>
  <si>
    <t>[36396] Peminjaman Ruangan</t>
  </si>
  <si>
    <t>2024-09-06 08:19:34</t>
  </si>
  <si>
    <t>[36328] Peminjaman Ruangan</t>
  </si>
  <si>
    <t>2024-09-03 10:53:13</t>
  </si>
  <si>
    <t>ASRORU MAULANA MALIK</t>
  </si>
  <si>
    <t>Rapat dengan Mitra</t>
  </si>
  <si>
    <t>2024-09-04 13:04:53</t>
  </si>
  <si>
    <t>16:04:00</t>
  </si>
  <si>
    <t>[36329] Peminjaman Ruangan</t>
  </si>
  <si>
    <t>2024-09-03 10:54:04</t>
  </si>
  <si>
    <t>07:53:00</t>
  </si>
  <si>
    <t>11:53:00</t>
  </si>
  <si>
    <t>2024-09-04 13:06:10</t>
  </si>
  <si>
    <t>13:05:00</t>
  </si>
  <si>
    <t>16:06:00</t>
  </si>
  <si>
    <t>[36394] Peminjaman Ruangan</t>
  </si>
  <si>
    <t>2024-09-06 06:07:29</t>
  </si>
  <si>
    <t>11:30:00</t>
  </si>
  <si>
    <t>[36360] Rapat Prodi CV</t>
  </si>
  <si>
    <t>2024-09-04 11:47:47</t>
  </si>
  <si>
    <t>[36391] Peminjaman Ruangan - Meeting DKI</t>
  </si>
  <si>
    <t>2024-09-05 16:44:05</t>
  </si>
  <si>
    <t>[36322] Peminjaman Ruangan</t>
  </si>
  <si>
    <t>2024-09-03 04:19:18</t>
  </si>
  <si>
    <t>[36104] Mentoring Session #6 Produk &amp; Market Testing - Program UPER CASE IB 2024 - Fungsi Kewirausahaan dan inkubator bisnis</t>
  </si>
  <si>
    <t>2024-08-22 15:58:33</t>
  </si>
  <si>
    <t>2024-09-07</t>
  </si>
  <si>
    <t>[35423] Peminjaman Ruangan Mahandraga Competition 7.0</t>
  </si>
  <si>
    <t>2024-07-24 10:17:29</t>
  </si>
  <si>
    <t>Seminar Keprofesian oleh HMPS Teknik Geologi</t>
  </si>
  <si>
    <t>2024-08-08 09:11:20</t>
  </si>
  <si>
    <t>[36243] Mentoring Session #6 Produk &amp; Market Testing - Program UPER CASE IB 2024 - Fungsi Kewirausahaan dan inkubator bisnis</t>
  </si>
  <si>
    <t>2024-08-28 16:10:57</t>
  </si>
  <si>
    <t>2024-09-08</t>
  </si>
  <si>
    <t>[36425] Pindah Ruang Perkuliahan - Seismologi-GPDD 2023 - Pengganti 06/09/2024</t>
  </si>
  <si>
    <t>2024-09-08 16:59:12</t>
  </si>
  <si>
    <t>2024-09-09</t>
  </si>
  <si>
    <t>10:40:00</t>
  </si>
  <si>
    <t>Dicky Ahmad Zaky</t>
  </si>
  <si>
    <t>[36403] Peminjaman Ruangan untuk Rapat Perdana Cipta Karsa dalam Persiapan Semester Ganjil 2024/2025</t>
  </si>
  <si>
    <t>2024-09-06 10:19:19</t>
  </si>
  <si>
    <t>[36426] Pindah Jadwal Perkuliahan - Seismologi-GPDD 2023 - Pengganti 05/09/2024</t>
  </si>
  <si>
    <t>2024-09-08 17:00:43</t>
  </si>
  <si>
    <t>2024-08-19 18:59:37</t>
  </si>
  <si>
    <t>UPGRADING oleh Direktorat Pendidikan</t>
  </si>
  <si>
    <t>2024-08-23 15:47:24</t>
  </si>
  <si>
    <t>[35309] Peminjaman Ruang</t>
  </si>
  <si>
    <t>[36157] Sidang Kuliah Lapangan</t>
  </si>
  <si>
    <t>2024-08-26 17:08:52</t>
  </si>
  <si>
    <t>SUGIARTI AGUSTINA</t>
  </si>
  <si>
    <t>[36158] Sidang Kuliah Lapangan</t>
  </si>
  <si>
    <t>2024-08-26 17:09:35</t>
  </si>
  <si>
    <t>[36159] Sidang Kuliah Lapangan</t>
  </si>
  <si>
    <t>2024-08-26 17:10:30</t>
  </si>
  <si>
    <t>[36160] Sidang Kuliah Lapangan</t>
  </si>
  <si>
    <t>2024-08-26 17:16:13</t>
  </si>
  <si>
    <t>[36161] Sidang Kuliah Lapangan</t>
  </si>
  <si>
    <t>2024-08-26 17:21:19</t>
  </si>
  <si>
    <t>Rapat Panitia POP UP 2024 oleh Direktorat Kemahasiswaan</t>
  </si>
  <si>
    <t>2024-09-08 17:46:49</t>
  </si>
  <si>
    <t>[36162] Sidang Kuliah Lapangan</t>
  </si>
  <si>
    <t>2024-08-26 17:23:26</t>
  </si>
  <si>
    <t>[36163] Sidang Kuliah Lapangan</t>
  </si>
  <si>
    <t>2024-08-26 17:24:14</t>
  </si>
  <si>
    <t>[36164] Sidang Kuliah Lapangan</t>
  </si>
  <si>
    <t>2024-08-26 17:25:08</t>
  </si>
  <si>
    <t>[36165] Sidang Kuliah Lapangan</t>
  </si>
  <si>
    <t>2024-08-26 17:26:08</t>
  </si>
  <si>
    <t>[36166] Sidang Kuliah Lapangan</t>
  </si>
  <si>
    <t>2024-08-26 17:26:51</t>
  </si>
  <si>
    <t>[36215] Rapat SPI dan DPPA</t>
  </si>
  <si>
    <t>2024-08-27 14:22:34</t>
  </si>
  <si>
    <t>[36420] Pertemuan Pengabdian</t>
  </si>
  <si>
    <t>2024-09-06 20:54:37</t>
  </si>
  <si>
    <t>[36421] Pertemuan Pengabdian</t>
  </si>
  <si>
    <t>2024-09-06 20:55:45</t>
  </si>
  <si>
    <t>[36423] Rapat Uper URTI</t>
  </si>
  <si>
    <t>2024-09-08 14:10:00</t>
  </si>
  <si>
    <t>Holding Room Narsum UPGRADING (Dirdik)</t>
  </si>
  <si>
    <t>2024-08-26 11:05:09</t>
  </si>
  <si>
    <t>[36445] PE - Meeting COSL</t>
  </si>
  <si>
    <t>2024-09-09 10:55:20</t>
  </si>
  <si>
    <t>[36453] PE - Meeting COSL</t>
  </si>
  <si>
    <t>2024-09-09 14:29:22</t>
  </si>
  <si>
    <t>15:01:00</t>
  </si>
  <si>
    <t>2024-08-03 11:18:23</t>
  </si>
  <si>
    <t>2024-09-10</t>
  </si>
  <si>
    <t>TFT POP UP 2024 Direktorat Kemahasiswaan dan Alumni</t>
  </si>
  <si>
    <t>2024-08-15 10:45:19</t>
  </si>
  <si>
    <t>12:45:00</t>
  </si>
  <si>
    <t>[36449] Peminjaman Ruangan Kuliah Kimia Dasar I SP</t>
  </si>
  <si>
    <t>2024-09-09 12:56:46</t>
  </si>
  <si>
    <t>[36224] Peminjaman Ruangan Rapat Senat Universitas Pertamina</t>
  </si>
  <si>
    <t>2024-08-28 08:49:37</t>
  </si>
  <si>
    <t>Mira Fatmawati</t>
  </si>
  <si>
    <t>[36095] Acara CHARGED : Ekosistem Akselerasi Penggunaan Motor Listrik Berbasis Anak Muda Hub Jakarta Universitas%C2%A0Pertamina</t>
  </si>
  <si>
    <t>2024-08-22 11:52:52</t>
  </si>
  <si>
    <t>Septiyasmin Ulfa</t>
  </si>
  <si>
    <t>[35310] Peminjaman Ruang</t>
  </si>
  <si>
    <t>Training For Trainers Mentor POP UP oleh Direktorat Kemahasiswaan</t>
  </si>
  <si>
    <t>2024-09-04 16:33:11</t>
  </si>
  <si>
    <t>2024-08-03 11:33:28</t>
  </si>
  <si>
    <t>2024-08-03 11:33:50</t>
  </si>
  <si>
    <t>[36167] Sidang Kuliah Lapangan</t>
  </si>
  <si>
    <t>2024-08-26 17:29:29</t>
  </si>
  <si>
    <t>[36168] Sidang Kuliah Lapangan</t>
  </si>
  <si>
    <t>2024-08-26 17:30:08</t>
  </si>
  <si>
    <t>[36169] Sidang Kuliah Lapangan</t>
  </si>
  <si>
    <t>2024-08-26 17:31:24</t>
  </si>
  <si>
    <t>[36170] Sidang Kuliah Lapangan</t>
  </si>
  <si>
    <t>2024-08-26 17:32:10</t>
  </si>
  <si>
    <t>[36171] Sidang Kuliah Lapangan</t>
  </si>
  <si>
    <t>2024-08-26 17:32:49</t>
  </si>
  <si>
    <t>[36337] Peminjaman Ruangan Rapat Koordinasi Pengisian Instrumen Pemantauan dan Evaluasi PT</t>
  </si>
  <si>
    <t>2024-09-03 15:58:27</t>
  </si>
  <si>
    <t>Peminjaman Ruangan Rapat Pleno Senat Universitas Pertamina</t>
  </si>
  <si>
    <t>2024-02-12 16:04:26</t>
  </si>
  <si>
    <t>[36152] THE Update Meeting #2</t>
  </si>
  <si>
    <t>2024-08-26 11:11:32</t>
  </si>
  <si>
    <t>[36250] Rapat SPI dan DPPA</t>
  </si>
  <si>
    <t>2024-08-29 09:34:52</t>
  </si>
  <si>
    <t>[36422] Peminjaman Ruangan</t>
  </si>
  <si>
    <t>2024-09-07 16:56:42</t>
  </si>
  <si>
    <t>Gede Widia Pratama Adhyaksa</t>
  </si>
  <si>
    <t>[36153] THE Update Meeting #2</t>
  </si>
  <si>
    <t>2024-08-26 11:12:26</t>
  </si>
  <si>
    <t>[36347] Rapat Koordinasi FTI &amp; FPI</t>
  </si>
  <si>
    <t>2024-09-04 08:48:47</t>
  </si>
  <si>
    <t>Noviana Masta</t>
  </si>
  <si>
    <t>2024-08-03 11:07:52</t>
  </si>
  <si>
    <t>2024-09-11</t>
  </si>
  <si>
    <t>[36489] Peminjaman Ruangan untuk Rapat Prodi Teknik Mesin</t>
  </si>
  <si>
    <t>2024-09-11 09:08:48</t>
  </si>
  <si>
    <t>TFT Mentor POP UP oleh Direktorat Kemahasiswaan</t>
  </si>
  <si>
    <t>2024-09-10 10:01:37</t>
  </si>
  <si>
    <t>2024-08-19 18:59:59</t>
  </si>
  <si>
    <t>[36097] Acara CHARGED : Ekosistem Akselerasi Penggunaan Motor Listrik Berbasis Anak Muda Hub Jakarta Universitas%C2%A0Pertamina</t>
  </si>
  <si>
    <t>2024-08-22 11:55:14</t>
  </si>
  <si>
    <t>[35311] Peminjaman Ruang</t>
  </si>
  <si>
    <t>2024-08-03 11:25:43</t>
  </si>
  <si>
    <t>2024-08-03 11:26:57</t>
  </si>
  <si>
    <t>2024-08-03 11:27:19</t>
  </si>
  <si>
    <t>2024-08-03 11:27:58</t>
  </si>
  <si>
    <t>2024-08-03 11:28:25</t>
  </si>
  <si>
    <t>[36497] Pindah Jadwal Perkuliahan - Kalkulus I-PE1 2023-3</t>
  </si>
  <si>
    <t>2024-09-11 13:04:52</t>
  </si>
  <si>
    <t>Tes Kesehatan Camaba 2024</t>
  </si>
  <si>
    <t>2024-09-10 10:00:55</t>
  </si>
  <si>
    <t>2024-09-10 10:01:36</t>
  </si>
  <si>
    <t>06:01:00</t>
  </si>
  <si>
    <t>18:01:00</t>
  </si>
  <si>
    <t>2024-08-03 11:29:29</t>
  </si>
  <si>
    <t>2024-08-03 11:29:53</t>
  </si>
  <si>
    <t>2024-09-10 10:02:01</t>
  </si>
  <si>
    <t>2024-09-10 10:02:23</t>
  </si>
  <si>
    <t>[32946] Peminjaman Ruangan</t>
  </si>
  <si>
    <t>2024-06-03 12:11:52</t>
  </si>
  <si>
    <t>[32947] Peminjaman Ruangan</t>
  </si>
  <si>
    <t>2024-06-03 12:12:50</t>
  </si>
  <si>
    <t>[32948] Peminjaman Ruangan</t>
  </si>
  <si>
    <t>2024-06-03 12:13:44</t>
  </si>
  <si>
    <t>[33233] Peminjaman Ruangan</t>
  </si>
  <si>
    <t>2024-06-07 10:35:05</t>
  </si>
  <si>
    <t>[34750] Peminjaman Ruangan</t>
  </si>
  <si>
    <t>2024-07-05 15:10:05</t>
  </si>
  <si>
    <t>[34751] Peminjaman Ruangan</t>
  </si>
  <si>
    <t>2024-07-05 15:10:51</t>
  </si>
  <si>
    <t>[36472] Peminjaman Ruangan</t>
  </si>
  <si>
    <t>2024-09-10 13:03:17</t>
  </si>
  <si>
    <t>Misbahudin</t>
  </si>
  <si>
    <t>Seminar bu Selvy</t>
  </si>
  <si>
    <t>2024-08-30 13:26:27</t>
  </si>
  <si>
    <t>07:30:00</t>
  </si>
  <si>
    <t>15:26:00</t>
  </si>
  <si>
    <t>[36348] Rapat SPI</t>
  </si>
  <si>
    <t>2024-09-04 09:40:23</t>
  </si>
  <si>
    <t>[36345] Rapat Senat FTI</t>
  </si>
  <si>
    <t>2024-09-04 08:47:31</t>
  </si>
  <si>
    <t>[36349] Rapat SPI</t>
  </si>
  <si>
    <t>2024-09-04 09:40:59</t>
  </si>
  <si>
    <t>[36346] Rapat Senat FTI</t>
  </si>
  <si>
    <t>2024-09-04 08:47:54</t>
  </si>
  <si>
    <t>[36480] Peminjaman Ruangan</t>
  </si>
  <si>
    <t>2024-09-10 16:10:15</t>
  </si>
  <si>
    <t>09:30:00</t>
  </si>
  <si>
    <t>[34821] Peminjaman Ruangan Rapat Dekan FTEP - FSIK</t>
  </si>
  <si>
    <t>2024-07-09 08:12:04</t>
  </si>
  <si>
    <t>[36233] Acara CHARGED : Ekosistem Akselerasi Penggunaan Motor Listrik Berbasis Anak Muda Hub Jakarta Universitas%C2%A0Pertamina</t>
  </si>
  <si>
    <t>2024-08-28 13:23:44</t>
  </si>
  <si>
    <t>[36435] Rapat Senat FTI</t>
  </si>
  <si>
    <t>2024-09-09 08:29:11</t>
  </si>
  <si>
    <t>[36437] Rapat UPer - URTI</t>
  </si>
  <si>
    <t>2024-09-09 09:07:29</t>
  </si>
  <si>
    <t>[36313] Peminjaman Ruangan</t>
  </si>
  <si>
    <t>2024-09-02 11:54:27</t>
  </si>
  <si>
    <t>Achmad Kautsar</t>
  </si>
  <si>
    <t>[36486] Rapat sekre icoseid</t>
  </si>
  <si>
    <t>2024-09-11 08:11:41</t>
  </si>
  <si>
    <t>Rizky Anggraini</t>
  </si>
  <si>
    <t>[36464] Rapat Sekre ICO-SEID 2024</t>
  </si>
  <si>
    <t>2024-09-10 08:36:10</t>
  </si>
  <si>
    <t>2024-08-03 11:09:04</t>
  </si>
  <si>
    <t>2024-09-12</t>
  </si>
  <si>
    <t>UAS 2023-3</t>
  </si>
  <si>
    <t>2024-09-09 08:52:10</t>
  </si>
  <si>
    <t>[36071] Peminjaman Ruangan MGMP Kimia DKI Jakarta</t>
  </si>
  <si>
    <t>2024-08-21 13:41:37</t>
  </si>
  <si>
    <t>[35312] Peminjaman Ruang</t>
  </si>
  <si>
    <t>[36513] Peminjaman Ruangan Diskusi Persiapan Training PGE</t>
  </si>
  <si>
    <t>2024-09-12 08:13:15</t>
  </si>
  <si>
    <t>Sari Widyanti</t>
  </si>
  <si>
    <t>Rapat Tim Acara POP UP oleh Direktorat Kemahasiswaan</t>
  </si>
  <si>
    <t>2024-09-12 11:17:31</t>
  </si>
  <si>
    <t>2024-08-03 11:31:50</t>
  </si>
  <si>
    <t>2024-08-03 11:32:16</t>
  </si>
  <si>
    <t>Rapat Tim Sekretaris POP UP oleh Direktorat Kemahasiswaan</t>
  </si>
  <si>
    <t>2024-09-12 11:18:58</t>
  </si>
  <si>
    <t>Rapat Korlap POP UP oleh Direktorat Kemahasiswaan</t>
  </si>
  <si>
    <t>2024-09-10 23:03:43</t>
  </si>
  <si>
    <t>2024-09-09 08:46:50</t>
  </si>
  <si>
    <t>[35835] Peminjaman Ruangan MGMP Kimia DKI (Prodi Kimia)</t>
  </si>
  <si>
    <t>2024-08-09 12:46:43</t>
  </si>
  <si>
    <t>[36473] Rapat ICOSEID</t>
  </si>
  <si>
    <t>2024-09-10 13:21:50</t>
  </si>
  <si>
    <t>[36519] Peminjaman Ruangan</t>
  </si>
  <si>
    <t>2024-09-12 11:27:11</t>
  </si>
  <si>
    <t>Mardiana</t>
  </si>
  <si>
    <t>[36510] Rapat Senat FSIK</t>
  </si>
  <si>
    <t>2024-09-11 19:15:02</t>
  </si>
  <si>
    <t>Warsito</t>
  </si>
  <si>
    <t>[36474] Peminjaman Ruangan</t>
  </si>
  <si>
    <t>2024-09-10 13:22:16</t>
  </si>
  <si>
    <t>[36511] Peminjaman Ruangan Pertemuan dengan BRI dan Panitia ICOSEID</t>
  </si>
  <si>
    <t>2024-09-11 19:58:18</t>
  </si>
  <si>
    <t>13:31:00</t>
  </si>
  <si>
    <t>[36478] Peminjaman Ruangan</t>
  </si>
  <si>
    <t>2024-09-10 15:29:23</t>
  </si>
  <si>
    <t>[36517] Peminjaman Ruangan ICOSEID (KEUANGAN)</t>
  </si>
  <si>
    <t>2024-09-12 11:19:00</t>
  </si>
  <si>
    <t>[36494] Peminjaman Ruangan MGMP Kimia DKI (Prodi Kimia)</t>
  </si>
  <si>
    <t>2024-09-11 10:41:42</t>
  </si>
  <si>
    <t>[36309] Peminjaman Ruangan untuk Rapat Mingguan Prodi CS</t>
  </si>
  <si>
    <t>2024-09-02 09:56:45</t>
  </si>
  <si>
    <t>[36515] Peminjaman Ruangan untuk rapat prodi CS</t>
  </si>
  <si>
    <t>2024-09-12 10:43:47</t>
  </si>
  <si>
    <t>12:01:00</t>
  </si>
  <si>
    <t>[36465] Peminjaman Ruangan</t>
  </si>
  <si>
    <t>2024-09-10 09:08:53</t>
  </si>
  <si>
    <t>[36514] Peminjaman Ruangan GP</t>
  </si>
  <si>
    <t>2024-09-12 09:51:23</t>
  </si>
  <si>
    <t>09:51:00</t>
  </si>
  <si>
    <t>[36438] Rapat UPER - PHR</t>
  </si>
  <si>
    <t>2024-09-09 09:08:59</t>
  </si>
  <si>
    <t>2024-09-09 09:00:56</t>
  </si>
  <si>
    <t>2024-09-13</t>
  </si>
  <si>
    <t>08:30:00</t>
  </si>
  <si>
    <t>UAS SP</t>
  </si>
  <si>
    <t>2024-09-11 09:20:58</t>
  </si>
  <si>
    <t>16:30:00</t>
  </si>
  <si>
    <t>2024-09-09 08:58:57</t>
  </si>
  <si>
    <t>[36502] Peminjaman Ruangan untuk perwalian</t>
  </si>
  <si>
    <t>2024-09-11 14:50:32</t>
  </si>
  <si>
    <t>Rio Priandri Nugroho</t>
  </si>
  <si>
    <t>[36535] Seminar Kerja Praktik Mahasiswa Prodi Komunikasi</t>
  </si>
  <si>
    <t>2024-09-13 08:29:19</t>
  </si>
  <si>
    <t>[36488] Peminjaman Ruangan</t>
  </si>
  <si>
    <t>2024-09-11 08:19:03</t>
  </si>
  <si>
    <t>[36512] RAPAT KOORDINASI PERSIAPAN ICUPERTAIN 2024</t>
  </si>
  <si>
    <t>2024-09-12 07:52:03</t>
  </si>
  <si>
    <t>Reyhandika Gunawan</t>
  </si>
  <si>
    <t>[36455] RAPAT PERSIAPAN ICUPERTAIN 2024</t>
  </si>
  <si>
    <t>2024-09-09 14:43:36</t>
  </si>
  <si>
    <t>[36076] Peminjaman Ruangan Raker FSIK - FTEP</t>
  </si>
  <si>
    <t>2024-08-21 14:21:18</t>
  </si>
  <si>
    <t>[35313] Peminjaman Ruang</t>
  </si>
  <si>
    <t>Rapat Tim Korlap POP UP oleh Direktorat Kemahasiswaan</t>
  </si>
  <si>
    <t>2024-09-13 16:52:54</t>
  </si>
  <si>
    <t>2024-09-09 08:49:50</t>
  </si>
  <si>
    <t>[35179] Peminjaman Ruangan-Matrikulasi Bahasa Inggris</t>
  </si>
  <si>
    <t>2024-07-18 11:16:31</t>
  </si>
  <si>
    <t>[36075] Peminjaman Ruangan Raker FSIK - FTEP</t>
  </si>
  <si>
    <t>2024-08-21 14:20:03</t>
  </si>
  <si>
    <t>[36428] Peminjaman Ruangan</t>
  </si>
  <si>
    <t>2024-09-09 05:27:55</t>
  </si>
  <si>
    <t>[36429] Peminjaman Ruangan</t>
  </si>
  <si>
    <t>2024-09-09 05:28:37</t>
  </si>
  <si>
    <t>[36522] Peminjaman Ruangan</t>
  </si>
  <si>
    <t>2024-09-12 12:54:43</t>
  </si>
  <si>
    <t>[36477] Rapat Prodi CV</t>
  </si>
  <si>
    <t>2024-09-10 15:23:10</t>
  </si>
  <si>
    <t>[36508] Peminjaman Ruangan - Meeting MK Teknologi Industri Kimia Lanjut</t>
  </si>
  <si>
    <t>2024-09-11 17:59:33</t>
  </si>
  <si>
    <t>Rinaldi Medali Rachman</t>
  </si>
  <si>
    <t>[36338] Peminjaman Ruangan Rapat Renstra 2023-2028</t>
  </si>
  <si>
    <t>2024-09-03 16:45:29</t>
  </si>
  <si>
    <t>[36105] Mentoring Session #7 Launching Product - Program UPER CASE IB 2024 - Fungsi Kewirausahaan dan inkubator bisnis</t>
  </si>
  <si>
    <t>2024-08-22 16:01:35</t>
  </si>
  <si>
    <t>2024-09-14</t>
  </si>
  <si>
    <t>[36315] Peminjaman Ruangan Kegiatan Sapa Alumni #4</t>
  </si>
  <si>
    <t>2024-09-02 13:08:06</t>
  </si>
  <si>
    <t>[36211] PE - Drilling Camp UP IATMI</t>
  </si>
  <si>
    <t>2024-08-27 13:25:21</t>
  </si>
  <si>
    <t>[36320] PE - Drilling Camp UP IATMI</t>
  </si>
  <si>
    <t>2024-09-02 16:26:08</t>
  </si>
  <si>
    <t>POP UP 2024 Direktorat Kemahasiswaan dan Alumni</t>
  </si>
  <si>
    <t>2024-08-15 10:13:23</t>
  </si>
  <si>
    <t>2024-09-16</t>
  </si>
  <si>
    <t>[36213] PE - Drilling Camp UP IATMI</t>
  </si>
  <si>
    <t>2024-08-27 13:38:32</t>
  </si>
  <si>
    <t>2024-08-19 19:00:31</t>
  </si>
  <si>
    <t>2024-08-15 09:51:49</t>
  </si>
  <si>
    <t>[35314] Peminjaman Ruang</t>
  </si>
  <si>
    <t>2024-08-15 10:03:14</t>
  </si>
  <si>
    <t>2024-08-15 10:14:05</t>
  </si>
  <si>
    <t>2024-09-17</t>
  </si>
  <si>
    <t>Rakor Dirdik Fakultas</t>
  </si>
  <si>
    <t>2024-09-17 12:21:11</t>
  </si>
  <si>
    <t>Ferra Usamah Janmar</t>
  </si>
  <si>
    <t>2024-08-15 09:52:52</t>
  </si>
  <si>
    <t>[35315] Peminjaman Ruang</t>
  </si>
  <si>
    <t>2024-08-15 10:00:37</t>
  </si>
  <si>
    <t>Online</t>
  </si>
  <si>
    <t>SDM UPER</t>
  </si>
  <si>
    <t>2024-09-17 08:15:12</t>
  </si>
  <si>
    <t>[36226] Peminjaman Ruangan untuk Kegiatan bersama LLDIKTI III</t>
  </si>
  <si>
    <t>2024-08-28 10:15:10</t>
  </si>
  <si>
    <t>Muhammad Fhacrul Ikhwanul</t>
  </si>
  <si>
    <t>[36498] Peminjaman Ruangan</t>
  </si>
  <si>
    <t>2024-09-11 14:20:00</t>
  </si>
  <si>
    <t>[36227] Peminjaman Ruangan untuk Kegiatan bersama LLDIKTI III</t>
  </si>
  <si>
    <t>2024-08-28 10:15:52</t>
  </si>
  <si>
    <t>[36500] Peminjaman Ruangan</t>
  </si>
  <si>
    <t>2024-09-11 14:21:16</t>
  </si>
  <si>
    <t>[36524] Rapat SPI</t>
  </si>
  <si>
    <t>2024-09-12 13:24:24</t>
  </si>
  <si>
    <t>[36570] Peminjaman Ruangan</t>
  </si>
  <si>
    <t>2024-09-16 17:46:08</t>
  </si>
  <si>
    <t>[36504] Rapat UPer - URTI</t>
  </si>
  <si>
    <t>2024-09-11 15:10:33</t>
  </si>
  <si>
    <t>[36460] Meeting THE Impact Ranking bersama Tim Penyedia Data</t>
  </si>
  <si>
    <t>2024-09-09 16:13:11</t>
  </si>
  <si>
    <t>[36593] Peminjaman Ruangan</t>
  </si>
  <si>
    <t>2024-09-17 11:42:27</t>
  </si>
  <si>
    <t>Nila Tanyela Berghuis</t>
  </si>
  <si>
    <t>[36578] Peminjaman Ruangan</t>
  </si>
  <si>
    <t>2024-09-17 07:36:42</t>
  </si>
  <si>
    <t>[36459] Meeting THE Impact Ranking bersama Tim Penyedia Data</t>
  </si>
  <si>
    <t>2024-09-09 16:13:09</t>
  </si>
  <si>
    <t>[36527] Peminjaman Ruangan Rapat FTI FPI</t>
  </si>
  <si>
    <t>2024-09-12 16:14:34</t>
  </si>
  <si>
    <t>Alfiyah Shaldzabila Yustin</t>
  </si>
  <si>
    <t>[36503] Bimbingan Tugas Akhir Pak Tavip GL</t>
  </si>
  <si>
    <t>2024-09-11 15:09:33</t>
  </si>
  <si>
    <t>2024-08-15 10:14:31</t>
  </si>
  <si>
    <t>2024-09-18</t>
  </si>
  <si>
    <t>2024-08-19 19:01:15</t>
  </si>
  <si>
    <t>2024-08-15 09:53:18</t>
  </si>
  <si>
    <t>[35316] Peminjaman Ruang</t>
  </si>
  <si>
    <t>2024-08-15 10:01:06</t>
  </si>
  <si>
    <t>[36528] Peminjaman Ruangan Untuk Rapat Satuan Penjaminan Mutu Dengan LLDIKTI 3</t>
  </si>
  <si>
    <t>2024-09-12 16:15:58</t>
  </si>
  <si>
    <t>[36525] Rapat SPI</t>
  </si>
  <si>
    <t>2024-09-12 13:25:03</t>
  </si>
  <si>
    <t>[36602] Rapat Kerjasama DN</t>
  </si>
  <si>
    <t>2024-09-17 14:35:28</t>
  </si>
  <si>
    <t>KANSA FETA</t>
  </si>
  <si>
    <t>[36610] Meeting Kerjasama dengan LSP Telekomunikasi Digital Indonesia</t>
  </si>
  <si>
    <t>2024-09-17 15:27:00</t>
  </si>
  <si>
    <t>[36649] Peminjaman Ruangan</t>
  </si>
  <si>
    <t>2024-09-18 15:21:58</t>
  </si>
  <si>
    <t>[34822] Peminjaman Ruangan</t>
  </si>
  <si>
    <t>2024-07-09 08:12:37</t>
  </si>
  <si>
    <t>[36592] Peminjaman Ruangan untuk Rapat Prodi Teknik Mesin</t>
  </si>
  <si>
    <t>2024-09-17 11:26:09</t>
  </si>
  <si>
    <t>[36615] Peminjaman Ruangan</t>
  </si>
  <si>
    <t>2024-09-17 21:17:04</t>
  </si>
  <si>
    <t>[36439] Peminjaman Ruangan</t>
  </si>
  <si>
    <t>2024-09-09 09:18:06</t>
  </si>
  <si>
    <t>[36440] Peminjaman Ruangan</t>
  </si>
  <si>
    <t>2024-09-09 09:19:02</t>
  </si>
  <si>
    <t>[36496] Peminjaman Ruangan</t>
  </si>
  <si>
    <t>2024-09-11 11:54:05</t>
  </si>
  <si>
    <t>[36541] Rapat Penelitian Manajemen</t>
  </si>
  <si>
    <t>2024-09-13 10:42:46</t>
  </si>
  <si>
    <t>[36542] Rapat Penelitian Manajemen</t>
  </si>
  <si>
    <t>2024-09-13 10:52:54</t>
  </si>
  <si>
    <t>2024-08-15 10:15:00</t>
  </si>
  <si>
    <t>2024-09-19</t>
  </si>
  <si>
    <t>[36212] PE - Drilling Camp UP IATMI</t>
  </si>
  <si>
    <t>2024-08-27 13:29:04</t>
  </si>
  <si>
    <t>2024-08-15 09:54:00</t>
  </si>
  <si>
    <t>[35317] Peminjaman Ruang</t>
  </si>
  <si>
    <t>[35836] Peminjaman Ruangan MGMP Kimia DKI (Prodi Kimia)</t>
  </si>
  <si>
    <t>2024-08-09 12:47:29</t>
  </si>
  <si>
    <t>[36229] Peminjaman Ruangan untuk Kegiatan bersama LLDIKTI III</t>
  </si>
  <si>
    <t>2024-08-28 11:51:01</t>
  </si>
  <si>
    <t>[36587] Rapat UPer - URTI</t>
  </si>
  <si>
    <t>2024-09-17 10:11:06</t>
  </si>
  <si>
    <t>[36230] Peminjaman Ruangan untuk Kegiatan bersama LLDIKTI III</t>
  </si>
  <si>
    <t>2024-08-28 11:52:07</t>
  </si>
  <si>
    <t>[36588] Rapat UPer - URTI</t>
  </si>
  <si>
    <t>2024-09-17 10:11:52</t>
  </si>
  <si>
    <t>[36654] Peminjaman Ruangan</t>
  </si>
  <si>
    <t>2024-09-18 19:48:07</t>
  </si>
  <si>
    <t>BERLIT DEDDY SETIAWAN</t>
  </si>
  <si>
    <t>[36547] Pre-Departure Briefing</t>
  </si>
  <si>
    <t>2024-09-13 12:27:48</t>
  </si>
  <si>
    <t>[36518] Peminjaman Ruangan - Rapat Koordinasi KMK dan Dirrektorat Pendidikan</t>
  </si>
  <si>
    <t>2024-09-12 11:22:09</t>
  </si>
  <si>
    <t>[36310] Peminjaman Ruangan untuk Rapat Mingguan Prodi CS</t>
  </si>
  <si>
    <t>2024-09-02 09:58:58</t>
  </si>
  <si>
    <t>[36560] Rapat FPI</t>
  </si>
  <si>
    <t>2024-09-15 10:12:57</t>
  </si>
  <si>
    <t>[36645] Peminjaman Ruangan</t>
  </si>
  <si>
    <t>2024-09-18 12:33:04</t>
  </si>
  <si>
    <t>[36559] Rapat persiapan PII FPI FTI</t>
  </si>
  <si>
    <t>2024-09-15 10:11:41</t>
  </si>
  <si>
    <t>[36589] Bimbingan Tugas Akhir Pak Tavip GL</t>
  </si>
  <si>
    <t>2024-09-17 10:13:36</t>
  </si>
  <si>
    <t>Progress meeting riset kerjasama Universitas Pertamina dan PT Pertamina Hulu Rokan</t>
  </si>
  <si>
    <t>2024-09-12 16:20:04</t>
  </si>
  <si>
    <t>Lukas Irawan</t>
  </si>
  <si>
    <t>2024-08-15 10:15:26</t>
  </si>
  <si>
    <t>2024-09-20</t>
  </si>
  <si>
    <t>2024-08-15 09:56:24</t>
  </si>
  <si>
    <t>[35318] Peminjaman Ruang</t>
  </si>
  <si>
    <t>POP UP 2024</t>
  </si>
  <si>
    <t>2024-08-15 09:45:00</t>
  </si>
  <si>
    <t>[36549] Rapat SPI dan FTI</t>
  </si>
  <si>
    <t>2024-09-13 14:28:59</t>
  </si>
  <si>
    <t>Rapat Diskusi PertaMC</t>
  </si>
  <si>
    <t>2024-09-19 11:49:00</t>
  </si>
  <si>
    <t>[36550] Rapat SPI dan FTI</t>
  </si>
  <si>
    <t>2024-09-13 14:32:56</t>
  </si>
  <si>
    <t>2024-09-19 11:49:41</t>
  </si>
  <si>
    <t>[36661] Peminjaman Ruangan</t>
  </si>
  <si>
    <t>2024-09-19 09:39:15</t>
  </si>
  <si>
    <t>[36724] Peminjaman Ruangan Rapat OH RPMB</t>
  </si>
  <si>
    <t>2024-09-19 16:09:11</t>
  </si>
  <si>
    <t>Pristini Handayani Putri</t>
  </si>
  <si>
    <t>[36743] Peminjaman Ruangan untuk Rapat Kick Off Meeting Riset</t>
  </si>
  <si>
    <t>2024-09-19 18:35:11</t>
  </si>
  <si>
    <t>[36662] Peminjaman Ruangan</t>
  </si>
  <si>
    <t>2024-09-19 09:49:35</t>
  </si>
  <si>
    <t>[36750] Peminjaman Ruangan</t>
  </si>
  <si>
    <t>2024-09-20 09:46:58</t>
  </si>
  <si>
    <t>15:31:00</t>
  </si>
  <si>
    <t>[36623] Peminjaman Ruangan Untuk Kegiatan Satuan Penjaminan Mutu dan LLDIKTI 3</t>
  </si>
  <si>
    <t>2024-09-18 10:34:39</t>
  </si>
  <si>
    <t>[36753] Peminjaman Ruangan - Sustainability</t>
  </si>
  <si>
    <t>2024-09-20 10:29:24</t>
  </si>
  <si>
    <t>[36693] Peminjaman Ruangan - Sustainability</t>
  </si>
  <si>
    <t>2024-09-19 14:12:18</t>
  </si>
  <si>
    <t>[36624] Peminjaman Ruangan Untuk Kegiatan Satuan Penjaminan Mutu dan LLDIKTI 3</t>
  </si>
  <si>
    <t>2024-09-18 10:35:13</t>
  </si>
  <si>
    <t>[36714] Akreditasi THE Impact Ranking</t>
  </si>
  <si>
    <t>2024-09-19 15:59:31</t>
  </si>
  <si>
    <t>2024-08-15 10:15:49</t>
  </si>
  <si>
    <t>2024-09-21</t>
  </si>
  <si>
    <t>[36106] Mentoring Session #8 sales and Marketing - Program UPER CASE IB 2024 - Fungsi Kewirausahaan dan inkubator bisnis</t>
  </si>
  <si>
    <t>2024-08-22 16:03:09</t>
  </si>
  <si>
    <t>Parent%27s Open Talk Tahun 2024</t>
  </si>
  <si>
    <t>2024-08-03 11:42:17</t>
  </si>
  <si>
    <t>[36108] Mentoring Session #5 Laundching Product - Program UPER CASE IB 2024 - Fungsi Kewirausahaan dan inkubator bisnis (Alternatif holding room)</t>
  </si>
  <si>
    <t>2024-08-22 16:11:47</t>
  </si>
  <si>
    <t>2024-08-15 09:59:11</t>
  </si>
  <si>
    <t>[36703] Bimbingan TA</t>
  </si>
  <si>
    <t>2024-09-19 15:33:40</t>
  </si>
  <si>
    <t>[36456] Kunjungan UMJ KE UPER</t>
  </si>
  <si>
    <t>2024-09-09 14:58:18</t>
  </si>
  <si>
    <t>2024-09-22</t>
  </si>
  <si>
    <t>Bimbi Olivia Panjaitan</t>
  </si>
  <si>
    <t>Parents Open Talk Tahun 2024</t>
  </si>
  <si>
    <t>2024-08-03 11:43:46</t>
  </si>
  <si>
    <t>Opening Ceremony MAM UP 2024 oleh HMPS Hubungan Internasional</t>
  </si>
  <si>
    <t>2024-08-28 10:49:21</t>
  </si>
  <si>
    <t>[36630] Peminjaman Ruangan Kunjungan UMJ</t>
  </si>
  <si>
    <t>2024-09-18 11:02:47</t>
  </si>
  <si>
    <t>TOEFL Prep Class Mahasiswa DD 2023</t>
  </si>
  <si>
    <t>2024-09-20 19:22:40</t>
  </si>
  <si>
    <t>2024-09-23</t>
  </si>
  <si>
    <t>19:30:00</t>
  </si>
  <si>
    <t>[36795] Peminjaman Ruangan</t>
  </si>
  <si>
    <t>2024-09-23 09:18:48</t>
  </si>
  <si>
    <t>Novita Putri Rudiany</t>
  </si>
  <si>
    <t>[36802] Bimbingan TA pak Ifan</t>
  </si>
  <si>
    <t>2024-09-23 10:13:14</t>
  </si>
  <si>
    <t>[36707] Peminjaman Ruangan</t>
  </si>
  <si>
    <t>2024-09-19 15:44:54</t>
  </si>
  <si>
    <t>11:40:00</t>
  </si>
  <si>
    <t>Ika Dyah Widharyanti</t>
  </si>
  <si>
    <t>Photcast oleh Manajemen</t>
  </si>
  <si>
    <t>2024-09-23 15:01:45</t>
  </si>
  <si>
    <t>17:30:00</t>
  </si>
  <si>
    <t>[36783] Peminjaman Ruangan</t>
  </si>
  <si>
    <t>2024-09-22 14:21:32</t>
  </si>
  <si>
    <t>[36889] Peminjaman Ruangan</t>
  </si>
  <si>
    <t>2024-09-23 13:25:12</t>
  </si>
  <si>
    <t>Catia Angli Curie</t>
  </si>
  <si>
    <t>[36766] Peminjaman Ruangan Perwalian Teknik Geofisika</t>
  </si>
  <si>
    <t>2024-09-20 14:59:21</t>
  </si>
  <si>
    <t>[36771] Peminjaman Ruangan Perwalian Geofisika</t>
  </si>
  <si>
    <t>2024-09-20 18:40:12</t>
  </si>
  <si>
    <t>17:01:00</t>
  </si>
  <si>
    <t>[36681] Rapat Sekretariat ICOSEID 2024</t>
  </si>
  <si>
    <t>2024-09-19 10:24:20</t>
  </si>
  <si>
    <t>[36669] Rapat Sekretariat ICOSEID 2024</t>
  </si>
  <si>
    <t>2024-09-19 09:57:57</t>
  </si>
  <si>
    <t>[36782] Peminjaman Ruangan</t>
  </si>
  <si>
    <t>2024-09-22 11:08:39</t>
  </si>
  <si>
    <t>[36682] Rapat Sekretariat ICOSEID 2024</t>
  </si>
  <si>
    <t>2024-09-19 10:25:08</t>
  </si>
  <si>
    <t>[36671] Rapat Sekretariat ICOSEID 2024</t>
  </si>
  <si>
    <t>2024-09-19 09:58:51</t>
  </si>
  <si>
    <t>[36701] Rapat RKA FTI</t>
  </si>
  <si>
    <t>2024-09-19 15:25:14</t>
  </si>
  <si>
    <t>[36788] PE - Meeting</t>
  </si>
  <si>
    <t>2024-09-23 08:13:00</t>
  </si>
  <si>
    <t>[36705] Rapat Jurnal FPI</t>
  </si>
  <si>
    <t>2024-09-19 15:36:52</t>
  </si>
  <si>
    <t>[36789] PE - Meeting URTI</t>
  </si>
  <si>
    <t>2024-09-23 08:14:35</t>
  </si>
  <si>
    <t>[36687] Akreditasi THE Impact Ranking</t>
  </si>
  <si>
    <t>2024-09-19 10:55:18</t>
  </si>
  <si>
    <t>[36886] Bimbingan Tugas Akhir Pak Wahyudin</t>
  </si>
  <si>
    <t>2024-09-23 12:52:47</t>
  </si>
  <si>
    <t>[36551] Pertemuan dengan orang tua mahasiswa Prodi Manajemen</t>
  </si>
  <si>
    <t>2024-09-13 14:55:51</t>
  </si>
  <si>
    <t>[36787] Peminjaman Ruangan</t>
  </si>
  <si>
    <t>2024-09-23 07:47:08</t>
  </si>
  <si>
    <t>[36780] Peminjaman Ruangan</t>
  </si>
  <si>
    <t>2024-09-21 18:40:58</t>
  </si>
  <si>
    <t>15:20:00</t>
  </si>
  <si>
    <t>Fiska Kusumawati</t>
  </si>
  <si>
    <t>[36755] Seminar KP Prodi MN</t>
  </si>
  <si>
    <t>2024-09-20 12:29:07</t>
  </si>
  <si>
    <t>[36706] Pindah Ruang Perkuliahan - Praktikum Petrologi-GL3-2024</t>
  </si>
  <si>
    <t>2024-09-19 15:41:10</t>
  </si>
  <si>
    <t>2024-09-24</t>
  </si>
  <si>
    <t>20:00:00</t>
  </si>
  <si>
    <t>[36926] Pindah Ruang Perkuliahan - Praktikum Petrologi-GL3-2024</t>
  </si>
  <si>
    <t>2024-09-24 12:44:54</t>
  </si>
  <si>
    <t>Ramah Tamah WRA dengan Orang Tua Mahasiswa DD (Organized by Dirdik)</t>
  </si>
  <si>
    <t>2024-09-19 10:33:40</t>
  </si>
  <si>
    <t>[36924] Bimbingan Lomba</t>
  </si>
  <si>
    <t>2024-09-24 11:53:32</t>
  </si>
  <si>
    <t>[36047] Peminjaman Ruangan untuk kegiatan perwalian terpusat Prodi CS</t>
  </si>
  <si>
    <t>2024-08-20 15:03:30</t>
  </si>
  <si>
    <t>[36457] Peminjaman Ruangan Week01 - Introduction Cipta Karsa</t>
  </si>
  <si>
    <t>2024-09-09 15:15:34</t>
  </si>
  <si>
    <t>[36863] Peminjaman Ruangan</t>
  </si>
  <si>
    <t>2024-09-23 11:29:03</t>
  </si>
  <si>
    <t>Ariyanti Sarwono</t>
  </si>
  <si>
    <t>[36790] Seminar KP Prodi EC</t>
  </si>
  <si>
    <t>2024-09-23 08:27:23</t>
  </si>
  <si>
    <t>Siti Zulaikha Rodiah</t>
  </si>
  <si>
    <t>Rapat CITEUP</t>
  </si>
  <si>
    <t>2024-09-23 13:31:15</t>
  </si>
  <si>
    <t>[36754] Peminjaman Ruangan - Seminar KP</t>
  </si>
  <si>
    <t>2024-09-20 11:29:39</t>
  </si>
  <si>
    <t>[36700] Pindah Ruang Perkuliahan - Praktikum Kualitas Lingkungan 1-EV3-2024</t>
  </si>
  <si>
    <t>2024-09-19 14:37:14</t>
  </si>
  <si>
    <t>Evi Siti Sofiyah</t>
  </si>
  <si>
    <t>[36777] Peminjaman Ruangan</t>
  </si>
  <si>
    <t>2024-09-21 14:39:33</t>
  </si>
  <si>
    <t>[36887] Pindah Jadwal Perkuliahan - Pengemasan dalam logistik-LG3-2024 (pengganti dinas ke Makassar pada pekan 4 kuliah)</t>
  </si>
  <si>
    <t>2024-09-23 12:58:00</t>
  </si>
  <si>
    <t>Harummi Sekar Amarilies</t>
  </si>
  <si>
    <t>[36716] Pindah Ruang Perkuliahan - Praktikum Geologi Fisik-GL1-2024</t>
  </si>
  <si>
    <t>2024-09-19 16:01:10</t>
  </si>
  <si>
    <t>[36048] Peminjaman Ruangan untuk kegiatan perwalian terpusat Prodi CS</t>
  </si>
  <si>
    <t>2024-08-20 15:04:22</t>
  </si>
  <si>
    <t>[36759] Pertemuan dengan orang tua mahasiswa Prodi Manajemen</t>
  </si>
  <si>
    <t>2024-09-20 13:11:26</t>
  </si>
  <si>
    <t>[36640] Rapat SPI dan FTI</t>
  </si>
  <si>
    <t>2024-09-18 11:33:26</t>
  </si>
  <si>
    <t>[36770] Peminjaman Ruangan</t>
  </si>
  <si>
    <t>2024-09-20 17:14:56</t>
  </si>
  <si>
    <t>16:40:00</t>
  </si>
  <si>
    <t>Rapat PPKS SDM</t>
  </si>
  <si>
    <t>2024-09-18 14:36:26</t>
  </si>
  <si>
    <t>16:36:00</t>
  </si>
  <si>
    <t>[36776] Rapat senat FPI</t>
  </si>
  <si>
    <t>2024-09-21 14:00:15</t>
  </si>
  <si>
    <t>[36746] Rapat EC</t>
  </si>
  <si>
    <t>2024-09-20 08:10:50</t>
  </si>
  <si>
    <t>[36931] Pertemuan Orangtua</t>
  </si>
  <si>
    <t>2024-09-24 12:57:37</t>
  </si>
  <si>
    <t>[36619] Ekonomi (Ceremonial PKS dengan BRIN)</t>
  </si>
  <si>
    <t>2024-09-18 09:45:02</t>
  </si>
  <si>
    <t>[36620] Ekonomi (Ceremonial PKS dengan BRIN)</t>
  </si>
  <si>
    <t>2024-09-18 09:45:45</t>
  </si>
  <si>
    <t>[36715] Peminjaman Ruangan</t>
  </si>
  <si>
    <t>2024-09-19 16:00:59</t>
  </si>
  <si>
    <t>[36710] Peminjaman Ruangan</t>
  </si>
  <si>
    <t>2024-09-19 15:46:53</t>
  </si>
  <si>
    <t>2024-09-25</t>
  </si>
  <si>
    <t>Khusnun Widiyati</t>
  </si>
  <si>
    <t>[36768] Pindah Jadwal Perkuliahan - Fisika Batuan-GP7-2024</t>
  </si>
  <si>
    <t>2024-09-20 15:52:11</t>
  </si>
  <si>
    <t>ICE-UP</t>
  </si>
  <si>
    <t>2024-07-08 09:43:51</t>
  </si>
  <si>
    <t>Mia Ariyani</t>
  </si>
  <si>
    <t>ICE UP</t>
  </si>
  <si>
    <t>2024-09-25 11:44:02</t>
  </si>
  <si>
    <t>[36915] Pindah Jadwal Perkuliahan - Rekayasa Lalulintas dan Sistem Transportasi-CV3-2024</t>
  </si>
  <si>
    <t>2024-09-24 10:03:09</t>
  </si>
  <si>
    <t>15:50:00</t>
  </si>
  <si>
    <t>Adita Utami</t>
  </si>
  <si>
    <t>[36908] Pindah Jadwal Perkuliahan - Rekayasa Lalulintas dan Sistem Transportasi-CV3-2024</t>
  </si>
  <si>
    <t>2024-09-24 06:27:53</t>
  </si>
  <si>
    <t>13:50:00</t>
  </si>
  <si>
    <t>[36709] Peminjaman Ruangan</t>
  </si>
  <si>
    <t>2024-09-19 15:46:42</t>
  </si>
  <si>
    <t>15:40:00</t>
  </si>
  <si>
    <t>[36934] Pindah Jadwal Perkuliahan - Praktikum Teknologi Bahan-CV3-2024</t>
  </si>
  <si>
    <t>2024-09-24 14:02:27</t>
  </si>
  <si>
    <t>Arianta</t>
  </si>
  <si>
    <t>[36890] Pindah Jadwal Perkuliahan - Desain Pabrik Kimia-Laksmi Dewi 2024-1</t>
  </si>
  <si>
    <t>2024-09-23 13:25:57</t>
  </si>
  <si>
    <t>Laksmi Dewi</t>
  </si>
  <si>
    <t>Pengesahan Raker HMTE</t>
  </si>
  <si>
    <t>2024-09-24 15:11:00</t>
  </si>
  <si>
    <t>[36936] Pindah Jadwal Perkuliahan - Matematika Bisnis-MN1C-2024</t>
  </si>
  <si>
    <t>2024-09-24 14:15:20</t>
  </si>
  <si>
    <t>Suhari Pranyoto</t>
  </si>
  <si>
    <t>[36950] Peminjaman Ruangan</t>
  </si>
  <si>
    <t>2024-09-24 16:55:45</t>
  </si>
  <si>
    <t>Fajar Febiani Amanda</t>
  </si>
  <si>
    <t>[36933] Pindah Jadwal Perkuliahan Sementara - Instrumentasi dan Spektroskopi -CH 2022 -10 Oktober 2024 menjadi 25 September (1 SKS)</t>
  </si>
  <si>
    <t>2024-09-24 13:52:35</t>
  </si>
  <si>
    <t>10:20:00</t>
  </si>
  <si>
    <t>[36749] Sosialisasi TA Teknik Lingkungan</t>
  </si>
  <si>
    <t>2024-09-20 09:12:05</t>
  </si>
  <si>
    <t>[36938] Pindah Jadwal Perkuliahan - Matematika Bisnis-MN1C-2024</t>
  </si>
  <si>
    <t>2024-09-24 14:21:35</t>
  </si>
  <si>
    <t>Foto Kabinet oleh HMPS Teknik Lingkungan</t>
  </si>
  <si>
    <t>2024-09-24 14:38:04</t>
  </si>
  <si>
    <t>[36769] Peminjaman Ruangan</t>
  </si>
  <si>
    <t>2024-09-20 16:13:11</t>
  </si>
  <si>
    <t>Yoga Firdaus</t>
  </si>
  <si>
    <t>[36065] Peminjaman Ruangan Rapat Kerja Dekan FTEP dan FSIK</t>
  </si>
  <si>
    <t>2024-08-21 10:10:14</t>
  </si>
  <si>
    <t>[36747] Rapat Prodi Teknik Lingkungan</t>
  </si>
  <si>
    <t>2024-09-20 08:52:10</t>
  </si>
  <si>
    <t>[36647] Rapat SPI dan Dirdik</t>
  </si>
  <si>
    <t>2024-09-18 13:06:11</t>
  </si>
  <si>
    <t>[36967] Rapat Prodi Teknik Lingkungan</t>
  </si>
  <si>
    <t>2024-09-25 09:36:30</t>
  </si>
  <si>
    <t>[34823] Peminjaman Ruangan Rapat Dekan FTEP FSIK</t>
  </si>
  <si>
    <t>2024-07-09 08:13:20</t>
  </si>
  <si>
    <t>[36694] Rapat Jurnal FPI</t>
  </si>
  <si>
    <t>2024-09-19 14:17:44</t>
  </si>
  <si>
    <t>2024-09-25 11:48:39</t>
  </si>
  <si>
    <t>[36919] Peminjaman Ruangan</t>
  </si>
  <si>
    <t>2024-09-24 10:25:19</t>
  </si>
  <si>
    <t>Sri Hastuty</t>
  </si>
  <si>
    <t>[36688] Akreditasi THE Impact Ranking</t>
  </si>
  <si>
    <t>2024-09-19 10:56:58</t>
  </si>
  <si>
    <t>[36970] Rapat Prodi MN</t>
  </si>
  <si>
    <t>2024-09-25 09:50:38</t>
  </si>
  <si>
    <t>[36975] Peminjaman Ruangan</t>
  </si>
  <si>
    <t>2024-09-25 11:06:16</t>
  </si>
  <si>
    <t>[36792] Seminar KP Mahasiswa Manajemen</t>
  </si>
  <si>
    <t>2024-09-23 08:32:35</t>
  </si>
  <si>
    <t>[36070] Peminjaman Ruangan MGMP Kimia DKI Jakarta</t>
  </si>
  <si>
    <t>2024-08-21 13:23:39</t>
  </si>
  <si>
    <t>2024-09-26</t>
  </si>
  <si>
    <t>[36586] Perwalian Bersama Prodi MN</t>
  </si>
  <si>
    <t>2024-09-17 10:08:17</t>
  </si>
  <si>
    <t>[36767] Peminjaman Ruangan - Perwalian</t>
  </si>
  <si>
    <t>2024-09-20 15:11:52</t>
  </si>
  <si>
    <t>Suharti Sastroredjo</t>
  </si>
  <si>
    <t>2024-09-20 19:27:31</t>
  </si>
  <si>
    <t>2024-07-08 09:44:19</t>
  </si>
  <si>
    <t>[36991] Pindah Jadwal Perkuliahan - Pengambilan Keputusan Manajerial-MN5A-2024</t>
  </si>
  <si>
    <t>2024-09-25 16:22:39</t>
  </si>
  <si>
    <t>Rapat Panitia Retra</t>
  </si>
  <si>
    <t>2024-09-23 13:44:52</t>
  </si>
  <si>
    <t>2024-09-23 13:49:20</t>
  </si>
  <si>
    <t>[36656] Peminjaman Ruangan</t>
  </si>
  <si>
    <t>2024-09-19 08:50:09</t>
  </si>
  <si>
    <t>[36973] Pindah Jadwal Perkuliahan - Termodinamika Teknik Kimia 2-CE3DD-2024</t>
  </si>
  <si>
    <t>2024-09-25 10:42:47</t>
  </si>
  <si>
    <t>Gladi Kotor Cite UP 2024</t>
  </si>
  <si>
    <t>2024-09-26 10:31:13</t>
  </si>
  <si>
    <t>2024-09-26 10:32:15</t>
  </si>
  <si>
    <t>[36712] Peminjaman Ruangan</t>
  </si>
  <si>
    <t>2024-09-19 15:49:21</t>
  </si>
  <si>
    <t>[36691] Peminjaman Ruangan untuk Welcoming Event Mahasiswa Inbound</t>
  </si>
  <si>
    <t>2024-09-19 11:54:36</t>
  </si>
  <si>
    <t>Sosialisasi SOP HMTE</t>
  </si>
  <si>
    <t>2024-09-26 11:48:57</t>
  </si>
  <si>
    <t>2024-09-26 11:50:02</t>
  </si>
  <si>
    <t>[36998] Peminjaman Ruangan untuk Kelas Globalisasi dan Regionalisme</t>
  </si>
  <si>
    <t>2024-09-26 08:04:27</t>
  </si>
  <si>
    <t>[36683] Pindah Jadwal Perkuliahan - Praktikum Statistik-LG3-2024</t>
  </si>
  <si>
    <t>2024-09-19 10:43:08</t>
  </si>
  <si>
    <t>[36986] Peminjaman Ruangan</t>
  </si>
  <si>
    <t>2024-09-25 14:11:37</t>
  </si>
  <si>
    <t>I Wayan Koko Suryawan</t>
  </si>
  <si>
    <t>[36794] Pindah Jadwal Perkuliahan - Ekonomi Pembangunan-EC3-2024</t>
  </si>
  <si>
    <t>2024-09-23 09:18:39</t>
  </si>
  <si>
    <t>Andika Pambudi</t>
  </si>
  <si>
    <t>Latihan Paduan suara</t>
  </si>
  <si>
    <t>2024-09-25 14:56:05</t>
  </si>
  <si>
    <t>[36902] Peminjaman Ruangan - Perwalian</t>
  </si>
  <si>
    <t>2024-09-23 15:51:48</t>
  </si>
  <si>
    <t>Resti Samyati</t>
  </si>
  <si>
    <t>[36717] Pindah Ruang Perkuliahan - Praktikum Geologi Fisik-GL1-2024</t>
  </si>
  <si>
    <t>2024-09-19 16:02:10</t>
  </si>
  <si>
    <t>[36987] Pindah Jadwal Perkuliahan - Struktur Baja I-CV5-2024</t>
  </si>
  <si>
    <t>2024-09-25 14:19:34</t>
  </si>
  <si>
    <t>14:45:00</t>
  </si>
  <si>
    <t>[37001] Pindah Jadwal Perkuliahan - Pengambilan Keputusan Manajerial-MN5B-2024</t>
  </si>
  <si>
    <t>2024-09-26 09:31:14</t>
  </si>
  <si>
    <t>[35837] Peminjaman Ruangan MGMP Kimia DKI (Prodi Kimia)</t>
  </si>
  <si>
    <t>2024-08-09 12:49:03</t>
  </si>
  <si>
    <t>[36628] Perwalian Mahasiswa Prodi Manajemen</t>
  </si>
  <si>
    <t>2024-09-18 10:58:57</t>
  </si>
  <si>
    <t>[36918] Pindah Jadwal Perkuliahan - Praktikum Sedimentologi dan Stratigrafi-GL3-2024</t>
  </si>
  <si>
    <t>2024-09-24 10:13:57</t>
  </si>
  <si>
    <t>Pramudya Rinengga Datu Perdana</t>
  </si>
  <si>
    <t>[36910] Rapat ICOSEID 2024</t>
  </si>
  <si>
    <t>2024-09-24 08:02:58</t>
  </si>
  <si>
    <t>[36963] Peminjaman Ruangan</t>
  </si>
  <si>
    <t>2024-09-25 09:26:08</t>
  </si>
  <si>
    <t>[36911] Peminjaman Ruangan</t>
  </si>
  <si>
    <t>2024-09-24 08:03:33</t>
  </si>
  <si>
    <t>[36964] Peminjaman Ruangan</t>
  </si>
  <si>
    <t>2024-09-25 09:26:39</t>
  </si>
  <si>
    <t>[37013] Peminjaman Ruangan</t>
  </si>
  <si>
    <t>2024-09-26 11:18:27</t>
  </si>
  <si>
    <t>Yan Bachtiar Muslih</t>
  </si>
  <si>
    <t>[36951] Peminjaman Ruangan - Rapat Koordinasi MK Fisika Dasar I Semester Ganjil 2024/2025</t>
  </si>
  <si>
    <t>2024-09-24 17:27:54</t>
  </si>
  <si>
    <t>[36885] Peminjaman Ruangan Rapat Rutin Prodi Kimia</t>
  </si>
  <si>
    <t>2024-09-23 12:33:38</t>
  </si>
  <si>
    <t>[36311] Peminjaman Ruangan untuk Rapat Mingguan Prodi CS</t>
  </si>
  <si>
    <t>2024-09-02 10:00:19</t>
  </si>
  <si>
    <t>2024-09-11 16:00:12</t>
  </si>
  <si>
    <t>[36665] Akreditasi THE Impact Ranking</t>
  </si>
  <si>
    <t>2024-09-19 09:52:16</t>
  </si>
  <si>
    <t>[36773] Peminjaman Ruangan</t>
  </si>
  <si>
    <t>2024-09-21 11:43:29</t>
  </si>
  <si>
    <t>Intan Oktafiani</t>
  </si>
  <si>
    <t>[36979] Peminjaman Ruangan</t>
  </si>
  <si>
    <t>2024-09-25 11:30:59</t>
  </si>
  <si>
    <t>[36978] Peminjaman Ruangan</t>
  </si>
  <si>
    <t>2024-09-25 11:28:21</t>
  </si>
  <si>
    <t>2024-09-12 16:20:54</t>
  </si>
  <si>
    <t>[36416] Peminjaman Ruangan Persiapan Kunjungan UMJ</t>
  </si>
  <si>
    <t>2024-09-06 15:49:05</t>
  </si>
  <si>
    <t>2024-09-27</t>
  </si>
  <si>
    <t>[36744] Peminjaman Ruangan PE - Capstone Project</t>
  </si>
  <si>
    <t>2024-09-19 22:10:30</t>
  </si>
  <si>
    <t>Dara Ayuda Maharsi</t>
  </si>
  <si>
    <t>[37000] Pindah Jadwal Perkuliahan - Hubungan Industrial-MN7-2024</t>
  </si>
  <si>
    <t>2024-09-26 09:27:27</t>
  </si>
  <si>
    <t>[37022] Pindah Jadwal Perkuliahan - Manajemen Proyek-MN5A-2024</t>
  </si>
  <si>
    <t>2024-09-26 13:45:17</t>
  </si>
  <si>
    <t>[36946] Pindah Jadwal Perkuliahan - Teori Komunikasi Massa-CO3B-2024</t>
  </si>
  <si>
    <t>2024-09-24 15:44:13</t>
  </si>
  <si>
    <t>Morissan</t>
  </si>
  <si>
    <t>[36941] Peminjaman Ruangan untuk Welcoming Event Mahasiswa Inbound</t>
  </si>
  <si>
    <t>2024-09-24 14:41:38</t>
  </si>
  <si>
    <t>10:19:00</t>
  </si>
  <si>
    <t>[36913] Peminjaman Ruangan untuk Welcoming Event Mahasiswa Inbound</t>
  </si>
  <si>
    <t>2024-09-24 09:29:41</t>
  </si>
  <si>
    <t>13:29:00</t>
  </si>
  <si>
    <t>[36655] Peminjaman Ruangan</t>
  </si>
  <si>
    <t>2024-09-19 08:48:41</t>
  </si>
  <si>
    <t>Pressconference ESport / PIC Annesa</t>
  </si>
  <si>
    <t>2024-09-25 09:35:54</t>
  </si>
  <si>
    <t>11:45:00</t>
  </si>
  <si>
    <t>Wendhy Mahardika</t>
  </si>
  <si>
    <t>2024-07-08 09:45:37</t>
  </si>
  <si>
    <t>Gladi Bersih CITE UP oleh HMPS Ilmu Komputer</t>
  </si>
  <si>
    <t>2024-04-01 09:34:53</t>
  </si>
  <si>
    <t>[36940] Pindah Jadwal Perkuliahan - Manajemen Keuangan-MN3B-2024</t>
  </si>
  <si>
    <t>2024-09-24 14:31:05</t>
  </si>
  <si>
    <t>Rapat Diesnatalis Manajemen</t>
  </si>
  <si>
    <t>2024-09-27 13:31:32</t>
  </si>
  <si>
    <t>2024-09-27 13:32:34</t>
  </si>
  <si>
    <t>Gladi LPJ dan Pergantian Kepengurusan oleh HMPS Hubungan Internasional</t>
  </si>
  <si>
    <t>2024-09-27 15:53:17</t>
  </si>
  <si>
    <t>[36971] Pindah Jadwal Perkuliahan - Matematika Diferensial-EE1-2024</t>
  </si>
  <si>
    <t>2024-09-25 09:58:45</t>
  </si>
  <si>
    <t>Dr. Eng. Muhammad Abdillah</t>
  </si>
  <si>
    <t>Gathering dan Perpisahan oleh HMPS Teknik Elektro</t>
  </si>
  <si>
    <t>2024-09-25 14:41:15</t>
  </si>
  <si>
    <t>2024-09-25 14:41:52</t>
  </si>
  <si>
    <t>[36764] Peminjaman Ruangan</t>
  </si>
  <si>
    <t>2024-09-20 14:39:26</t>
  </si>
  <si>
    <t>[37063] Pindah Ruang Perkuliahan - Termodinamika Teknik Kimia 1-CE3-2024</t>
  </si>
  <si>
    <t>2024-09-27 15:08:30</t>
  </si>
  <si>
    <t>Ibadah Jumad</t>
  </si>
  <si>
    <t>2024-09-27 08:59:16</t>
  </si>
  <si>
    <t>2024-09-27 09:00:10</t>
  </si>
  <si>
    <t>[36955] Pindah Jadwal Perkuliahan - Matematika Diferensial-EE1-2024</t>
  </si>
  <si>
    <t>2024-09-24 22:08:40</t>
  </si>
  <si>
    <t>13:40:00</t>
  </si>
  <si>
    <t>Cite UP 2024 Ilmu Komputer (TM Lomba UI UX)</t>
  </si>
  <si>
    <t>2024-05-14 10:41:01</t>
  </si>
  <si>
    <t>Cite UP 2024 Ilmu Komputer (lomba Competitive Programing)</t>
  </si>
  <si>
    <t>2024-05-14 10:46:35</t>
  </si>
  <si>
    <t>[36952] Pindah Jadwal Perkuliahan Sementara - Dasar-Dasar Kimia Analitik -CH 2023 -10 Oktober 2024 menjadi 27 September (1 SKS)</t>
  </si>
  <si>
    <t>2024-09-24 19:43:41</t>
  </si>
  <si>
    <t>08:50:00</t>
  </si>
  <si>
    <t>[36944] Pindah Jadwal Perkuliahan - Manajemen Perencanaan Pantai-CV7-2024</t>
  </si>
  <si>
    <t>2024-09-24 15:36:37</t>
  </si>
  <si>
    <t>11:50:00</t>
  </si>
  <si>
    <t>[37056] Peminjaman Ruangan</t>
  </si>
  <si>
    <t>2024-09-27 13:06:43</t>
  </si>
  <si>
    <t>[37006] Peminjaman Ruangan</t>
  </si>
  <si>
    <t>2024-09-26 10:11:43</t>
  </si>
  <si>
    <t>[36689] Perwalian Akbar Mahasiswa Prodi Komunikasi</t>
  </si>
  <si>
    <t>2024-09-19 11:28:58</t>
  </si>
  <si>
    <t>2024-04-01 09:35:24</t>
  </si>
  <si>
    <t>[37017] Rapat Tim Acara ICOSEID 2024</t>
  </si>
  <si>
    <t>2024-09-26 12:47:12</t>
  </si>
  <si>
    <t>[37053] Peminjaman Ruangan</t>
  </si>
  <si>
    <t>2024-09-27 12:40:41</t>
  </si>
  <si>
    <t>[37018] Rapat Tim Acara ICOSEID 2024</t>
  </si>
  <si>
    <t>2024-09-26 12:47:47</t>
  </si>
  <si>
    <t>[37054] Peminjaman Ruangan</t>
  </si>
  <si>
    <t>2024-09-27 12:42:00</t>
  </si>
  <si>
    <t>[36939] Peminjaman Ruangan untuk Kegiatan Persiapan Press Conference</t>
  </si>
  <si>
    <t>2024-09-24 14:24:33</t>
  </si>
  <si>
    <t>Mita</t>
  </si>
  <si>
    <t>Hearing Satgas PPKS</t>
  </si>
  <si>
    <t>2024-09-26 14:42:31</t>
  </si>
  <si>
    <t>[36666] Akreditasi THE Impact Ranking</t>
  </si>
  <si>
    <t>2024-09-19 09:53:54</t>
  </si>
  <si>
    <t>[36791] Peminjaman Ruangan</t>
  </si>
  <si>
    <t>2024-09-23 08:27:37</t>
  </si>
  <si>
    <t>[36414] Peminjaman Ruangan Kunjungan UMJ</t>
  </si>
  <si>
    <t>2024-09-06 15:17:19</t>
  </si>
  <si>
    <t>2024-09-28</t>
  </si>
  <si>
    <t>[36107] Mentoring Session #8 Legal &amp; Intellectual Property - Program UPER CASE IB 2024 - Fungsi Kewirausahaan dan inkubator bisnis</t>
  </si>
  <si>
    <t>2024-08-22 16:05:14</t>
  </si>
  <si>
    <t>[36984] Peminjaman Ruangan - Himpunan GP Orthoclub</t>
  </si>
  <si>
    <t>2024-09-25 13:50:51</t>
  </si>
  <si>
    <t>[37044] Peminjaman Ruangan</t>
  </si>
  <si>
    <t>2024-09-27 09:30:20</t>
  </si>
  <si>
    <t>Pendampingan inkubasi bisnis lanjutan (IBL) 2024 bersama dengan RUMAH%C2%A0BUMN%C2%A0dan%C2%A0BRI</t>
  </si>
  <si>
    <t>2024-09-10 14:21:11</t>
  </si>
  <si>
    <t>Arubay Mahardika</t>
  </si>
  <si>
    <t>CITE UP oleh HMPS Ilmu Komputer</t>
  </si>
  <si>
    <t>2024-04-01 09:32:31</t>
  </si>
  <si>
    <t>Ruangan Panitia CITE UP oleh HMPS Ilmu Komputer</t>
  </si>
  <si>
    <t>2024-09-24 16:56:46</t>
  </si>
  <si>
    <t>LPJ dan Demis DPM</t>
  </si>
  <si>
    <t>2024-09-27 13:19:28</t>
  </si>
  <si>
    <t>2024-09-27 13:20:48</t>
  </si>
  <si>
    <t>Rapat Internal HMTS</t>
  </si>
  <si>
    <t>2024-09-26 15:32:45</t>
  </si>
  <si>
    <t>2024-09-27 15:53:52</t>
  </si>
  <si>
    <t>Benchmarking Mahandraga x Kaldera UI</t>
  </si>
  <si>
    <t>2024-09-26 13:36:36</t>
  </si>
  <si>
    <t>2024-09-26 13:38:39</t>
  </si>
  <si>
    <t>Diagenesa: LPJ Tahap 2</t>
  </si>
  <si>
    <t>2024-09-26 14:29:39</t>
  </si>
  <si>
    <t>Diaganesa: LPJ Tahap 2</t>
  </si>
  <si>
    <t>2024-09-26 14:30:55</t>
  </si>
  <si>
    <t>2024-05-07 16:12:34</t>
  </si>
  <si>
    <t>2024-05-07 16:11:57</t>
  </si>
  <si>
    <t>[37005] Peminjaman Ruangan</t>
  </si>
  <si>
    <t>2024-09-26 10:09:24</t>
  </si>
  <si>
    <t>Adji Candra Kurniawan</t>
  </si>
  <si>
    <t>[37039] Pindah Jadwal Perkuliahan - Sedimentologi dan Geologi Minyak Bumi-PE3A-2024</t>
  </si>
  <si>
    <t>2024-09-26 17:31:36</t>
  </si>
  <si>
    <t>Harya Danio</t>
  </si>
  <si>
    <t>[36903] PE Praktikum Semen</t>
  </si>
  <si>
    <t>2024-09-23 16:06:05</t>
  </si>
  <si>
    <t>2024-04-01 09:33:43</t>
  </si>
  <si>
    <t>Latihan Orkestra</t>
  </si>
  <si>
    <t>2024-09-27 10:27:28</t>
  </si>
  <si>
    <t>2024-09-29</t>
  </si>
  <si>
    <t>[37045] Peminjaman Ruangan</t>
  </si>
  <si>
    <t>2024-09-27 09:31:31</t>
  </si>
  <si>
    <t>GPT oleh Korps Protokoler Mahasiswa</t>
  </si>
  <si>
    <t>2024-08-06 10:54:44</t>
  </si>
  <si>
    <t>Pembagian Jas Lab oleh HMPS Teknik Perminyakan</t>
  </si>
  <si>
    <t>2024-09-27 16:22:13</t>
  </si>
  <si>
    <t>[37052] Pindah Jadwal Perkuliahan - Fisika Mekanik-EE1-2024</t>
  </si>
  <si>
    <t>2024-09-27 12:27:30</t>
  </si>
  <si>
    <t>2024-09-30</t>
  </si>
  <si>
    <t>Burhan Mafazi</t>
  </si>
  <si>
    <t>Musyawarah Besar</t>
  </si>
  <si>
    <t>2024-09-26 15:43:36</t>
  </si>
  <si>
    <t>Technical Meeting ICE UP 2024</t>
  </si>
  <si>
    <t>2024-09-27 09:13:39</t>
  </si>
  <si>
    <t>11:25:00</t>
  </si>
  <si>
    <t>[36800] Praktikum Geologi Fisik GLC1</t>
  </si>
  <si>
    <t>2024-09-23 10:10:44</t>
  </si>
  <si>
    <t>2024-09-20 19:28:01</t>
  </si>
  <si>
    <t>[36989] Pindah Jadwal Perkuliahan - Mekanika Patahan-ME7-2024</t>
  </si>
  <si>
    <t>2024-09-25 14:33:56</t>
  </si>
  <si>
    <t>Purwo Kadarno</t>
  </si>
  <si>
    <t>Technical meeting iceup / Mia Ariyani</t>
  </si>
  <si>
    <t>2024-09-27 13:23:35</t>
  </si>
  <si>
    <t>11:55:00</t>
  </si>
  <si>
    <t>Kuliah Tamu Prodi Logistik / PIC Ajeng Utami</t>
  </si>
  <si>
    <t>2024-09-25 13:46:41</t>
  </si>
  <si>
    <t>[37117] PE - BImbingan TA</t>
  </si>
  <si>
    <t>2024-09-30 10:13:05</t>
  </si>
  <si>
    <t>[36796] Praktikum Geologi Fisik GLB2</t>
  </si>
  <si>
    <t>2024-09-23 09:55:14</t>
  </si>
  <si>
    <t>Rapat Benchmark manajemen</t>
  </si>
  <si>
    <t>2024-09-30 13:58:43</t>
  </si>
  <si>
    <t>[36992] Rapat besar HMHI</t>
  </si>
  <si>
    <t>2024-09-25 16:36:33</t>
  </si>
  <si>
    <t>FATIMAH RIZKA SOFFIANTI</t>
  </si>
  <si>
    <t>[36708] Peminjaman Ruangan</t>
  </si>
  <si>
    <t>2024-09-19 15:45:37</t>
  </si>
  <si>
    <t>Sosialisasi UPFC UKM Futsal</t>
  </si>
  <si>
    <t>2024-09-30 15:11:21</t>
  </si>
  <si>
    <t>[37091] Pindah Jadwal Perkuliahan - Termodinamika Teknik Kimia 1-CE3-2024</t>
  </si>
  <si>
    <t>2024-09-30 06:25:59</t>
  </si>
  <si>
    <t>[37042] Seminar KP Prodi EC</t>
  </si>
  <si>
    <t>2024-09-27 08:30:04</t>
  </si>
  <si>
    <t>[37097] Rapat Henna EC</t>
  </si>
  <si>
    <t>2024-09-30 07:55:23</t>
  </si>
  <si>
    <t>[36906] Pindah Ruang Perkuliahan - Desain Pabrik Kimia-Catia Angli Curie 2024-1</t>
  </si>
  <si>
    <t>2024-09-23 17:04:25</t>
  </si>
  <si>
    <t>[36957] Pindah Jadwal Perkuliahan - Kecerdasan Buatan-EE5-2024</t>
  </si>
  <si>
    <t>2024-09-24 22:22:14</t>
  </si>
  <si>
    <t>12:40:00</t>
  </si>
  <si>
    <t>Sosialisasi MADK Teknik elektro</t>
  </si>
  <si>
    <t>2024-09-27 13:29:57</t>
  </si>
  <si>
    <t>[36927] Pindah Jadwal Perkuliahan - Logistik Minyak dan Gas-LG5-2024 (pengganti dinas Makassar pekan 4 perkuliahan)</t>
  </si>
  <si>
    <t>2024-09-24 12:47:32</t>
  </si>
  <si>
    <t>[37019] Pindah Jadwal Perkuliahan - Manajemen Strategik-MN5B-2024</t>
  </si>
  <si>
    <t>2024-09-26 13:04:35</t>
  </si>
  <si>
    <t>Technical Meeting ICEUP 2024</t>
  </si>
  <si>
    <t>2024-09-24 09:14:20</t>
  </si>
  <si>
    <t>[37140] Peminjaman Ruangan</t>
  </si>
  <si>
    <t>2024-09-30 12:13:28</t>
  </si>
  <si>
    <t>[37047] Pindah Jadwal Perkuliahan - Berpikir Kritis-IR1B-2024</t>
  </si>
  <si>
    <t>2024-09-27 09:50:02</t>
  </si>
  <si>
    <t>Frieska Haridha</t>
  </si>
  <si>
    <t>[37122] Pindah Jadwal Perkuliahan - Fisika Mekanik-EE1-2024</t>
  </si>
  <si>
    <t>2024-09-30 10:43:24</t>
  </si>
  <si>
    <t>[37081] Peminjaman Ruangan untuk Kelas Dinamika Kawasan ASEAN</t>
  </si>
  <si>
    <t>2024-09-29 14:49:32</t>
  </si>
  <si>
    <t>17:40:00</t>
  </si>
  <si>
    <t>[37061] Peminjaman Ruangan</t>
  </si>
  <si>
    <t>2024-09-27 14:11:02</t>
  </si>
  <si>
    <t>Ranny Adriana</t>
  </si>
  <si>
    <t>[37034] Peminjaman Ruangan Green Chemistry GGINP</t>
  </si>
  <si>
    <t>2024-09-26 15:46:23</t>
  </si>
  <si>
    <t>[36960] Peminjaman Ruangan</t>
  </si>
  <si>
    <t>2024-09-25 08:06:14</t>
  </si>
  <si>
    <t>[37090] Peminjaman Ruangan (LPJ Hibah Dikti)</t>
  </si>
  <si>
    <t>2024-09-30 05:51:43</t>
  </si>
  <si>
    <t>Wegik Dwi Prasetyo</t>
  </si>
  <si>
    <t>[37126] Peminjaman Ruangan Penelitian Ibu Evi</t>
  </si>
  <si>
    <t>2024-09-30 11:02:55</t>
  </si>
  <si>
    <t>Rapat Aset</t>
  </si>
  <si>
    <t>2024-09-30 09:35:11</t>
  </si>
  <si>
    <t>[37123] Peminjaman Ruangan Rapat Prodi PE</t>
  </si>
  <si>
    <t>2024-09-30 10:43:54</t>
  </si>
  <si>
    <t>[37093] Bimbingan T Geologi</t>
  </si>
  <si>
    <t>2024-09-30 07:09:00</t>
  </si>
  <si>
    <t>[36667] Akreditasi THE Impact Ranking</t>
  </si>
  <si>
    <t>2024-09-19 09:56:24</t>
  </si>
  <si>
    <t>[36897] Bimbingan Tugas Akhir MN a.n. Fiska Kusumawati</t>
  </si>
  <si>
    <t>2024-09-23 15:35:22</t>
  </si>
  <si>
    <t>[37058] Seminar KP Prodi MN</t>
  </si>
  <si>
    <t>2024-09-27 13:47:50</t>
  </si>
  <si>
    <t>[36896] Bimbingan Tugas Akhir MN a.n. Fiska Kusumawati</t>
  </si>
  <si>
    <t>2024-09-23 15:34:25</t>
  </si>
  <si>
    <t>[36735] Bimbingan Tugas Akhir MN a.n. Fiska Kusumawati</t>
  </si>
  <si>
    <t>2024-09-19 16:34:25</t>
  </si>
  <si>
    <t>[37048] Peminjaman Ruangan PE - Sosialisasi MBKM, KP, dan TA</t>
  </si>
  <si>
    <t>2024-09-27 10:11:57</t>
  </si>
  <si>
    <t>2024-10-01</t>
  </si>
  <si>
    <t>2024-09-26 15:45:42</t>
  </si>
  <si>
    <t>[36920] Pindah Jadwal Perkuliahan - Fisika Dasar I-GL1C-2024</t>
  </si>
  <si>
    <t>2024-09-24 10:44:28</t>
  </si>
  <si>
    <t>[37038] Pindah Jadwal Perkuliahan - Berpikir Kritis-CV1-2024</t>
  </si>
  <si>
    <t>2024-09-26 16:46:44</t>
  </si>
  <si>
    <t>[37076] Pindah Jadwal Perkuliahan - Pemodelan dan Simulasi Sistem Logistik-LG5-2024</t>
  </si>
  <si>
    <t>2024-09-29 12:01:33</t>
  </si>
  <si>
    <t>Yelita Anggiane Iskandar</t>
  </si>
  <si>
    <t>[36814] Praktikum Geologi Fisik GLB1</t>
  </si>
  <si>
    <t>2024-09-23 10:24:21</t>
  </si>
  <si>
    <t>[37168] Peminjaman Ruangan untuk Briefing Praktikum Proses Manufaktur Teknik Mesin</t>
  </si>
  <si>
    <t>2024-09-30 16:03:54</t>
  </si>
  <si>
    <t>2024-07-08 09:41:26</t>
  </si>
  <si>
    <t>[37162] Peminjaman Ruangan</t>
  </si>
  <si>
    <t>2024-09-30 15:29:38</t>
  </si>
  <si>
    <t>Atiqa Khaneef Harahap</t>
  </si>
  <si>
    <t>[37131] Pindah Jadwal Perkuliahan - Rekayasa Nanomaterial-CE7-2024 (Pengganti Kunjungan industri 1 sks)</t>
  </si>
  <si>
    <t>2024-09-30 11:38:53</t>
  </si>
  <si>
    <t>Nonni Soraya Sambudi</t>
  </si>
  <si>
    <t>[37135] Pindah Jadwal Perkuliahan - Kimia Organik 1-CH3-2024</t>
  </si>
  <si>
    <t>2024-09-30 11:56:14</t>
  </si>
  <si>
    <t>Azis Adharis</t>
  </si>
  <si>
    <t>[37021] Seminar KP Prodi EC</t>
  </si>
  <si>
    <t>2024-09-26 13:42:58</t>
  </si>
  <si>
    <t>[37043] Seminar KP Prodi EC</t>
  </si>
  <si>
    <t>2024-09-27 08:32:44</t>
  </si>
  <si>
    <t>[37154] Rapat Henna EC</t>
  </si>
  <si>
    <t>2024-09-30 14:09:32</t>
  </si>
  <si>
    <t>[37179] Peminjaman Ruangan</t>
  </si>
  <si>
    <t>2024-09-30 20:55:44</t>
  </si>
  <si>
    <t>10:50:00</t>
  </si>
  <si>
    <t>[37197] Seminar KP Prodi EC</t>
  </si>
  <si>
    <t>2024-10-01 10:21:32</t>
  </si>
  <si>
    <t>[37062] Seminar KP Prodi EC</t>
  </si>
  <si>
    <t>2024-09-27 15:05:54</t>
  </si>
  <si>
    <t>[37156] Seminar KP Prodi EC</t>
  </si>
  <si>
    <t>2024-09-30 14:44:55</t>
  </si>
  <si>
    <t>[36803] Praktikum Geologi Fisik GLA1</t>
  </si>
  <si>
    <t>2024-09-23 10:13:54</t>
  </si>
  <si>
    <t>[36956] Pindah Jadwal Perkuliahan - Optimasi Sistem Energi Listrik-EE7-2024</t>
  </si>
  <si>
    <t>2024-09-24 22:18:49</t>
  </si>
  <si>
    <t>[37176] Pindah Jadwal Perkuliahan - Berpikir Kritis-PE1D-2024</t>
  </si>
  <si>
    <t>2024-09-30 19:10:27</t>
  </si>
  <si>
    <t>[37147] Pindah Jadwal Perkuliahan - Basis Data-CS3-2024</t>
  </si>
  <si>
    <t>2024-09-30 13:06:41</t>
  </si>
  <si>
    <t>Meredita Susanty</t>
  </si>
  <si>
    <t>[37212] Bimbingan TA pak Ifan</t>
  </si>
  <si>
    <t>2024-10-01 12:02:34</t>
  </si>
  <si>
    <t>[37082] Pindah Jadwal Perkuliahan - Manajemen dan Operasi Pelabuhan-LG7-2024</t>
  </si>
  <si>
    <t>2024-09-29 18:16:36</t>
  </si>
  <si>
    <t>Gita Kurnia</t>
  </si>
  <si>
    <t>[37014] Pindah Jadwal Perkuliahan Sesi ke 2 - Manajemen Merek-MN7-2024</t>
  </si>
  <si>
    <t>2024-09-26 11:39:40</t>
  </si>
  <si>
    <t>[37102] Pindah Jadwal Perkuliahan - Pengantar Aplikasi Komputer-EC1-2024</t>
  </si>
  <si>
    <t>2024-09-30 09:00:09</t>
  </si>
  <si>
    <t>[36980] Pindah Jadwal Perkuliahan Sementara - Pengantar Penelitian Kimia -CH 2021 -10 Oktober 2024 menjadi 1 Oktober 2024 (1 SKS)</t>
  </si>
  <si>
    <t>2024-09-25 11:49:04</t>
  </si>
  <si>
    <t>09:50:00</t>
  </si>
  <si>
    <t>[37050] Pindah Jadwal Perkuliahan - Kimia Dasar 1-CH1-2024</t>
  </si>
  <si>
    <t>2024-09-27 11:00:42</t>
  </si>
  <si>
    <t>[37139] Pindah Jadwal Perkuliahan - Kalkulus-CE1A-2024</t>
  </si>
  <si>
    <t>2024-09-30 12:12:52</t>
  </si>
  <si>
    <t>[36942] Pindah Jadwal Perkuliahan - Pengukuran dan Analisis Kualitas Lingkungan-EV3-2024</t>
  </si>
  <si>
    <t>2024-09-24 15:29:36</t>
  </si>
  <si>
    <t>[37137] Pindah Jadwal Perkuliahan - Regulasi dan Perundangan Energi dan Kebumian-GL7B-2024</t>
  </si>
  <si>
    <t>2024-09-30 12:04:14</t>
  </si>
  <si>
    <t>Dian Yessy Fatimah</t>
  </si>
  <si>
    <t>2024-08-26 16:08:10</t>
  </si>
  <si>
    <t>[37184] Gladi kegiatan himpunan CV</t>
  </si>
  <si>
    <t>2024-10-01 09:04:07</t>
  </si>
  <si>
    <t>[36993] Rapat Koordinasi FTI &amp; FPI</t>
  </si>
  <si>
    <t>2024-09-25 17:07:22</t>
  </si>
  <si>
    <t>[36994] Rapat Koordinasi FTI &amp; FPI</t>
  </si>
  <si>
    <t>2024-09-25 17:07:51</t>
  </si>
  <si>
    <t>Rapat SATGAS PPKS</t>
  </si>
  <si>
    <t>2024-10-01 08:52:38</t>
  </si>
  <si>
    <t>[37095] Bimbingan TA T Geologi</t>
  </si>
  <si>
    <t>2024-09-30 07:10:19</t>
  </si>
  <si>
    <t>[36668] Akreditasi THE Impact Ranking</t>
  </si>
  <si>
    <t>2024-09-19 09:57:13</t>
  </si>
  <si>
    <t>[37175] Peminjaman Ruangan</t>
  </si>
  <si>
    <t>2024-09-30 18:25:57</t>
  </si>
  <si>
    <t>Yose Fachmi Buys</t>
  </si>
  <si>
    <t>[37125] Peminjaman Ruangan - rapat marcomm RKA 2025</t>
  </si>
  <si>
    <t>2024-09-30 10:55:48</t>
  </si>
  <si>
    <t>[37124] Meeting Marcomm - RKA 2024</t>
  </si>
  <si>
    <t>2024-09-30 10:52:12</t>
  </si>
  <si>
    <t>[37057] Seminar KP Prodi MN</t>
  </si>
  <si>
    <t>2024-09-27 13:40:55</t>
  </si>
  <si>
    <t>[37236] Peminjaman Ruangan untuk Briefing Praktikum MKM</t>
  </si>
  <si>
    <t>2024-10-01 18:50:03</t>
  </si>
  <si>
    <t>2024-10-02</t>
  </si>
  <si>
    <t>2024-09-26 15:46:53</t>
  </si>
  <si>
    <t>[36832] Praktikum Geologi Fisik GLC2</t>
  </si>
  <si>
    <t>2024-09-23 10:26:43</t>
  </si>
  <si>
    <t>[36990] Pindah Ruang Perkuliahan - Neraca Massa dan Energi-CE3B-2024</t>
  </si>
  <si>
    <t>2024-09-25 15:33:48</t>
  </si>
  <si>
    <t>[37128] Pindah Jadwal Perkuliahan - Teknik Reaksi Kimia 2-CE5-2024</t>
  </si>
  <si>
    <t>2024-09-30 11:23:44</t>
  </si>
  <si>
    <t>[37177] Pindah Jadwal Perkuliahan - Kalkulus-LG1-2024</t>
  </si>
  <si>
    <t>2024-09-30 19:47:57</t>
  </si>
  <si>
    <t>2024-07-08 09:42:08</t>
  </si>
  <si>
    <t>2024-10-01 14:14:08</t>
  </si>
  <si>
    <t>[37216] Peminjaman Ruangan Kelas Kimia Koordinasi</t>
  </si>
  <si>
    <t>2024-10-01 12:52:26</t>
  </si>
  <si>
    <t>Raissa</t>
  </si>
  <si>
    <t>Rapat Setengah Periode oleh HMPS Teknik Geologi</t>
  </si>
  <si>
    <t>2024-10-01 14:53:59</t>
  </si>
  <si>
    <t>[37078] Pindah Jadwal Perkuliahan - Pemodelan dan Simulasi Sistem Logistik-LG5-2024</t>
  </si>
  <si>
    <t>2024-09-29 12:09:45</t>
  </si>
  <si>
    <t>[36835] Praktikum Geologi Fisik GLA2</t>
  </si>
  <si>
    <t>2024-09-23 10:35:57</t>
  </si>
  <si>
    <t>[37246] Pindah Jadwal Perkuliahan - Proses Perpindahan-CE3DD-2024</t>
  </si>
  <si>
    <t>2024-10-02 11:02:43</t>
  </si>
  <si>
    <t>12:50:00</t>
  </si>
  <si>
    <t>[36917] Pindah Jadwal Perkuliahan - Rekayasa Lalulintas dan Sistem Transportasi-CV3-2024</t>
  </si>
  <si>
    <t>2024-09-24 10:09:40</t>
  </si>
  <si>
    <t>[36711] Peminjaman Ruangan</t>
  </si>
  <si>
    <t>2024-09-19 15:47:47</t>
  </si>
  <si>
    <t>[37098] Pindah Jadwal Perkuliahan - Praktikum Teknologi Bahan-CV3-2024</t>
  </si>
  <si>
    <t>2024-09-30 08:31:18</t>
  </si>
  <si>
    <t>[37198] Peminjaman Ruangan</t>
  </si>
  <si>
    <t>2024-10-01 10:23:27</t>
  </si>
  <si>
    <t>[37037] Peminjaman Ruangan untuk Welcoming Event Mahasiswa Inbound</t>
  </si>
  <si>
    <t>2024-09-26 16:00:35</t>
  </si>
  <si>
    <t>14:58:00</t>
  </si>
  <si>
    <t>[37041] Pindah Jadwal Perkuliahan - Tugas Akhir-Suhari Pranyoto 2024-1</t>
  </si>
  <si>
    <t>2024-09-27 08:13:05</t>
  </si>
  <si>
    <t>[37220] Pindah Jadwal Perkuliahan - Desain Pabrik Kimia-Laksmi Dewi 2024-1</t>
  </si>
  <si>
    <t>2024-10-01 13:28:33</t>
  </si>
  <si>
    <t>[37020] Seminar KP Prodi EC</t>
  </si>
  <si>
    <t>2024-09-26 13:41:03</t>
  </si>
  <si>
    <t>[37148] Pindah Jadwal Perkuliahan - Algoritma dan Struktur Data-CS3-2024</t>
  </si>
  <si>
    <t>2024-09-30 13:08:04</t>
  </si>
  <si>
    <t>[37155] Pindah Jadwal Perkuliahan - Kalkulus I-PE1C-2024</t>
  </si>
  <si>
    <t>2024-09-30 14:17:04</t>
  </si>
  <si>
    <t>Muhammad Zaki Almuzakki</t>
  </si>
  <si>
    <t>Rapat UPFC 2024</t>
  </si>
  <si>
    <t>2024-10-02 15:37:35</t>
  </si>
  <si>
    <t>[37150] Rapat persiapan meeting Kick Off Penelitian APN</t>
  </si>
  <si>
    <t>2024-09-30 13:14:34</t>
  </si>
  <si>
    <t>[37231] Peminjaman Ruangan</t>
  </si>
  <si>
    <t>2024-10-01 16:16:23</t>
  </si>
  <si>
    <t>[36962] Pindah Ruang Perkuliahan - THI II-IR3B-2024</t>
  </si>
  <si>
    <t>2024-09-25 08:59:59</t>
  </si>
  <si>
    <t>[37241] Seminar KP Prodi EC</t>
  </si>
  <si>
    <t>2024-10-02 06:47:54</t>
  </si>
  <si>
    <t>[37107] Pindah Jadwal Perkuliahan - Komputasi Numerik-EE3-2024</t>
  </si>
  <si>
    <t>2024-09-30 09:47:22</t>
  </si>
  <si>
    <t>15:09:00</t>
  </si>
  <si>
    <t>15:59:00</t>
  </si>
  <si>
    <t>Wahyu Agung Pramudito</t>
  </si>
  <si>
    <t>[37261] Praktikum Geologi Panas Bumi</t>
  </si>
  <si>
    <t>2024-10-02 14:15:58</t>
  </si>
  <si>
    <t>[37238] Pindah Jadwal Perkuliahan - Pengantar Teknik Elektro-EE1-2024</t>
  </si>
  <si>
    <t>2024-10-01 20:22:04</t>
  </si>
  <si>
    <t>Teguh Aryo Nugroho</t>
  </si>
  <si>
    <t>[37239] Peminjaman Ruangan</t>
  </si>
  <si>
    <t>2024-10-01 21:20:19</t>
  </si>
  <si>
    <t>ICE UP 2024</t>
  </si>
  <si>
    <t>2024-09-18 16:14:42</t>
  </si>
  <si>
    <t>[37100] Rapat Prodi Teknik Lingkungan</t>
  </si>
  <si>
    <t>2024-09-30 08:55:20</t>
  </si>
  <si>
    <t>[36965] Rapat GKM FPI</t>
  </si>
  <si>
    <t>2024-09-25 09:30:37</t>
  </si>
  <si>
    <t>[37101] Rapat Prodi Teknik Lingkungan</t>
  </si>
  <si>
    <t>2024-09-30 08:55:51</t>
  </si>
  <si>
    <t>[36966] Rapat GKM FPI</t>
  </si>
  <si>
    <t>2024-09-25 09:31:26</t>
  </si>
  <si>
    <t>[34824] Peminjaman Ruangan Rapat Dekan FTEP FSIK</t>
  </si>
  <si>
    <t>2024-07-09 08:15:20</t>
  </si>
  <si>
    <t>2024-09-11 15:58:58</t>
  </si>
  <si>
    <t>[36670] Akreditasi THE Impact Ranking</t>
  </si>
  <si>
    <t>2024-09-19 09:58:48</t>
  </si>
  <si>
    <t>[37243] Bimbingan TA MN</t>
  </si>
  <si>
    <t>2024-10-02 08:02:16</t>
  </si>
  <si>
    <t>[37130] Rapat ICOSEID 2024</t>
  </si>
  <si>
    <t>2024-09-30 11:37:30</t>
  </si>
  <si>
    <t>[37157] Peminjaman Ruangan</t>
  </si>
  <si>
    <t>2024-09-30 14:46:38</t>
  </si>
  <si>
    <t>Sylvia Ayu Pradanawati</t>
  </si>
  <si>
    <t>[36695] Bimbingan Tugas Akhir MN a.n. Suhari Pranyoto</t>
  </si>
  <si>
    <t>2024-09-19 14:20:07</t>
  </si>
  <si>
    <t>[37065] Rapat SPI dan Direktorat Kerjasama Industri</t>
  </si>
  <si>
    <t>2024-09-27 15:46:47</t>
  </si>
  <si>
    <t>Gladi RETRA oleh HMPS Manajemen</t>
  </si>
  <si>
    <t>2024-08-27 11:10:39</t>
  </si>
  <si>
    <t>2024-10-03</t>
  </si>
  <si>
    <t>2024-09-20 19:28:28</t>
  </si>
  <si>
    <t>[37255] Pindah Ruang Perkuliahan - Sains dan Teknologi Panasbumi-GP5-2024</t>
  </si>
  <si>
    <t>2024-10-02 13:03:45</t>
  </si>
  <si>
    <t>Presentasi Akhir LIGHT UP oleh Direktorat Kemahasiswaan</t>
  </si>
  <si>
    <t>2024-10-02 09:18:15</t>
  </si>
  <si>
    <t>2024-07-08 09:42:46</t>
  </si>
  <si>
    <t>[37284] Pindah Jadwal Perkuliahan - Perpindahan Panas Proses-CE3DD-2024</t>
  </si>
  <si>
    <t>2024-10-02 17:28:23</t>
  </si>
  <si>
    <t>15:53:00</t>
  </si>
  <si>
    <t>Eduardus Budi N</t>
  </si>
  <si>
    <t>[37219] Pindah Ruang Perkuliahan - Teknologi Penyimpan Energi-ME7-2024</t>
  </si>
  <si>
    <t>2024-10-01 13:13:21</t>
  </si>
  <si>
    <t>[37247] Pindah Jadwal Perkuliahan - Sistem Pergudangan dan Penanganan Material-LG3-2024 (pengganti kelas karena ada kegiatan luar kota)</t>
  </si>
  <si>
    <t>2024-10-02 11:08:11</t>
  </si>
  <si>
    <t>Iwan Sukarno</t>
  </si>
  <si>
    <t>[37134] Pindah Jadwal Perkuliahan - Rekayasa Nanomaterial-CE7-2024</t>
  </si>
  <si>
    <t>2024-09-30 11:55:25</t>
  </si>
  <si>
    <t>14:50:00</t>
  </si>
  <si>
    <t>2024-09-26 15:48:48</t>
  </si>
  <si>
    <t>2024-09-26 15:50:52</t>
  </si>
  <si>
    <t>[37170] Pindah Jadwal Perkuliahan - Pengantar Teknologi dan Bisnis Energi-PE1A-2024</t>
  </si>
  <si>
    <t>2024-09-30 17:07:27</t>
  </si>
  <si>
    <t>[37201] Pindah Jadwal Perkuliahan - Termodinamika Teknik Kimia 2-CE3DD-2024</t>
  </si>
  <si>
    <t>2024-10-01 10:33:55</t>
  </si>
  <si>
    <t>[36985] Pindah Jadwal Perkuliahan - Desain Pabrik Kimia-Laksmi Dewi 2024-1</t>
  </si>
  <si>
    <t>2024-09-25 14:09:39</t>
  </si>
  <si>
    <t>Presentasi ICONIC / Pak Hari</t>
  </si>
  <si>
    <t>2024-10-02 21:14:35</t>
  </si>
  <si>
    <t>[36713] Peminjaman Ruangan</t>
  </si>
  <si>
    <t>2024-09-19 15:50:04</t>
  </si>
  <si>
    <t>[37188] Peminjaman Ruangan Kelas Pengganti Perpindahan Panas</t>
  </si>
  <si>
    <t>2024-10-01 09:16:59</t>
  </si>
  <si>
    <t>15:15:00</t>
  </si>
  <si>
    <t>17:16:00</t>
  </si>
  <si>
    <t>Fayza Yulia</t>
  </si>
  <si>
    <t>[37171] Peminjaman Ruangan</t>
  </si>
  <si>
    <t>2024-09-30 17:10:43</t>
  </si>
  <si>
    <t>15:10:00</t>
  </si>
  <si>
    <t>Adhitya Ryan Ramadhani</t>
  </si>
  <si>
    <t>[37242] Pindah Jadwal Perkuliahan - Energetika dan Kinetika-CH5-2024 pindah jadwal tgl 8 Oktober karena ada training dari Yale</t>
  </si>
  <si>
    <t>2024-10-02 07:53:15</t>
  </si>
  <si>
    <t>10:52:00</t>
  </si>
  <si>
    <t>12:52:00</t>
  </si>
  <si>
    <t>Paramita Jaya Ratri</t>
  </si>
  <si>
    <t>Rapat Himpunan HMM</t>
  </si>
  <si>
    <t>2024-10-02 15:55:52</t>
  </si>
  <si>
    <t>Rapat besar kegiatan Kamiteksip</t>
  </si>
  <si>
    <t>2024-09-30 14:25:57</t>
  </si>
  <si>
    <t>2024-09-30 14:27:09</t>
  </si>
  <si>
    <t>[37283] Peminjaman Ruangan untuk kelas Globalisasi dan Regionalisme</t>
  </si>
  <si>
    <t>2024-10-02 17:19:30</t>
  </si>
  <si>
    <t>Acara Keagamaan oleh HMPS Teknik Geologi</t>
  </si>
  <si>
    <t>2024-10-01 18:18:46</t>
  </si>
  <si>
    <t>[37077] Pindah Jadwal Perkuliahan - Berpikir Kritis-PE1D-2024</t>
  </si>
  <si>
    <t>2024-09-29 12:03:40</t>
  </si>
  <si>
    <t>2024-10-02 15:39:49</t>
  </si>
  <si>
    <t>Latihan Paduan Suara oleh UKM Paduan Suara dan Orkestra</t>
  </si>
  <si>
    <t>2024-10-01 18:05:17</t>
  </si>
  <si>
    <t>[37103] Pindah Jadwal Perkuliahan - Ekonometrika 1-EC3-2024</t>
  </si>
  <si>
    <t>2024-09-30 09:03:45</t>
  </si>
  <si>
    <t>[37311] Peminjaman Ruangan</t>
  </si>
  <si>
    <t>2024-10-03 11:40:10</t>
  </si>
  <si>
    <t>[37252] Pindah Jadwal Perkuliahan - Sistem Distribusi dan Transportasi-LG5-2024</t>
  </si>
  <si>
    <t>2024-10-02 12:49:09</t>
  </si>
  <si>
    <t>2024-09-18 16:15:30</t>
  </si>
  <si>
    <t>[36643] Peminjaman Ruangan Untuk Kegiatan Satuan Penjaminan Mutu dan LLDIKTI 3</t>
  </si>
  <si>
    <t>2024-09-18 12:27:27</t>
  </si>
  <si>
    <t>[36644] Peminjaman Ruangan Untuk Kegiatan Satuan Penjaminan Mutu dan LLDIKTI 3</t>
  </si>
  <si>
    <t>2024-09-18 12:28:07</t>
  </si>
  <si>
    <t>[37105] Rapat ICOSEID 2024</t>
  </si>
  <si>
    <t>2024-09-30 09:37:33</t>
  </si>
  <si>
    <t>[35455] Peminjaman Ruangan MALACHITE</t>
  </si>
  <si>
    <t>2024-07-24 14:33:27</t>
  </si>
  <si>
    <t>[36672] Akreditasi THE Impact Ranking</t>
  </si>
  <si>
    <t>2024-09-19 09:59:44</t>
  </si>
  <si>
    <t>[37023] Kegiatan Konferensi Internasional Mahasiswa Prodi Manajemen</t>
  </si>
  <si>
    <t>2024-09-26 13:47:49</t>
  </si>
  <si>
    <t>2024-09-12 16:24:25</t>
  </si>
  <si>
    <t>Retra Day 1 HMPS Manajemen</t>
  </si>
  <si>
    <t>2024-08-27 08:51:15</t>
  </si>
  <si>
    <t>2024-10-04</t>
  </si>
  <si>
    <t>[37046] Peminjaman Ruangan Kuliah Pengganti Kimia Koordinasi</t>
  </si>
  <si>
    <t>2024-09-27 09:43:38</t>
  </si>
  <si>
    <t>10:45:00</t>
  </si>
  <si>
    <t>[36943] Pindah Jadwal Perkuliahan - Pengemasan dalam logistik-LG3-2024 (Pengganti Dinas ke Makassar pekan 4 perkuliahan)</t>
  </si>
  <si>
    <t>2024-09-24 15:36:31</t>
  </si>
  <si>
    <t>[37036] Peminjaman Ruangan Green Chemistry GGINP</t>
  </si>
  <si>
    <t>2024-09-26 15:58:22</t>
  </si>
  <si>
    <t>[37185] Pindah Ruang Perkuliahan - Pengantar Teknologi dan Bisnis Energi-GL1C-2024</t>
  </si>
  <si>
    <t>2024-10-01 09:06:07</t>
  </si>
  <si>
    <t>2024-10-02 09:18:44</t>
  </si>
  <si>
    <t>[37234] Peminjaman Ruangan</t>
  </si>
  <si>
    <t>2024-10-01 17:00:15</t>
  </si>
  <si>
    <t>[37260] Peminjaman Ruangan Rapat HIMA Prodi Kimia</t>
  </si>
  <si>
    <t>2024-10-02 14:08:51</t>
  </si>
  <si>
    <t>Walkin interview / MIa Ariani</t>
  </si>
  <si>
    <t>2024-10-03 15:35:33</t>
  </si>
  <si>
    <t>[37312] Peminjaman Ruangan</t>
  </si>
  <si>
    <t>2024-10-03 11:42:50</t>
  </si>
  <si>
    <t>[37133] Pindah Jadwal Perkuliahan - Rekayasa Nanomaterial-CE7-2024 (Pengganti training Selasa 8 Oktober)</t>
  </si>
  <si>
    <t>2024-09-30 11:49:20</t>
  </si>
  <si>
    <t>07:20:00</t>
  </si>
  <si>
    <t>Gladi Kotor Acara wisuda teknik perminyakan Sprudation 10.0</t>
  </si>
  <si>
    <t>2024-10-03 13:45:27</t>
  </si>
  <si>
    <t>[37136] Pindah Jadwal Perkuliahan - Kimia Organik 1-CH3-2024</t>
  </si>
  <si>
    <t>2024-09-30 12:01:32</t>
  </si>
  <si>
    <t>07:40:00</t>
  </si>
  <si>
    <t>2024-09-26 15:49:54</t>
  </si>
  <si>
    <t>2024-09-26 15:51:48</t>
  </si>
  <si>
    <t>[37129] Pindah Jadwal Perkuliahan - Teknik Reaksi Kimia 2-CE5-2024</t>
  </si>
  <si>
    <t>2024-09-30 11:27:02</t>
  </si>
  <si>
    <t>Diklat Laksmana 2024/2025</t>
  </si>
  <si>
    <t>2024-10-03 15:29:55</t>
  </si>
  <si>
    <t>18:15:00</t>
  </si>
  <si>
    <t>[37235] Peminjaman Ruangan PE Perkuliahan Capstone</t>
  </si>
  <si>
    <t>2024-10-01 17:49:17</t>
  </si>
  <si>
    <t>CHEMET (Pertemuan antar pengurus AICHE)</t>
  </si>
  <si>
    <t>2024-10-03 13:55:06</t>
  </si>
  <si>
    <t>[37310] Peminjaman Ruangan</t>
  </si>
  <si>
    <t>2024-10-03 11:35:54</t>
  </si>
  <si>
    <t>[37308] Peminjaman Ruangan</t>
  </si>
  <si>
    <t>2024-10-03 11:32:13</t>
  </si>
  <si>
    <t>11:31:00</t>
  </si>
  <si>
    <t>[37313] Peminjaman Ruangan</t>
  </si>
  <si>
    <t>2024-10-03 12:06:35</t>
  </si>
  <si>
    <t>Persiapan PIMNAS 2024</t>
  </si>
  <si>
    <t>2024-10-04 13:13:51</t>
  </si>
  <si>
    <t>[37331] Pindah Jadwal Perkuliahan - Teknologi Semikonduktor-CE7-2024</t>
  </si>
  <si>
    <t>2024-10-04 07:13:30</t>
  </si>
  <si>
    <t>[36765] Peminjaman Ruangan</t>
  </si>
  <si>
    <t>2024-09-20 14:40:04</t>
  </si>
  <si>
    <t>[37158] Pindah Jadwal Perkuliahan - Logistik Maritim-LG5-2024</t>
  </si>
  <si>
    <t>2024-09-30 14:48:10</t>
  </si>
  <si>
    <t>[37213] Peminjaman Ruangan Briefing Lab</t>
  </si>
  <si>
    <t>2024-10-01 12:05:56</t>
  </si>
  <si>
    <t>[37322] Peminjaman Ruangan</t>
  </si>
  <si>
    <t>2024-10-03 15:10:25</t>
  </si>
  <si>
    <t>[37324] Peminjaman Ruangan</t>
  </si>
  <si>
    <t>2024-10-03 15:11:49</t>
  </si>
  <si>
    <t>[37325] Peminjaman Ruangan</t>
  </si>
  <si>
    <t>2024-10-03 15:13:42</t>
  </si>
  <si>
    <t>Gladi Bersih Kegiatan Kamiteksip</t>
  </si>
  <si>
    <t>2024-09-30 14:23:02</t>
  </si>
  <si>
    <t>Gladi bersih kegiatan Kamiteksip</t>
  </si>
  <si>
    <t>2024-09-30 14:24:25</t>
  </si>
  <si>
    <t>[38080] Gladi Kotor ICOSEID 2024</t>
  </si>
  <si>
    <t>2024-10-18 17:41:35</t>
  </si>
  <si>
    <t>[37222] Pindah Jadwal Perkuliahan - Berpikir Kritis-PE1A-2024</t>
  </si>
  <si>
    <t>2024-10-01 13:39:29</t>
  </si>
  <si>
    <t>Ludovika Jannoke</t>
  </si>
  <si>
    <t>[37240] Pindah Jadwal Perkuliahan - Perencanaan Instalasi Pengolahan Air Limbah-EV5-2024</t>
  </si>
  <si>
    <t>2024-10-01 22:31:51</t>
  </si>
  <si>
    <t>[37280] Pindah Jadwal Perkuliahan - Manajemen Perencanaan Pantai-CV7-2024</t>
  </si>
  <si>
    <t>2024-10-02 15:59:53</t>
  </si>
  <si>
    <t>[37319] Pindah Jadwal Perkuliahan - Kalkulus 1-GP1-2024</t>
  </si>
  <si>
    <t>2024-10-03 14:23:16</t>
  </si>
  <si>
    <t>Muhammad Husni Mubarak Lubis</t>
  </si>
  <si>
    <t>[37145] Pindah Jadwal Perkuliahan - Kimia Dasar 1-CH1-2024</t>
  </si>
  <si>
    <t>2024-09-30 12:42:28</t>
  </si>
  <si>
    <t>09:10:00</t>
  </si>
  <si>
    <t>2024-10-01 18:04:05</t>
  </si>
  <si>
    <t>Walk Interview PT Sumber Sarana Putra</t>
  </si>
  <si>
    <t>2024-09-18 16:32:08</t>
  </si>
  <si>
    <t>2024-09-18 16:33:23</t>
  </si>
  <si>
    <t>[36982] Diseminasi TA Teknik Lingkungan</t>
  </si>
  <si>
    <t>2024-09-25 12:24:58</t>
  </si>
  <si>
    <t>[37232] Peminjaman Ruangan</t>
  </si>
  <si>
    <t>2024-10-01 16:17:40</t>
  </si>
  <si>
    <t>Technical Meeting oleh UKM Futsal</t>
  </si>
  <si>
    <t>2024-10-01 18:08:13</t>
  </si>
  <si>
    <t>[37344] Peminjaman Ruangan</t>
  </si>
  <si>
    <t>2024-10-04 10:28:06</t>
  </si>
  <si>
    <t>13:15:00</t>
  </si>
  <si>
    <t>14:15:00</t>
  </si>
  <si>
    <t>[37064] Perwalian/Diseminasi Teknik Lingkungan</t>
  </si>
  <si>
    <t>2024-09-27 15:09:47</t>
  </si>
  <si>
    <t>[37248] Diseminasi TA Teknik Lingkungan</t>
  </si>
  <si>
    <t>2024-10-02 11:17:55</t>
  </si>
  <si>
    <t>[37282] Pindah Jadwal Perkuliahan - Regulasi dan Perundangan Energi dan Kebumian-GL7A-2024</t>
  </si>
  <si>
    <t>2024-10-02 16:38:05</t>
  </si>
  <si>
    <t>Ibadah oleh UKM Kerohanian Kristen</t>
  </si>
  <si>
    <t>2024-10-01 17:59:30</t>
  </si>
  <si>
    <t>Opening Ceremony MAM UP oleh HMPS Hubungan Internasional</t>
  </si>
  <si>
    <t>2024-09-30 13:06:29</t>
  </si>
  <si>
    <t>[37114] Peminjaman Ruangan</t>
  </si>
  <si>
    <t>2024-09-30 10:03:38</t>
  </si>
  <si>
    <t>[37115] Peminjaman Ruangan</t>
  </si>
  <si>
    <t>2024-09-30 10:04:19</t>
  </si>
  <si>
    <t>[37229] RAPAT PERSIAPAN ICUPERTAIN 2024</t>
  </si>
  <si>
    <t>2024-10-01 15:21:12</t>
  </si>
  <si>
    <t>[37167] Rapat Prodi CV</t>
  </si>
  <si>
    <t>2024-09-30 15:59:33</t>
  </si>
  <si>
    <t>[36673] Akreditasi THE Impact Ranking</t>
  </si>
  <si>
    <t>2024-09-19 10:00:48</t>
  </si>
  <si>
    <t>[37296] Peminjaman Ruangan PE - Diskusi Bulanan HMPS</t>
  </si>
  <si>
    <t>2024-10-03 09:43:45</t>
  </si>
  <si>
    <t>[37059] Peminjaman Ruangan - Meeting dengan Universiti Teknikal Malaysia Melaka</t>
  </si>
  <si>
    <t>2024-09-27 13:59:36</t>
  </si>
  <si>
    <t>[35459] Peminjaman Ruangan MALACHITE</t>
  </si>
  <si>
    <t>2024-07-24 14:37:20</t>
  </si>
  <si>
    <t>2024-10-05</t>
  </si>
  <si>
    <t>[36728] Mentoring Session #9 Financial Management Program UPER CASE IB 2024 - UPERcube</t>
  </si>
  <si>
    <t>2024-09-19 16:23:03</t>
  </si>
  <si>
    <t>[37149] Pendampingan Inkubasi Bisnis Lanjutan Tahun 2024 - Tema Desain Usaha</t>
  </si>
  <si>
    <t>2024-09-30 13:13:21</t>
  </si>
  <si>
    <t>ARUBAY MAHARDIKAWATIE</t>
  </si>
  <si>
    <t>[36731] Workshop Session #1 Branding - Program Inkubasi Bisnis 2024 - UPERcube</t>
  </si>
  <si>
    <t>2024-09-19 16:28:41</t>
  </si>
  <si>
    <t>[35454] Peminjaman Ruangan SMECTITE</t>
  </si>
  <si>
    <t>2024-07-24 14:31:00</t>
  </si>
  <si>
    <t>Asean Summit MAM UP oleh HMPS Hubungan Internasional</t>
  </si>
  <si>
    <t>2024-08-20 11:36:26</t>
  </si>
  <si>
    <t>2024-08-20 11:36:45</t>
  </si>
  <si>
    <t>2024-08-20 11:37:05</t>
  </si>
  <si>
    <t>2024-08-20 11:37:23</t>
  </si>
  <si>
    <t>2024-10-03 15:31:16</t>
  </si>
  <si>
    <t>[37251] Peminjaman Ruangan Orthoclub (Presentasi) - Himpunan GP</t>
  </si>
  <si>
    <t>2024-10-02 12:40:31</t>
  </si>
  <si>
    <t>Rapat SOM dan AMM MAM UP oleh HMPS Hubungan Internasional</t>
  </si>
  <si>
    <t>2024-08-20 11:39:11</t>
  </si>
  <si>
    <t>RETRA X LITBANG</t>
  </si>
  <si>
    <t>2024-09-26 15:10:34</t>
  </si>
  <si>
    <t>2024-09-26 15:11:41</t>
  </si>
  <si>
    <t>2024-08-20 11:39:52</t>
  </si>
  <si>
    <t>Benchmark Internasional oleh HMPS Manajemen</t>
  </si>
  <si>
    <t>2024-09-27 17:00:43</t>
  </si>
  <si>
    <t>Diaganesa: Evaluasi Akbar</t>
  </si>
  <si>
    <t>2024-10-04 15:24:31</t>
  </si>
  <si>
    <t>2024-09-27 17:01:25</t>
  </si>
  <si>
    <t>2024-10-04 15:25:42</t>
  </si>
  <si>
    <t>MAM UP 2024 (Rapat SOM &amp; AMM)</t>
  </si>
  <si>
    <t>2024-10-02 15:24:06</t>
  </si>
  <si>
    <t>2024-10-02 15:25:15</t>
  </si>
  <si>
    <t>Kegiatan Kaderisasi Kamiteksip</t>
  </si>
  <si>
    <t>2024-09-30 14:14:24</t>
  </si>
  <si>
    <t>2024-08-20 11:40:28</t>
  </si>
  <si>
    <t>2024-08-20 11:40:53</t>
  </si>
  <si>
    <t>2024-08-20 11:41:14</t>
  </si>
  <si>
    <t>2024-10-02 15:25:56</t>
  </si>
  <si>
    <t>[37314] Pindah Jadwal Perkuliahan - Sedimentologi dan Geologi Minyak Bumi-PE3B-2024</t>
  </si>
  <si>
    <t>2024-10-03 12:42:49</t>
  </si>
  <si>
    <t>2024-10-01 18:19:05</t>
  </si>
  <si>
    <t>[37203] Pindah Jadwal Perkuliahan - Sedimentologi dan Geologi Minyak Bumi-PE3A-2024</t>
  </si>
  <si>
    <t>2024-10-01 11:08:06</t>
  </si>
  <si>
    <t>[37357] Pindah Jadwal Perkuliahan - Sedimentologi dan Geologi Minyak Bumi-PE3B-2024</t>
  </si>
  <si>
    <t>2024-10-04 20:27:33</t>
  </si>
  <si>
    <t>Opening Officer SPE</t>
  </si>
  <si>
    <t>2024-10-04 15:07:32</t>
  </si>
  <si>
    <t>[37079] Peminjaman Ruangan</t>
  </si>
  <si>
    <t>2024-09-29 14:29:22</t>
  </si>
  <si>
    <t>06:28:00</t>
  </si>
  <si>
    <t>19:29:00</t>
  </si>
  <si>
    <t>[37080] Peminjaman Ruangan</t>
  </si>
  <si>
    <t>2024-09-29 14:29:55</t>
  </si>
  <si>
    <t>06:29:00</t>
  </si>
  <si>
    <t>18:29:00</t>
  </si>
  <si>
    <t>2024-08-20 11:37:45</t>
  </si>
  <si>
    <t>2024-10-01 18:06:53</t>
  </si>
  <si>
    <t>[37350] Peminjaman Ruangan</t>
  </si>
  <si>
    <t>2024-10-04 15:30:44</t>
  </si>
  <si>
    <t>15:29:00</t>
  </si>
  <si>
    <t>Pelantikan Pengurus dan Misa Pembukaan</t>
  </si>
  <si>
    <t>2024-09-26 16:06:26</t>
  </si>
  <si>
    <t>Pelantikan Pengurus dan Misa Pembuka</t>
  </si>
  <si>
    <t>2024-09-26 16:10:35</t>
  </si>
  <si>
    <t>Kami Teksip oleh HMPS Teknik Sipil</t>
  </si>
  <si>
    <t>2024-10-02 11:45:31</t>
  </si>
  <si>
    <t>2024-10-02 11:46:09</t>
  </si>
  <si>
    <t>2024-08-20 11:35:49</t>
  </si>
  <si>
    <t>[37297] gladi bersih dan rapat besar kepanitiaan himpunan CV</t>
  </si>
  <si>
    <t>2024-10-03 09:44:53</t>
  </si>
  <si>
    <t>[35457] Peminjaman Ruangan MALACHITE</t>
  </si>
  <si>
    <t>2024-07-24 14:35:50</t>
  </si>
  <si>
    <t>2024-08-20 11:42:38</t>
  </si>
  <si>
    <t>2024-10-06</t>
  </si>
  <si>
    <t>Gladi bersih Acara Sprudation 10.0</t>
  </si>
  <si>
    <t>2024-10-03 14:46:29</t>
  </si>
  <si>
    <t>Media Day oleh UKM Futsal</t>
  </si>
  <si>
    <t>2024-10-05 22:36:32</t>
  </si>
  <si>
    <t>Benchmarkin International antara prodi Manajemen / Nining</t>
  </si>
  <si>
    <t>2024-10-01 10:54:16</t>
  </si>
  <si>
    <t>Ruang Panitia Benchmark</t>
  </si>
  <si>
    <t>2024-09-30 14:29:00</t>
  </si>
  <si>
    <t>2024-08-20 11:43:35</t>
  </si>
  <si>
    <t>2024-08-20 11:43:58</t>
  </si>
  <si>
    <t>2024-08-20 11:45:19</t>
  </si>
  <si>
    <t>2024-08-20 11:45:41</t>
  </si>
  <si>
    <t>[37368] Pindah Jadwal Perkuliahan - Perencanaan dan Pengendalian Logistik-LG3-2024 (Pengganti kelas karena kegiatan seminar luar kota)</t>
  </si>
  <si>
    <t>2024-10-06 15:58:21</t>
  </si>
  <si>
    <t>2024-10-03 14:23:36</t>
  </si>
  <si>
    <t>MAM UP 2024 (ASEAN Summit, Rapat ACCM &amp; ARF)</t>
  </si>
  <si>
    <t>2024-10-02 15:28:01</t>
  </si>
  <si>
    <t>2024-10-02 15:29:21</t>
  </si>
  <si>
    <t>2024-10-02 15:30:45</t>
  </si>
  <si>
    <t>2024-08-20 11:46:04</t>
  </si>
  <si>
    <t>2024-08-20 11:46:25</t>
  </si>
  <si>
    <t>2024-08-20 11:46:46</t>
  </si>
  <si>
    <t>[36141] Peminjaman Ruangan Green Chemistry Training oleh Team Sustainability Center</t>
  </si>
  <si>
    <t>2024-08-26 08:49:29</t>
  </si>
  <si>
    <t>Acara Pelepasan Alumni Geologi / Sugi</t>
  </si>
  <si>
    <t>2024-10-01 10:59:21</t>
  </si>
  <si>
    <t>2024-10-07</t>
  </si>
  <si>
    <t>[37354] PE - Meeting Prodi</t>
  </si>
  <si>
    <t>2024-10-04 16:21:02</t>
  </si>
  <si>
    <t>2024-09-20 19:29:27</t>
  </si>
  <si>
    <t>[37370] Peminjaman Ruangan PE - Meeting Prodi</t>
  </si>
  <si>
    <t>2024-10-06 17:24:56</t>
  </si>
  <si>
    <t>[37364] Peminjaman Ruangan</t>
  </si>
  <si>
    <t>2024-10-05 13:55:07</t>
  </si>
  <si>
    <t>Iktri Madrinovella</t>
  </si>
  <si>
    <t>Closing dan Awarding Ceremony MAM UP oleh HMPS Hubungan Internasional</t>
  </si>
  <si>
    <t>2024-08-20 11:47:36</t>
  </si>
  <si>
    <t>Benchmarking International antara Himpunanan Prodi Manajemen / PIC Nining</t>
  </si>
  <si>
    <t>2024-10-01 10:47:04</t>
  </si>
  <si>
    <t>16:01:00</t>
  </si>
  <si>
    <t>[37389] Peminjaman Ruangan</t>
  </si>
  <si>
    <t>2024-10-07 09:13:55</t>
  </si>
  <si>
    <t>[37258] Kuliah Tamu Prodi Manajemen</t>
  </si>
  <si>
    <t>2024-10-02 13:30:20</t>
  </si>
  <si>
    <t>[37259] Kuliah Tamu Prodi Manajemen</t>
  </si>
  <si>
    <t>2024-10-02 13:31:16</t>
  </si>
  <si>
    <t>[37286] Pindah Jadwal Perkuliahan - Logistik Maritim-LG5-2024</t>
  </si>
  <si>
    <t>2024-10-02 17:48:27</t>
  </si>
  <si>
    <t>[37338] Peminjaman Ruangan</t>
  </si>
  <si>
    <t>2024-10-04 09:26:02</t>
  </si>
  <si>
    <t>17:20:00</t>
  </si>
  <si>
    <t>[37332] Peminjaman Ruangan</t>
  </si>
  <si>
    <t>2024-10-04 07:51:52</t>
  </si>
  <si>
    <t>[37315] Pindah Jadwal Perkuliahan - Proses Separasi-CE3DD-2024</t>
  </si>
  <si>
    <t>2024-10-03 14:11:58</t>
  </si>
  <si>
    <t>Ayu Dahliyanti</t>
  </si>
  <si>
    <t>[37430] Peminjaman Ruangan PE HMTM</t>
  </si>
  <si>
    <t>2024-10-07 14:04:09</t>
  </si>
  <si>
    <t>[37092] Pindah Jadwal Perkuliahan - Berpikir Kritis-PE1D-2024</t>
  </si>
  <si>
    <t>2024-09-30 06:50:19</t>
  </si>
  <si>
    <t>[37002] Seminar KP Prodi EC</t>
  </si>
  <si>
    <t>2024-09-26 09:36:21</t>
  </si>
  <si>
    <t>[37291] Peminjaman Ruangan Malachite 5.0 - Teknik Geologi/Diyas</t>
  </si>
  <si>
    <t>2024-10-03 07:56:32</t>
  </si>
  <si>
    <t>[37330] Pindah Jadwal Perkuliahan - Desain Pabrik Kimia-Laksmi Dewi 2024-1</t>
  </si>
  <si>
    <t>2024-10-04 06:38:31</t>
  </si>
  <si>
    <t>[37306] Pindah Jadwal Perkuliahan - Kecerdasan Buatan-EE5-2024</t>
  </si>
  <si>
    <t>2024-10-03 11:30:24</t>
  </si>
  <si>
    <t>[37342] Peminjaman Ruangan Verifikasi RPMB</t>
  </si>
  <si>
    <t>2024-10-04 10:04:28</t>
  </si>
  <si>
    <t>[36928] Pindah Jadwal Perkuliahan - Logistik Minyak dan Gas-LG5-2024 (pengganti dinas ke Makassar pekan 4 perkuliahan)</t>
  </si>
  <si>
    <t>2024-09-24 12:48:57</t>
  </si>
  <si>
    <t>[37383] Peminjaman Ruangan</t>
  </si>
  <si>
    <t>2024-10-07 08:08:54</t>
  </si>
  <si>
    <t>[37192] Pindah Jadwal Perkuliahan - Sedimentologi dan Geologi Minyak Bumi-PE3B-2024</t>
  </si>
  <si>
    <t>2024-10-01 09:21:41</t>
  </si>
  <si>
    <t>[37190] Pindah Jadwal Perkuliahan - Sedimentologi dan Geologi Minyak Bumi-PE3A-2024</t>
  </si>
  <si>
    <t>2024-10-01 09:19:27</t>
  </si>
  <si>
    <t>14:20:00</t>
  </si>
  <si>
    <t>[37371] Pindah Jadwal Perkuliahan - Rekayasa Nanomaterial-CE7-2024 (Absensi untuk pengganti kelas di Training Green Chemistry)</t>
  </si>
  <si>
    <t>2024-10-06 19:25:16</t>
  </si>
  <si>
    <t>12:15:00</t>
  </si>
  <si>
    <t>[36646] Peminjaman Ruangan</t>
  </si>
  <si>
    <t>2024-09-18 12:35:17</t>
  </si>
  <si>
    <t>[37300] Pindah Jadwal Perkuliahan - Sistem Linear-EE3-2024</t>
  </si>
  <si>
    <t>2024-10-03 10:19:33</t>
  </si>
  <si>
    <t>Herminarto Nugroho</t>
  </si>
  <si>
    <t>[37412] Bimbingan Tugas Akhir Pak Wahyudin</t>
  </si>
  <si>
    <t>2024-10-07 11:09:08</t>
  </si>
  <si>
    <t>[37399] Pindah Jadwal Perkuliahan - Fisika Mekanik-EE1-2024</t>
  </si>
  <si>
    <t>2024-10-07 09:41:42</t>
  </si>
  <si>
    <t>Rapat Telisip</t>
  </si>
  <si>
    <t>2024-10-07 14:51:59</t>
  </si>
  <si>
    <t>[37363] Peminjaman Ruangan</t>
  </si>
  <si>
    <t>2024-10-05 11:09:54</t>
  </si>
  <si>
    <t>[37382] Pindah Ruang Perkuliahan - Perancangan Bangunan dan Inovasi Teknik Sipil-Arlyn Aristo 2024-1</t>
  </si>
  <si>
    <t>2024-10-07 08:00:44</t>
  </si>
  <si>
    <t>Arlyn Aristo</t>
  </si>
  <si>
    <t>[37397] Peminjaman Ruangan</t>
  </si>
  <si>
    <t>2024-10-07 09:39:44</t>
  </si>
  <si>
    <t>[36142] Peminjaman Ruangan Green Chemistry Training oleh Team Sustainability Center</t>
  </si>
  <si>
    <t>2024-08-26 08:50:21</t>
  </si>
  <si>
    <t>[37293] Pindah Jadwal Perkuliahan - Berpikir Kritis-LG1-2024</t>
  </si>
  <si>
    <t>2024-10-03 08:43:00</t>
  </si>
  <si>
    <t>Resista Vikaliana</t>
  </si>
  <si>
    <t>[37218] Peminjaman Ruangan</t>
  </si>
  <si>
    <t>2024-10-01 13:11:32</t>
  </si>
  <si>
    <t>[37361] Peminjaman Ruangan</t>
  </si>
  <si>
    <t>2024-10-04 22:02:30</t>
  </si>
  <si>
    <t>[37217] Peminjaman Ruangan</t>
  </si>
  <si>
    <t>2024-10-01 13:06:27</t>
  </si>
  <si>
    <t>[37295] Rapat persiapan S2 Sustainability</t>
  </si>
  <si>
    <t>2024-10-03 09:43:43</t>
  </si>
  <si>
    <t>[37388] Rapat Senat FPI</t>
  </si>
  <si>
    <t>2024-10-07 08:45:25</t>
  </si>
  <si>
    <t>[35458] Peminjaman Ruangan MALACHITE</t>
  </si>
  <si>
    <t>2024-07-24 14:36:33</t>
  </si>
  <si>
    <t>[36674] Akreditasi THE Impact Ranking</t>
  </si>
  <si>
    <t>2024-09-19 10:01:41</t>
  </si>
  <si>
    <t>[37214] Meeting external Fungsi Kerja Sama Industri</t>
  </si>
  <si>
    <t>2024-10-01 12:07:23</t>
  </si>
  <si>
    <t>[36741] Bimbingan Tugas Akhir MN a.n. Fiska Kusumawati</t>
  </si>
  <si>
    <t>2024-09-19 16:40:15</t>
  </si>
  <si>
    <t>[36507] Peminjaman Ruangan</t>
  </si>
  <si>
    <t>2024-09-11 15:52:18</t>
  </si>
  <si>
    <t>Betanti Ridhosari</t>
  </si>
  <si>
    <t>[37007] PE - Pelepasan Wisuda</t>
  </si>
  <si>
    <t>2024-09-26 10:49:11</t>
  </si>
  <si>
    <t>2024-10-08</t>
  </si>
  <si>
    <t>[37199] Pindah Ruang Perkuliahan - Proyek Eksplorasi dan Pengembangan Lapangan Terintegrasi-GL7B-2024</t>
  </si>
  <si>
    <t>2024-10-01 10:24:44</t>
  </si>
  <si>
    <t>[37233] Pindah Jadwal Perkuliahan - Inovasi dan Kewirausahaan-MN5A-2024</t>
  </si>
  <si>
    <t>2024-10-01 16:29:54</t>
  </si>
  <si>
    <t>[36945] Pindah Jadwal Perkuliahan - Pengemasan dalam logistik-LG3-2024 (Pengganti Dinas ke Kobe pekan 6 perkuliahan)</t>
  </si>
  <si>
    <t>2024-09-24 15:43:26</t>
  </si>
  <si>
    <t>2024-08-26 16:09:17</t>
  </si>
  <si>
    <t>Pelepasan WIsudawan Teknik Elektro / Flo</t>
  </si>
  <si>
    <t>2024-09-26 09:27:33</t>
  </si>
  <si>
    <t>20:30:00</t>
  </si>
  <si>
    <t>[37138] Pindah Jadwal Perkuliahan - Kimia Organik 1-CH3-2024</t>
  </si>
  <si>
    <t>2024-09-30 12:10:26</t>
  </si>
  <si>
    <t>[37446] Peminjaman Ruangan - Kelas Pengganti Bahasa Indonesia IR 1A</t>
  </si>
  <si>
    <t>2024-10-07 20:00:47</t>
  </si>
  <si>
    <t>08:45:00</t>
  </si>
  <si>
    <t>GARMENT 10.0</t>
  </si>
  <si>
    <t>2024-10-02 15:44:49</t>
  </si>
  <si>
    <t>2024-10-02 15:45:39</t>
  </si>
  <si>
    <t>[37377] Pindah Jadwal Perkuliahan - Berpikir Kritis-PE1D-2024</t>
  </si>
  <si>
    <t>2024-10-07 07:22:35</t>
  </si>
  <si>
    <t>[37456] Peminjaman Ruangan</t>
  </si>
  <si>
    <t>2024-10-08 04:47:26</t>
  </si>
  <si>
    <t>[37474] Pindah Jadwal Perkuliahan - Tugas Akhir-Iktri Madrinovella 2024-1</t>
  </si>
  <si>
    <t>2024-10-08 10:20:25</t>
  </si>
  <si>
    <t>[37424] Pindah Jadwal Perkuliahan - Kimia Dasar-CE1A-2024</t>
  </si>
  <si>
    <t>2024-10-07 13:47:59</t>
  </si>
  <si>
    <t>Dita Floresyona</t>
  </si>
  <si>
    <t>Tasyakuran Wisudawan HMM</t>
  </si>
  <si>
    <t>2024-09-30 11:15:58</t>
  </si>
  <si>
    <t>Tasyakuran wisudawan HMM</t>
  </si>
  <si>
    <t>2024-09-30 11:17:54</t>
  </si>
  <si>
    <t>[37428] Pindah Jadwal Perkuliahan - Kimia Dasar-CE1B-2024</t>
  </si>
  <si>
    <t>2024-10-07 13:58:01</t>
  </si>
  <si>
    <t>08:40:00</t>
  </si>
  <si>
    <t>[37463] Bimbingan Tugas Akhir Pak Wahyudin</t>
  </si>
  <si>
    <t>2024-10-08 09:04:22</t>
  </si>
  <si>
    <t>[37307] Pindah Jadwal Perkuliahan - Optimasi Sistem Energi Listrik-EE7-2024</t>
  </si>
  <si>
    <t>2024-10-03 11:31:57</t>
  </si>
  <si>
    <t>[37442] Pindah Jadwal Perkuliahan - Pengantar Ilmu Komunikasi-CO1-2024</t>
  </si>
  <si>
    <t>2024-10-07 16:49:44</t>
  </si>
  <si>
    <t>[37380] Pindah Jadwal Perkuliahan - Pengantar Aplikasi Komputer-EC1-2024</t>
  </si>
  <si>
    <t>2024-10-07 07:56:27</t>
  </si>
  <si>
    <t>09:39:00</t>
  </si>
  <si>
    <t>Pelepasan Wisudawan oleh HMPS Teknik Lingkungan</t>
  </si>
  <si>
    <t>2024-10-07 10:07:17</t>
  </si>
  <si>
    <t>[37385] Pindah Jadwal Perkuliahan - Pengantar Aplikasi Komputer-EC1-2024</t>
  </si>
  <si>
    <t>2024-10-07 08:35:25</t>
  </si>
  <si>
    <t>[37376] Pindah Jadwal Perkuliahan - Ekonomi Industri-EC5-2024</t>
  </si>
  <si>
    <t>2024-10-07 07:19:58</t>
  </si>
  <si>
    <t>Nanda R. Nurdianto</t>
  </si>
  <si>
    <t>[37299] Pindah Jadwal Perkuliahan - Sistem Linear-EE3-2024</t>
  </si>
  <si>
    <t>2024-10-03 10:18:13</t>
  </si>
  <si>
    <t>[37144] Pindah Jadwal Perkuliahan - Kimia Dasar 1-CH1-2024</t>
  </si>
  <si>
    <t>2024-09-30 12:39:24</t>
  </si>
  <si>
    <t>[37245] Pindah Jadwal Perkuliahan - Manajemen Periklanan-CO5-2024</t>
  </si>
  <si>
    <t>2024-10-02 10:31:27</t>
  </si>
  <si>
    <t>Ita Musfirowati Hanika</t>
  </si>
  <si>
    <t>[37355] Pindah Jadwal Perkuliahan - Kimia Dasar I-GL1C-2024</t>
  </si>
  <si>
    <t>2024-10-04 16:24:09</t>
  </si>
  <si>
    <t>[37416] Pindah Jadwal Perkuliahan - Sistem Distribusi dan Transportasi-LG5-2024</t>
  </si>
  <si>
    <t>2024-10-07 12:47:58</t>
  </si>
  <si>
    <t>[36718] Pindah Ruang Perkuliahan - Praktikum Geologi Fisik-GL1-2024</t>
  </si>
  <si>
    <t>2024-09-19 16:03:55</t>
  </si>
  <si>
    <t>2024-09-30 15:01:52</t>
  </si>
  <si>
    <t>Sambutan Wisudawan, dosen</t>
  </si>
  <si>
    <t>2024-10-03 15:24:42</t>
  </si>
  <si>
    <t>[37294] Rapat SPI</t>
  </si>
  <si>
    <t>2024-10-03 09:07:34</t>
  </si>
  <si>
    <t>[37372] Rapat senat FPI</t>
  </si>
  <si>
    <t>2024-10-06 20:53:05</t>
  </si>
  <si>
    <t>[37273] PE - Meeting Prodi</t>
  </si>
  <si>
    <t>2024-10-02 14:27:10</t>
  </si>
  <si>
    <t>[36675] Akreditasi THE Impact Ranking</t>
  </si>
  <si>
    <t>2024-09-19 10:02:57</t>
  </si>
  <si>
    <t>Rapat Satgas PPKS</t>
  </si>
  <si>
    <t>2024-10-07 10:41:06</t>
  </si>
  <si>
    <t>[37410] Rapat MN/Nining</t>
  </si>
  <si>
    <t>2024-10-07 10:53:52</t>
  </si>
  <si>
    <t>[37476] Peminjaman Ruangan: Bimbingan TA</t>
  </si>
  <si>
    <t>2024-10-08 10:43:12</t>
  </si>
  <si>
    <t>[37302] Pindah Jadwal Perkuliahan - Teknik Pengeboran II-PE5A-2024</t>
  </si>
  <si>
    <t>2024-10-03 10:54:35</t>
  </si>
  <si>
    <t>2024-10-09</t>
  </si>
  <si>
    <t>[37303] Pindah Jadwal Perkuliahan - Praktikum Teknik Pengeboran II-PE5A-2024</t>
  </si>
  <si>
    <t>2024-10-03 10:57:03</t>
  </si>
  <si>
    <t>[37262] Praktikum Geologi Panas Bumi</t>
  </si>
  <si>
    <t>2024-10-02 14:17:06</t>
  </si>
  <si>
    <t>TM Lomba Dies Natalis HMPS Manajemen</t>
  </si>
  <si>
    <t>2024-08-27 09:00:12</t>
  </si>
  <si>
    <t>[37421] Pindah Jadwal Perkuliahan - Manajemen Kegiatan-CO5-2024</t>
  </si>
  <si>
    <t>2024-10-07 13:28:46</t>
  </si>
  <si>
    <t>[37431] Pindah Jadwal Perkuliahan - Teori Komunikasi Massa-CO3A-2024</t>
  </si>
  <si>
    <t>2024-10-07 14:05:20</t>
  </si>
  <si>
    <t>[37369] Pindah Jadwal Perkuliahan - Riset Operasi-MN3A-2024 (Kelas pengganti karena ad akegiatan seminar di luar kota)</t>
  </si>
  <si>
    <t>2024-10-06 16:05:21</t>
  </si>
  <si>
    <t>[37378] Pindah Jadwal Perkuliahan - Termodinamika Teknik Kimia 1-CE3-2024</t>
  </si>
  <si>
    <t>2024-10-07 07:55:54</t>
  </si>
  <si>
    <t>18:40:00</t>
  </si>
  <si>
    <t>[37202] Pindah Jadwal Perkuliahan - Fisika Batuan-GP7-2024</t>
  </si>
  <si>
    <t>2024-10-01 10:47:21</t>
  </si>
  <si>
    <t>Kegiatan Seminar Penelitian Mikroplastik</t>
  </si>
  <si>
    <t>2024-09-11 14:21:11</t>
  </si>
  <si>
    <t>[37485] Peminjaman Ruangan</t>
  </si>
  <si>
    <t>2024-10-08 12:42:24</t>
  </si>
  <si>
    <t>Vivi Varlina</t>
  </si>
  <si>
    <t>Rapat pertama MPTS, HMTS</t>
  </si>
  <si>
    <t>2024-10-07 11:23:05</t>
  </si>
  <si>
    <t>[37465] Pindah Jadwal Perkuliahan - Teknik Pembakaran-CE7-2024</t>
  </si>
  <si>
    <t>2024-10-08 09:46:26</t>
  </si>
  <si>
    <t>17:50:00</t>
  </si>
  <si>
    <t>Alifiana Permata Sari</t>
  </si>
  <si>
    <t>[37466] Pindah Jadwal Perkuliahan - Teknik Pembakaran-CE7-2024</t>
  </si>
  <si>
    <t>2024-10-08 09:47:45</t>
  </si>
  <si>
    <t>18:50:00</t>
  </si>
  <si>
    <t>[37459] Pindah Jadwal Perkuliahan - Inovasi dan Kewirausahaan-CE5-2024</t>
  </si>
  <si>
    <t>2024-10-08 07:23:34</t>
  </si>
  <si>
    <t>Arif Murti Rozamuri</t>
  </si>
  <si>
    <t>Circuit MADK</t>
  </si>
  <si>
    <t>2024-10-08 14:45:18</t>
  </si>
  <si>
    <t>[37447] Pindah Ruang Perkuliahan - Rekayasa Lalulintas dan Sistem Transportasi-CV3-2024</t>
  </si>
  <si>
    <t>2024-10-07 20:06:50</t>
  </si>
  <si>
    <t>Uper x Pertamc</t>
  </si>
  <si>
    <t>2024-10-08 15:31:35</t>
  </si>
  <si>
    <t>22:00:00</t>
  </si>
  <si>
    <t>[37514] Ekonomi</t>
  </si>
  <si>
    <t>2024-10-09 12:00:39</t>
  </si>
  <si>
    <t>[37433] PE.TM &amp; Gladi Kotor Penyambutan LAKSAMANA I</t>
  </si>
  <si>
    <t>2024-10-07 14:55:38</t>
  </si>
  <si>
    <t>Fransiskus Agung Prasetyo</t>
  </si>
  <si>
    <t>CHELEBRATE dari Himpunan Teknik Kimia</t>
  </si>
  <si>
    <t>2024-09-25 15:15:28</t>
  </si>
  <si>
    <t>2024-09-25 15:17:34</t>
  </si>
  <si>
    <t>[37221] Pindah Jadwal Perkuliahan - Rekayasa Lalulintas dan Sistem Transportasi-CV3-2024</t>
  </si>
  <si>
    <t>2024-10-01 13:38:43</t>
  </si>
  <si>
    <t>HMTK Chelebrate oleh HMPS Teknik Kimia</t>
  </si>
  <si>
    <t>2024-10-01 18:02:31</t>
  </si>
  <si>
    <t>[37401] Pindah Jadwal Perkuliahan - Praktikum Teknologi Bahan-CV3-2024</t>
  </si>
  <si>
    <t>2024-10-07 09:46:49</t>
  </si>
  <si>
    <t>[37490] Pindah Jadwal Perkuliahan - Proses Perpindahan-CE3DD-2024</t>
  </si>
  <si>
    <t>2024-10-08 15:53:06</t>
  </si>
  <si>
    <t>[37492] Peminjaman Ruangan</t>
  </si>
  <si>
    <t>2024-10-08 16:26:30</t>
  </si>
  <si>
    <t>Epo Prasetya Kusumah</t>
  </si>
  <si>
    <t>Media Day Kompetisi LIMA oleh UKM Basket</t>
  </si>
  <si>
    <t>2024-10-08 09:58:23</t>
  </si>
  <si>
    <t>[37510] Peminjaman Ruangan untuk Rapat PRODI Teknik Mesin</t>
  </si>
  <si>
    <t>2024-10-09 10:03:21</t>
  </si>
  <si>
    <t>rapat HMM-UP</t>
  </si>
  <si>
    <t>2024-10-09 15:49:42</t>
  </si>
  <si>
    <t>[37423] Peminjaman Ruangan Gladi Sukuran Wisuda Prodi Kimia</t>
  </si>
  <si>
    <t>2024-10-07 13:47:07</t>
  </si>
  <si>
    <t>[37425] Peminjaman Ruangan kegiatan sukuran Wisuda Prodi Kimia</t>
  </si>
  <si>
    <t>2024-10-07 13:49:06</t>
  </si>
  <si>
    <t>[37152] Pindah Jadwal Perkuliahan - Manajemen Hubungan Pelanggan-MN7-2024 (kelas sesi reguler dilanjut kelas pengganti)</t>
  </si>
  <si>
    <t>2024-09-30 13:23:09</t>
  </si>
  <si>
    <t>[37323] Pindah Ruang Perkuliahan - Petrologi-GL3B-2024</t>
  </si>
  <si>
    <t>2024-10-03 15:11:10</t>
  </si>
  <si>
    <t>[37498] Pindah Jadwal Perkuliahan - Metode Kreatif Penyelesaian Masalah-CE1DD 2024</t>
  </si>
  <si>
    <t>2024-10-08 19:03:58</t>
  </si>
  <si>
    <t>10:10:00</t>
  </si>
  <si>
    <t>[37480] Pindah Ruang Perkuliahan - Algoritma dan Pemrograman-LG3-2024</t>
  </si>
  <si>
    <t>2024-10-08 10:59:24</t>
  </si>
  <si>
    <t>[37508] Pindah Jadwal Perkuliahan - Desain Sistem Terintegrasi (A)-Marza Ihsan Marzuki 2024</t>
  </si>
  <si>
    <t>2024-10-09 09:24:16</t>
  </si>
  <si>
    <t>[37458] Pindah Ruang Perkuliahan - Negara dan Keamanan Energi-IR5B-2024</t>
  </si>
  <si>
    <t>2024-10-08 06:23:16</t>
  </si>
  <si>
    <t>Muhammad Fauzi Abdul Rachman</t>
  </si>
  <si>
    <t>[37418] Pindah Jadwal Perkuliahan - Manajemen Kegiatan-CO5-2024</t>
  </si>
  <si>
    <t>2024-10-07 13:27:09</t>
  </si>
  <si>
    <t>[37384] Pindah Jadwal Perkuliahan - Bahasa Indonesia-PE1C-2024</t>
  </si>
  <si>
    <t>2024-10-07 08:33:51</t>
  </si>
  <si>
    <t>[37386] Pindah Jadwal Perkuliahan - Bahasa Indonesia-PE1D-2024</t>
  </si>
  <si>
    <t>2024-10-07 08:35:29</t>
  </si>
  <si>
    <t>[37253] Peminjaman Ruangan</t>
  </si>
  <si>
    <t>2024-10-02 12:57:51</t>
  </si>
  <si>
    <t>[37367] Peminjaman Ruangan (Kuis Logistik Migas)</t>
  </si>
  <si>
    <t>2024-10-06 11:17:16</t>
  </si>
  <si>
    <t>Pembubaran panitia POP UP oleh Direktorat Kemahasiswaan</t>
  </si>
  <si>
    <t>2024-10-04 22:09:17</t>
  </si>
  <si>
    <t>18:10:00</t>
  </si>
  <si>
    <t>[37414] Rapat GKM FPI</t>
  </si>
  <si>
    <t>2024-10-07 11:55:04</t>
  </si>
  <si>
    <t>[36702] CS Keuangan - FPI</t>
  </si>
  <si>
    <t>2024-09-19 15:33:29</t>
  </si>
  <si>
    <t>[37417] Peminjaman Ruangan S2 FPI</t>
  </si>
  <si>
    <t>2024-10-07 13:15:59</t>
  </si>
  <si>
    <t>[36704] CS Keuangan - FPI</t>
  </si>
  <si>
    <t>2024-09-19 15:33:56</t>
  </si>
  <si>
    <t>[37462] Peminjaman Ruangan Rapat S2 FPI</t>
  </si>
  <si>
    <t>2024-10-08 08:38:53</t>
  </si>
  <si>
    <t>[34825] Peminjaman Ruangan Rapat Dekan FTEP FSIK</t>
  </si>
  <si>
    <t>2024-07-09 08:15:53</t>
  </si>
  <si>
    <t>[37491] Rapat FTI &amp; CE</t>
  </si>
  <si>
    <t>2024-10-08 15:54:45</t>
  </si>
  <si>
    <t>[36506] Peminjaman Ruangan</t>
  </si>
  <si>
    <t>2024-09-11 15:50:45</t>
  </si>
  <si>
    <t>[36676] Akreditasi THE Impact Ranking</t>
  </si>
  <si>
    <t>2024-09-19 10:03:46</t>
  </si>
  <si>
    <t>[37406] Bimbingan TA MN</t>
  </si>
  <si>
    <t>2024-10-07 10:42:01</t>
  </si>
  <si>
    <t>[36907] CS FPI</t>
  </si>
  <si>
    <t>2024-09-23 20:01:31</t>
  </si>
  <si>
    <t>[36696] Bimbingan Tugas Akhir MN a.n. Suhari Pranyoto</t>
  </si>
  <si>
    <t>2024-09-19 14:21:22</t>
  </si>
  <si>
    <t>[37478] Ekonomi</t>
  </si>
  <si>
    <t>2024-10-08 10:55:50</t>
  </si>
  <si>
    <t>[37443] Peminjaman Ruangan untuk Rapat Prodi Teknik Mesin</t>
  </si>
  <si>
    <t>2024-10-07 16:58:12</t>
  </si>
  <si>
    <t>Pengganti Petrologi / MUGI</t>
  </si>
  <si>
    <t>2024-10-04 11:04:49</t>
  </si>
  <si>
    <t>2024-10-10</t>
  </si>
  <si>
    <t>[37532] Pindah Jadwal Perkuliahan - Matematika Diferensial-EE1-2024</t>
  </si>
  <si>
    <t>2024-10-09 14:15:16</t>
  </si>
  <si>
    <t>[37346] Pindah Ruang Perkuliahan - Teknologi Penyimpan Energi-ME7-2024</t>
  </si>
  <si>
    <t>2024-10-04 11:20:25</t>
  </si>
  <si>
    <t>[37289] Pindah Jadwal Perkuliahan - Matematika Diferensial-EE1-2024</t>
  </si>
  <si>
    <t>2024-10-03 07:11:38</t>
  </si>
  <si>
    <t>[37309] Pindah Jadwal Perkuliahan - Kalkulus-LG1-2024</t>
  </si>
  <si>
    <t>2024-10-03 11:34:16</t>
  </si>
  <si>
    <t>[37437] PE.Gladi Bersih Penyambutan LAKSAMANA I</t>
  </si>
  <si>
    <t>2024-10-07 16:07:20</t>
  </si>
  <si>
    <t>Green Jobs di Era Transisi Energi: Peluang dan Harapan Orang Muda dalam meniti Karir di Masa Depan / PIC Fauzi Kemahasiswaan</t>
  </si>
  <si>
    <t>2024-10-01 10:34:27</t>
  </si>
  <si>
    <t>Perwalian Terpusat Prodi Geologi / Mugi</t>
  </si>
  <si>
    <t>2024-10-02 13:17:54</t>
  </si>
  <si>
    <t>[37486] Pindah Jadwal Perkuliahan - Proses Separasi-CE3DD-2024</t>
  </si>
  <si>
    <t>2024-10-08 13:11:56</t>
  </si>
  <si>
    <t>[37379] Pindah Jadwal Perkuliahan - Kalkulus I-PE1C-2024</t>
  </si>
  <si>
    <t>2024-10-07 07:55:56</t>
  </si>
  <si>
    <t>[37440] Pindah Jadwal Perkuliahan - Instrumentasi dan Spektroskopi-CH5-2024 Ganti tgl 8 Okt pkl 10 -12</t>
  </si>
  <si>
    <t>2024-10-07 16:22:31</t>
  </si>
  <si>
    <t>Rapat bulanan membahas proker HMTE</t>
  </si>
  <si>
    <t>2024-10-07 15:17:46</t>
  </si>
  <si>
    <t>2024-10-07 15:18:59</t>
  </si>
  <si>
    <t>[37298] Pindah Jadwal Perkuliahan - Fisika Dasar I-PE1D-2024</t>
  </si>
  <si>
    <t>2024-10-03 10:15:00</t>
  </si>
  <si>
    <t>[37558] Henna EC</t>
  </si>
  <si>
    <t>2024-10-10 11:07:29</t>
  </si>
  <si>
    <t>[37475] Pindah Jadwal Perkuliahan - Termodinamika Teknik Kimia 2-CE3DD-2024</t>
  </si>
  <si>
    <t>2024-10-08 10:40:38</t>
  </si>
  <si>
    <t>[37209] Pelepasan Wisudawan FSIK</t>
  </si>
  <si>
    <t>2024-10-01 11:38:47</t>
  </si>
  <si>
    <t>[37206] Pelepasan Wisudawan FSIK</t>
  </si>
  <si>
    <t>2024-10-01 11:24:57</t>
  </si>
  <si>
    <t>[37207] Pelepasan Wisudawan FSIK</t>
  </si>
  <si>
    <t>2024-10-01 11:26:00</t>
  </si>
  <si>
    <t>[37210] Pelepasan Wisudawan FSIK</t>
  </si>
  <si>
    <t>2024-10-01 11:48:11</t>
  </si>
  <si>
    <t>[37208] Pelepasan Wisudawan FSIK</t>
  </si>
  <si>
    <t>2024-10-01 11:31:03</t>
  </si>
  <si>
    <t>[37546] Peminjaman Ruangan</t>
  </si>
  <si>
    <t>2024-10-10 07:46:42</t>
  </si>
  <si>
    <t>09:46:00</t>
  </si>
  <si>
    <t>11:46:00</t>
  </si>
  <si>
    <t>[37333] Peminjaman Ruangan</t>
  </si>
  <si>
    <t>2024-10-04 07:53:01</t>
  </si>
  <si>
    <t>[37426] Peminjaman Ruangan Sukuran Wisuda Prodi Kimia</t>
  </si>
  <si>
    <t>2024-10-07 13:50:15</t>
  </si>
  <si>
    <t>Promnight oleh HMPS Ilmu Komputer</t>
  </si>
  <si>
    <t>2024-10-01 18:11:11</t>
  </si>
  <si>
    <t>[37429] Peminjaman Ruangan Sukuran Wisuda Prodi Kimia</t>
  </si>
  <si>
    <t>2024-10-07 13:58:47</t>
  </si>
  <si>
    <t>2024-10-01 18:11:45</t>
  </si>
  <si>
    <t>[37484] Peminjaman Ruangan</t>
  </si>
  <si>
    <t>2024-10-08 11:45:55</t>
  </si>
  <si>
    <t>[37483] Pindah Jadwal Perkuliahan - Ekonometrika 1-EC3-2024</t>
  </si>
  <si>
    <t>2024-10-08 11:44:49</t>
  </si>
  <si>
    <t>Rapat HMIK Fest</t>
  </si>
  <si>
    <t>2024-10-09 14:47:27</t>
  </si>
  <si>
    <t>[37438] Peminjaman Ruangan untuk Kelas Globalisasi dan Regionalisme</t>
  </si>
  <si>
    <t>2024-10-07 16:14:19</t>
  </si>
  <si>
    <t>Geladi Kami Teksip HMTS</t>
  </si>
  <si>
    <t>2024-10-09 14:59:07</t>
  </si>
  <si>
    <t>[37345] Pindah Ruang Perkuliahan - Teknologi Industri Kimia Lanjut-CE7-2024 - Kelas Pengganti</t>
  </si>
  <si>
    <t>2024-10-04 10:30:10</t>
  </si>
  <si>
    <t>[37539] Pindah Jadwal Perkuliahan - Teknologi Industri Kimia Lanjut-CE7-2024</t>
  </si>
  <si>
    <t>2024-10-09 15:51:58</t>
  </si>
  <si>
    <t>2024-10-10 09:34:08</t>
  </si>
  <si>
    <t>[37461] Pindah Jadwal Perkuliahan - Ekonometrika 1-EC3-2024</t>
  </si>
  <si>
    <t>2024-10-08 07:55:53</t>
  </si>
  <si>
    <t>[37588] Peminjaman Ruangan</t>
  </si>
  <si>
    <t>2024-10-10 16:34:23</t>
  </si>
  <si>
    <t>16:33:00</t>
  </si>
  <si>
    <t>[37230] Seminar KP bimbingan pak Fajar</t>
  </si>
  <si>
    <t>2024-10-01 15:34:01</t>
  </si>
  <si>
    <t>Rabes HMHI</t>
  </si>
  <si>
    <t>2024-10-08 15:40:12</t>
  </si>
  <si>
    <t>[37487] Pindah Jadwal Perkuliahan - Fisika Dasar I-ME1A-2024</t>
  </si>
  <si>
    <t>2024-10-08 13:24:26</t>
  </si>
  <si>
    <t>Arie Sukma Jaya</t>
  </si>
  <si>
    <t>[36720] Pindah Ruang Perkuliahan - Praktikum Geologi Fisik-GL1-2024</t>
  </si>
  <si>
    <t>2024-09-19 16:05:17</t>
  </si>
  <si>
    <t>[37542] Peminjaman Ruangan</t>
  </si>
  <si>
    <t>2024-10-09 16:48:29</t>
  </si>
  <si>
    <t>2024-09-18 11:48:37</t>
  </si>
  <si>
    <t>Gladi Retra oleh HMPS Manajemen</t>
  </si>
  <si>
    <t>2024-08-06 10:41:09</t>
  </si>
  <si>
    <t>[37536] Pindah Jadwal Perkuliahan - Berpikir Kritis-CS1-2024</t>
  </si>
  <si>
    <t>2024-10-09 14:46:54</t>
  </si>
  <si>
    <t>[37403] Pindah Jadwal Perkuliahan - Pemodelan dan Simulasi Sistem Logistik-LG5-2024</t>
  </si>
  <si>
    <t>2024-10-07 09:53:56</t>
  </si>
  <si>
    <t>20:40:00</t>
  </si>
  <si>
    <t>[37398] Peminjaman Ruangan untuk Audit ISO FEB</t>
  </si>
  <si>
    <t>2024-10-07 09:40:58</t>
  </si>
  <si>
    <t>[37400] Peminjaman Ruangan untuk Audit ISO FEB</t>
  </si>
  <si>
    <t>2024-10-07 09:41:57</t>
  </si>
  <si>
    <t>[37509] Diskusi TL</t>
  </si>
  <si>
    <t>2024-10-09 09:32:48</t>
  </si>
  <si>
    <t>[37030] Peminjaman Ruangan untuk Rapat Mingguan Prodi CS</t>
  </si>
  <si>
    <t>2024-09-26 15:23:10</t>
  </si>
  <si>
    <t>[37566] Peminjaman Ruangan - Bimbingan TA MN</t>
  </si>
  <si>
    <t>2024-10-10 11:43:44</t>
  </si>
  <si>
    <t>[36677] Akreditasi THE Impact Ranking</t>
  </si>
  <si>
    <t>2024-09-19 10:05:34</t>
  </si>
  <si>
    <t>[37460] Rapat ICOSEID 2024</t>
  </si>
  <si>
    <t>2024-10-08 07:29:50</t>
  </si>
  <si>
    <t>[37552] Peminjaman Ruangan untuk Rapat KEDAIREKA</t>
  </si>
  <si>
    <t>2024-10-10 09:52:44</t>
  </si>
  <si>
    <t>2024-09-12 16:25:18</t>
  </si>
  <si>
    <t>2024-10-11 09:25:01</t>
  </si>
  <si>
    <t>2024-10-11</t>
  </si>
  <si>
    <t>[37553] Henna EC</t>
  </si>
  <si>
    <t>2024-10-10 09:54:20</t>
  </si>
  <si>
    <t>[37427] Pindah Ruang Perkuliahan - Berpikir Kritis-ME1B-2024</t>
  </si>
  <si>
    <t>2024-10-07 13:53:48</t>
  </si>
  <si>
    <t>[37422] Pindah Jadwal Perkuliahan - Penelitian Operasional 1-LG3-2024</t>
  </si>
  <si>
    <t>2024-10-07 13:35:47</t>
  </si>
  <si>
    <t>[37495] Pindah Ruang Perkuliahan - Teknik Reaksi Kimia 2-CE5-2024</t>
  </si>
  <si>
    <t>2024-10-08 16:54:19</t>
  </si>
  <si>
    <t>Diskusi UPASC 2024 Direktorat Kemahasiswaan dan Alumni</t>
  </si>
  <si>
    <t>2024-10-10 11:33:14</t>
  </si>
  <si>
    <t>16:50:00</t>
  </si>
  <si>
    <t>[37513] Pindah Jadwal Perkuliahan - Rekayasa Nanomaterial-CE7-2024</t>
  </si>
  <si>
    <t>2024-10-09 11:48:26</t>
  </si>
  <si>
    <t>07:15:00</t>
  </si>
  <si>
    <t>08:55:00</t>
  </si>
  <si>
    <t>[37457] Pindah Jadwal Perkuliahan - Motor Bakar Torak-ME7-2024</t>
  </si>
  <si>
    <t>2024-10-08 05:43:29</t>
  </si>
  <si>
    <t>E. Byan Wahyu Riyandwita</t>
  </si>
  <si>
    <t>[37530] Peminjaman Ruangan - Koordinasi Tutor Fisika dengan KMK</t>
  </si>
  <si>
    <t>2024-10-09 14:13:19</t>
  </si>
  <si>
    <t>Persiapan PIMNAS 2024 Direktorat Kemahasiswaan dan Alumni</t>
  </si>
  <si>
    <t>2024-10-11 13:46:02</t>
  </si>
  <si>
    <t>18:05:00</t>
  </si>
  <si>
    <t>[37506] Pindah Jadwal Perkuliahan - Pengantar Bisnis-MN1B-2024</t>
  </si>
  <si>
    <t>2024-10-09 07:26:57</t>
  </si>
  <si>
    <t>Evi Sofia</t>
  </si>
  <si>
    <t>[37496] Pindah Jadwal Perkuliahan - Logistik pada Energi Terbarukan-LG7-2024</t>
  </si>
  <si>
    <t>2024-10-08 17:30:19</t>
  </si>
  <si>
    <t>2024-10-11 13:47:20</t>
  </si>
  <si>
    <t>17:05:00</t>
  </si>
  <si>
    <t>17:55:00</t>
  </si>
  <si>
    <t>Rapat Awal LEAD UP oleh Direktorat Kemahasiswaan</t>
  </si>
  <si>
    <t>2024-10-11 10:54:42</t>
  </si>
  <si>
    <t>Rapat Pleno PKSS / PIC Anggita</t>
  </si>
  <si>
    <t>2024-09-30 09:43:39</t>
  </si>
  <si>
    <t>ARKEAN (Acara Keagamaan) X PMK / Mugi</t>
  </si>
  <si>
    <t>2024-10-01 10:52:46</t>
  </si>
  <si>
    <t>[37522] Peminjaman Ruangan</t>
  </si>
  <si>
    <t>2024-10-09 13:33:37</t>
  </si>
  <si>
    <t>[37569] Peminjaman Ruangan</t>
  </si>
  <si>
    <t>2024-10-10 11:51:10</t>
  </si>
  <si>
    <t>[37533] Pindah Jadwal Perkuliahan - Teknologi Semikonduktor-CE7-2024</t>
  </si>
  <si>
    <t>2024-10-09 14:16:51</t>
  </si>
  <si>
    <t>[37534] Pindah Jadwal Perkuliahan - Teknologi Semikonduktor-CE7-2024</t>
  </si>
  <si>
    <t>2024-10-09 14:19:49</t>
  </si>
  <si>
    <t>[37445] Pindah Jadwal Perkuliahan - Pengemasan dalam logistik-LG3-2024 (Pengganti ICOSEID - 6 November 2024)</t>
  </si>
  <si>
    <t>2024-10-07 19:14:29</t>
  </si>
  <si>
    <t>Rapat TORCHE HMPS Teknik Kimia</t>
  </si>
  <si>
    <t>2024-10-11 08:01:15</t>
  </si>
  <si>
    <t>[37521] Peminjaman Ruangan</t>
  </si>
  <si>
    <t>2024-10-09 13:32:33</t>
  </si>
  <si>
    <t>[37085] [Dimajukan] Pindah Jadwal Perkuliahan - Inovasi dan Kewirausahaan-EE5-2024</t>
  </si>
  <si>
    <t>2024-09-29 20:31:26</t>
  </si>
  <si>
    <t>[37086] Pindah Jadwal Perkuliahan - Inovasi dan Kewirausahaan-EE5-2024 [2 SKS + 2 SKS]</t>
  </si>
  <si>
    <t>2024-09-29 20:33:35</t>
  </si>
  <si>
    <t>14:41:00</t>
  </si>
  <si>
    <t>16:20:00</t>
  </si>
  <si>
    <t>Ibadah Mingguan KMK</t>
  </si>
  <si>
    <t>2024-10-09 14:43:33</t>
  </si>
  <si>
    <t>Workshop geologi, oil, and gas industry AAPG</t>
  </si>
  <si>
    <t>2024-10-07 11:17:18</t>
  </si>
  <si>
    <t>DIAGANESA: Evaluasi Tahap 2</t>
  </si>
  <si>
    <t>2024-10-07 11:27:37</t>
  </si>
  <si>
    <t>2024-10-07 11:30:26</t>
  </si>
  <si>
    <t>[37489] Peminjaman Ruangan PE - Capstone Project</t>
  </si>
  <si>
    <t>2024-10-08 14:07:03</t>
  </si>
  <si>
    <t>[37540] Peminjaman Ruangan Kegiatan Himpunan GP</t>
  </si>
  <si>
    <t>2024-10-09 16:14:12</t>
  </si>
  <si>
    <t>[37541] Peminjaman Ruangan Kegiatan Himpunan GP</t>
  </si>
  <si>
    <t>2024-10-09 16:15:14</t>
  </si>
  <si>
    <t>[37444] Peminjaman Ruangan (Seminar KP Zetira)</t>
  </si>
  <si>
    <t>2024-10-07 18:41:10</t>
  </si>
  <si>
    <t>[37436] Pindah Jadwal Perkuliahan - Pengadaan dan Kontrak Proyek Migas-LG7-2024 (pengganti dinas ke Makassar)</t>
  </si>
  <si>
    <t>2024-10-07 15:31:31</t>
  </si>
  <si>
    <t>[37501] Pindah Jadwal Perkuliahan - Metode Gayaberat dan Magnetik-GP5-2024</t>
  </si>
  <si>
    <t>2024-10-08 22:30:30</t>
  </si>
  <si>
    <t>[37537] Peminjaman Ruangan</t>
  </si>
  <si>
    <t>2024-10-09 14:54:42</t>
  </si>
  <si>
    <t>[37574] Pindah Jadwal Perkuliahan - Metode Geolistrik dan Elektromagnetik-GP5-2024</t>
  </si>
  <si>
    <t>2024-10-10 14:01:23</t>
  </si>
  <si>
    <t>Soni Satiawan</t>
  </si>
  <si>
    <t>Pemabahasan Alat Lab Prodi</t>
  </si>
  <si>
    <t>2024-10-10 13:06:35</t>
  </si>
  <si>
    <t>[37334] Peminjaman Ruangan</t>
  </si>
  <si>
    <t>2024-10-04 07:54:18</t>
  </si>
  <si>
    <t>[37387] Peminjaman Ruangan</t>
  </si>
  <si>
    <t>2024-10-07 08:38:48</t>
  </si>
  <si>
    <t>[37237] Peminjaman Ruangan</t>
  </si>
  <si>
    <t>2024-10-01 20:10:53</t>
  </si>
  <si>
    <t>AJENG UTAMI</t>
  </si>
  <si>
    <t>Retra Day 1 oleh HMPS Manajemen</t>
  </si>
  <si>
    <t>2024-08-06 10:41:42</t>
  </si>
  <si>
    <t>[37373] Peminjaman Ruangan</t>
  </si>
  <si>
    <t>2024-10-07 03:13:17</t>
  </si>
  <si>
    <t>[37374] Peminjaman Ruangan</t>
  </si>
  <si>
    <t>2024-10-07 03:15:35</t>
  </si>
  <si>
    <t>Rapat aset dan T Sipil</t>
  </si>
  <si>
    <t>2024-10-10 14:12:38</t>
  </si>
  <si>
    <t>[37568] Peminjaman Ruangan Untuk Kegiatan Satuan Penjaminan Mutu Pembahasan Reviewer Eksternal APT</t>
  </si>
  <si>
    <t>2024-10-10 11:49:37</t>
  </si>
  <si>
    <t>[37565] RAPAT PERSIAPAN ICUPERTAIN 2024</t>
  </si>
  <si>
    <t>2024-10-10 11:40:38</t>
  </si>
  <si>
    <t>[37520] Rapat Prodi CV</t>
  </si>
  <si>
    <t>2024-10-09 13:31:23</t>
  </si>
  <si>
    <t>[36678] Akreditasi THE Impact Ranking</t>
  </si>
  <si>
    <t>2024-09-19 10:06:21</t>
  </si>
  <si>
    <t>Meeting Resilience - Mas Andri WRP</t>
  </si>
  <si>
    <t>2024-10-10 10:48:39</t>
  </si>
  <si>
    <t>[37205] Henna EC</t>
  </si>
  <si>
    <t>2024-10-01 11:13:55</t>
  </si>
  <si>
    <t>2024-10-12</t>
  </si>
  <si>
    <t>[34747] Peminjaman Ruangan Workshop HAGI SC UPer</t>
  </si>
  <si>
    <t>2024-07-05 15:01:03</t>
  </si>
  <si>
    <t>[36729] Mentoring Session #10 Power Full Pitchdeck Program UPER CASE IB 2024 - UPERcube</t>
  </si>
  <si>
    <t>2024-09-19 16:25:56</t>
  </si>
  <si>
    <t>[36730] Mentoring Session #10 Power Full Pitchdeck Program UPER CASE IB 2024 - UPERcube</t>
  </si>
  <si>
    <t>[36732] Workshop Session #2 Pemanfaatan Market Place dan Situs Web - Program Inkubasi Bisnis 2024 - UPERcube</t>
  </si>
  <si>
    <t>2024-09-19 16:30:05</t>
  </si>
  <si>
    <t>[35894] Talkshow HMHI</t>
  </si>
  <si>
    <t>2024-08-12 17:35:27</t>
  </si>
  <si>
    <t>[37636] Peminjaman Ruangan</t>
  </si>
  <si>
    <t>2024-10-11 18:22:30</t>
  </si>
  <si>
    <t>Naeli Fitria</t>
  </si>
  <si>
    <t>[37448] Peminjaman Ruangan - Kelas Pengganti Bahasa Indonesia - Ibu Tri Sulistyaningtyas (4 kelas)</t>
  </si>
  <si>
    <t>2024-10-07 20:09:55</t>
  </si>
  <si>
    <t>Kami Teksip HMTS</t>
  </si>
  <si>
    <t>2024-10-09 15:01:03</t>
  </si>
  <si>
    <t>2024-10-09 15:02:01</t>
  </si>
  <si>
    <t>[37449] Peminjaman Ruangan - Kelas Pengganti Bahasa Indonesia - Ibu Yani Suryani (4 kelas)</t>
  </si>
  <si>
    <t>2024-10-07 20:11:02</t>
  </si>
  <si>
    <t>[37613] Peminjaman Ruangan untuk Asistensi Praktikum Teknik Mesin</t>
  </si>
  <si>
    <t>2024-10-11 11:13:32</t>
  </si>
  <si>
    <t>Rapat Kerja IATMI SM UP</t>
  </si>
  <si>
    <t>2024-10-09 15:36:49</t>
  </si>
  <si>
    <t>HMIK Fest oleh HMPS Ilmu Komputer</t>
  </si>
  <si>
    <t>2024-10-01 18:14:47</t>
  </si>
  <si>
    <t>2024-10-01 18:15:18</t>
  </si>
  <si>
    <t>Rapat Mirai UPER</t>
  </si>
  <si>
    <t>2024-10-11 15:04:06</t>
  </si>
  <si>
    <t>2024-10-11 15:04:58</t>
  </si>
  <si>
    <t>Rapat kerja SPE UP SC</t>
  </si>
  <si>
    <t>2024-10-08 09:53:59</t>
  </si>
  <si>
    <t>Dies Natalis 8.0 HMPS Manajemen</t>
  </si>
  <si>
    <t>2024-08-27 09:08:24</t>
  </si>
  <si>
    <t>2024-08-27 09:09:12</t>
  </si>
  <si>
    <t>2024-08-27 09:09:48</t>
  </si>
  <si>
    <t>Rapat program kerja HMTM</t>
  </si>
  <si>
    <t>2024-10-11 14:01:10</t>
  </si>
  <si>
    <t>Rapat kerja himpunan HMTK</t>
  </si>
  <si>
    <t>2024-10-04 10:47:05</t>
  </si>
  <si>
    <t>2024-08-27 09:07:10</t>
  </si>
  <si>
    <t>2024-09-27 10:24:03</t>
  </si>
  <si>
    <t>2024-10-13</t>
  </si>
  <si>
    <t>Sampul Medkrafsi oleh HMPS Manajemen</t>
  </si>
  <si>
    <t>2024-10-11 16:39:08</t>
  </si>
  <si>
    <t>HIGH UP</t>
  </si>
  <si>
    <t>2024-10-08 09:51:10</t>
  </si>
  <si>
    <t>HIGH UP oleh HMPS Hubungan Internasional</t>
  </si>
  <si>
    <t>2024-09-23 15:18:01</t>
  </si>
  <si>
    <t>[37597] Peminjaman Ruangan S2 Sustainability</t>
  </si>
  <si>
    <t>2024-10-11 08:57:31</t>
  </si>
  <si>
    <t>[37614] Pindah Jadwal Perkuliahan - Kimia Dasar I-PE1D-2024</t>
  </si>
  <si>
    <t>2024-10-11 11:13:34</t>
  </si>
  <si>
    <t>2024-10-14</t>
  </si>
  <si>
    <t>[37685] Peminjaman Ruangan</t>
  </si>
  <si>
    <t>2024-10-13 12:26:34</t>
  </si>
  <si>
    <t>Iwan Setya Budi</t>
  </si>
  <si>
    <t>Pertemuan Awal Semester dengan Kahim dan Ketua UKM oleh Direktorat Kemahasiswaan</t>
  </si>
  <si>
    <t>2024-10-13 20:48:33</t>
  </si>
  <si>
    <t>[36801] Praktikum Geologi Fisik GLC1</t>
  </si>
  <si>
    <t>2024-09-23 10:11:32</t>
  </si>
  <si>
    <t>Pertemuan Awal Semester Direktorat Kemahasiswaan dengan Kahim dan Ketua UKM</t>
  </si>
  <si>
    <t>2024-10-11 10:24:38</t>
  </si>
  <si>
    <t>[37777] Peminjaman Ruangan - Pertemuan TUTOR FISIKA DASAR</t>
  </si>
  <si>
    <t>2024-10-14 15:18:52</t>
  </si>
  <si>
    <t>Gladi Got Protokoler Talent oleh Korps Protokoler Mahasiswa</t>
  </si>
  <si>
    <t>2024-09-03 08:46:04</t>
  </si>
  <si>
    <t>[37689] Kelas Pengganti Ekopolin - Indra Kusumawardhana</t>
  </si>
  <si>
    <t>2024-10-13 13:33:05</t>
  </si>
  <si>
    <t>[36798] Praktikum Geologi Fisik GLB2</t>
  </si>
  <si>
    <t>2024-09-23 10:09:46</t>
  </si>
  <si>
    <t>[37724] Peminjaman Ruangan</t>
  </si>
  <si>
    <t>2024-10-14 09:32:07</t>
  </si>
  <si>
    <t>[37467] Peminjaman Ruangan</t>
  </si>
  <si>
    <t>2024-10-08 09:52:09</t>
  </si>
  <si>
    <t>[37693] Pindah Jadwal Perkuliahan - Metode Matematika dalam Geofisika I-GP3-2024</t>
  </si>
  <si>
    <t>2024-10-13 19:46:24</t>
  </si>
  <si>
    <t>Waskito Pranowo</t>
  </si>
  <si>
    <t>[37434] PE.TM &amp; Gladi Kotor Pembukaan LAKSAMANA I</t>
  </si>
  <si>
    <t>2024-10-07 15:00:34</t>
  </si>
  <si>
    <t>[37074] Pindah Jadwal Perkuliahan - Dinamika Kawasan Afrika Utara dan Timur Tengah-IR5A-2024</t>
  </si>
  <si>
    <t>2024-09-28 12:36:10</t>
  </si>
  <si>
    <t>[37692] Pindah Jadwal Perkuliahan - Probabilitas dan Statistika-GL3A-2024</t>
  </si>
  <si>
    <t>2024-10-13 19:45:04</t>
  </si>
  <si>
    <t>[37577] Pindah Jadwal Perkuliahan - Manajemen Proyek Perangkat Lunak-CS7-2024</t>
  </si>
  <si>
    <t>2024-10-10 14:26:12</t>
  </si>
  <si>
    <t>[37626] Pindah Jadwal Perkuliahan - Eksplorasi Bahan Alam-CH5-2024</t>
  </si>
  <si>
    <t>2024-10-11 12:42:08</t>
  </si>
  <si>
    <t>[37715] Peminjaman Ruangan - Konsultasi MK Desain Pabrik Kimia</t>
  </si>
  <si>
    <t>2024-10-14 08:37:54</t>
  </si>
  <si>
    <t>[37413] Pindah Jadwal Perkuliahan - Desain Pabrik Kimia-Laksmi Dewi 2024-1</t>
  </si>
  <si>
    <t>2024-10-07 11:49:41</t>
  </si>
  <si>
    <t>[37663] Peminjaman Ruangan</t>
  </si>
  <si>
    <t>2024-10-12 07:23:17</t>
  </si>
  <si>
    <t>[37628] Pindah Ruang Perkuliahan - Kecerdasan Buatan-EE5-2024</t>
  </si>
  <si>
    <t>2024-10-11 13:45:42</t>
  </si>
  <si>
    <t>wawancara Panitia Kaderisasi HIMALOG</t>
  </si>
  <si>
    <t>2024-10-14 12:36:46</t>
  </si>
  <si>
    <t>[37711] Pindah Jadwal Perkuliahan - Pengendalian Pencemaran Udara-EV5-2024</t>
  </si>
  <si>
    <t>2024-10-14 08:17:21</t>
  </si>
  <si>
    <t>Nurulbaiti Listyendah Zahra</t>
  </si>
  <si>
    <t>[37712] Pindah Jadwal Perkuliahan - Pengendalian Pencemaran Udara-EV5-2024</t>
  </si>
  <si>
    <t>2024-10-14 08:18:19</t>
  </si>
  <si>
    <t>[37547] Pindah Jadwal Perkuliahan - Sedimentologi dan Geologi Minyak Bumi-PE3B-2024</t>
  </si>
  <si>
    <t>2024-10-10 08:56:22</t>
  </si>
  <si>
    <t>[37548] Pindah Jadwal Perkuliahan - Sedimentologi dan Geologi Minyak Bumi-PE3A-2024</t>
  </si>
  <si>
    <t>2024-10-10 08:58:09</t>
  </si>
  <si>
    <t>[37502] Pindah Jadwal Perkuliahan - Metode Gayaberat dan Magnetik-GP5-2024</t>
  </si>
  <si>
    <t>2024-10-08 22:32:42</t>
  </si>
  <si>
    <t>[37707] Pindah Ruang Perkuliahan - Perancangan Bangunan dan Inovasi Teknik Sipil-Arlyn Aristo 2024-1</t>
  </si>
  <si>
    <t>2024-10-14 07:54:28</t>
  </si>
  <si>
    <t>[37551] Pindah Jadwal Perkuliahan - Dasar-Dasar Jurnalistik-CO3B-2024</t>
  </si>
  <si>
    <t>2024-10-10 09:41:00</t>
  </si>
  <si>
    <t>Wahyudi Marhaen Pratopo Eko Setyamojo</t>
  </si>
  <si>
    <t>[37687] Pindah Jadwal Perkuliahan Sementara - Sistem Dinamik dan Kendali-ME5-2024</t>
  </si>
  <si>
    <t>2024-10-13 12:41:33</t>
  </si>
  <si>
    <t>Wawancara Panitia Kaderisasi HIMALOG</t>
  </si>
  <si>
    <t>2024-10-11 14:11:06</t>
  </si>
  <si>
    <t>[37734] bimbingan Capstone pak ifan</t>
  </si>
  <si>
    <t>2024-10-14 10:18:40</t>
  </si>
  <si>
    <t>[37012] Kuliah Tamu Prodi Manajemen</t>
  </si>
  <si>
    <t>2024-09-26 11:07:33</t>
  </si>
  <si>
    <t>[37010] Kuliah Tamu Prodi Manajemen</t>
  </si>
  <si>
    <t>2024-09-26 10:55:38</t>
  </si>
  <si>
    <t>[37439] Kuliah Tamu Prodi MN</t>
  </si>
  <si>
    <t>2024-10-07 16:14:44</t>
  </si>
  <si>
    <t>[37699] Simulasi UPVISOR</t>
  </si>
  <si>
    <t>2024-10-14 05:19:04</t>
  </si>
  <si>
    <t>Hamzah Dwiputra</t>
  </si>
  <si>
    <t>[37620] Peminjaman Ruangan</t>
  </si>
  <si>
    <t>2024-10-11 11:21:14</t>
  </si>
  <si>
    <t>[37621] Peminjaman Ruangan</t>
  </si>
  <si>
    <t>2024-10-11 11:24:03</t>
  </si>
  <si>
    <t>[37564] Rapat persiapan Pelaksanaan S2 Sains Berkelanjutan</t>
  </si>
  <si>
    <t>2024-10-10 11:38:12</t>
  </si>
  <si>
    <t>[36679] Akreditasi THE Impact Ranking</t>
  </si>
  <si>
    <t>2024-09-19 10:07:08</t>
  </si>
  <si>
    <t>[36898] Bimbingan Tugas Akhir MN a.n. Fiska Kusumawati</t>
  </si>
  <si>
    <t>2024-09-23 15:36:28</t>
  </si>
  <si>
    <t>[36737] Bimbingan Tugas Akhir MN a.n. Fiska Kusumawati</t>
  </si>
  <si>
    <t>2024-09-19 16:36:22</t>
  </si>
  <si>
    <t>[37706] Pindah Jadwal Perkuliahan - Manajemen Kesehatan dan Keselamatan Kerja-MN7-2024</t>
  </si>
  <si>
    <t>2024-10-14 07:25:12</t>
  </si>
  <si>
    <t>2024-10-15</t>
  </si>
  <si>
    <t>[37405] Pindah Ruang Perkuliahan - Proyek Eksplorasi dan Pengembangan Lapangan Terintegrasi-GL7B-2024</t>
  </si>
  <si>
    <t>2024-10-07 10:23:36</t>
  </si>
  <si>
    <t>[37288] Pindah Jadwal Perkuliahan - Berpikir Kritis-CV1-2024</t>
  </si>
  <si>
    <t>2024-10-02 19:43:40</t>
  </si>
  <si>
    <t>[37743] Pindah Ruang Perkuliahan - Teknologi Industri Kimia Lanjut-CE7-2024 (Kelas Pengganti Jumat 04 Oktober 2024)</t>
  </si>
  <si>
    <t>2024-10-14 11:41:52</t>
  </si>
  <si>
    <t>[37257] Pindah Ruang Perkuliahan - Rekayasa Panas Bumi-GP7-2024</t>
  </si>
  <si>
    <t>2024-10-02 13:25:25</t>
  </si>
  <si>
    <t>[36806] Praktikum Geologi Fisik GLB1</t>
  </si>
  <si>
    <t>2024-09-23 10:23:25</t>
  </si>
  <si>
    <t>[37618] Peminjaman Ruangan PE - Diskusi Bulanan HMPS</t>
  </si>
  <si>
    <t>2024-10-11 11:17:43</t>
  </si>
  <si>
    <t>Peminjaman Ruangan Auditorium untuk Kegiatan Lomba GPT</t>
  </si>
  <si>
    <t>2024-09-02 17:22:13</t>
  </si>
  <si>
    <t>[37814] Pindah Jadwal Perkuliahan - Eksplorasi Bahan Alam-CH5-2024</t>
  </si>
  <si>
    <t>2024-10-15 09:55:30</t>
  </si>
  <si>
    <t>[37834] Peminjaman Ruangan</t>
  </si>
  <si>
    <t>2024-10-15 13:13:00</t>
  </si>
  <si>
    <t>Gladi Kotor Dies Natalis oleh HMPS Teknik Perminyakan</t>
  </si>
  <si>
    <t>2024-10-15 15:23:20</t>
  </si>
  <si>
    <t>Pemilihan Komting 23</t>
  </si>
  <si>
    <t>2024-10-14 15:54:44</t>
  </si>
  <si>
    <t>Rapat Besar PMK</t>
  </si>
  <si>
    <t>2024-10-14 09:21:29</t>
  </si>
  <si>
    <t>[37835] Bimbingan Tugas Akhir Pak Wahyudin</t>
  </si>
  <si>
    <t>2024-10-15 13:36:23</t>
  </si>
  <si>
    <t>13:35:00</t>
  </si>
  <si>
    <t>Gladi Torche (kaderisasi HMTK)</t>
  </si>
  <si>
    <t>2024-10-15 15:31:32</t>
  </si>
  <si>
    <t>Rapat Torche oleh HMPS Teknik Kimia</t>
  </si>
  <si>
    <t>2024-10-15 15:22:00</t>
  </si>
  <si>
    <t>[36805] Praktikum Geologi Fisik GLA1</t>
  </si>
  <si>
    <t>2024-09-23 10:19:35</t>
  </si>
  <si>
    <t>[37629] Pindah Jadwal Perkuliahan - Optimasi Sistem Energi Listrik-EE7-2024</t>
  </si>
  <si>
    <t>2024-10-11 13:47:28</t>
  </si>
  <si>
    <t>[37635] Pindah Jadwal Perkuliahan - Pengantar Sosiologi-IR1B-2024</t>
  </si>
  <si>
    <t>2024-10-11 14:32:28</t>
  </si>
  <si>
    <t>Iqbal Ramadhan</t>
  </si>
  <si>
    <t>[37544] Pindah Jadwal Perkuliahan - Pengantar Aplikasi Komputer-EC1-2024</t>
  </si>
  <si>
    <t>2024-10-09 18:19:31</t>
  </si>
  <si>
    <t>[37637] Peminjaman Ruangan Sidang Tugas Akhir (TA) Teknik Geologi/MDR</t>
  </si>
  <si>
    <t>2024-10-11 20:28:32</t>
  </si>
  <si>
    <t>[37713] Pindah Jadwal Perkuliahan - Fisika Dasar 1-GP1-2024</t>
  </si>
  <si>
    <t>2024-10-14 08:28:22</t>
  </si>
  <si>
    <t>[37832] Peminjaman Ruangan</t>
  </si>
  <si>
    <t>2024-10-15 12:48:17</t>
  </si>
  <si>
    <t>[37799] Peminjaman Ruangan</t>
  </si>
  <si>
    <t>2024-10-15 06:34:39</t>
  </si>
  <si>
    <t>[37783] Bimbingan TA pak Ifan</t>
  </si>
  <si>
    <t>2024-10-14 15:42:03</t>
  </si>
  <si>
    <t>[37631] Pindah Ruang Perkuliahan - Metode Numerik-ME5A-2024</t>
  </si>
  <si>
    <t>2024-10-11 13:53:13</t>
  </si>
  <si>
    <t>Wawancara panitia kaderisasi</t>
  </si>
  <si>
    <t>2024-10-11 14:16:47</t>
  </si>
  <si>
    <t>[37404] Pembukaan Perkuliahan Capstone T Geologi</t>
  </si>
  <si>
    <t>2024-10-07 10:14:49</t>
  </si>
  <si>
    <t>[37549] Pindah Jadwal Perkuliahan - Minyak dan Gas Bumi Non-konvensional dan Energi Terbarukan-GL7A-2024</t>
  </si>
  <si>
    <t>2024-10-10 09:14:26</t>
  </si>
  <si>
    <t>[37435] PE.Gladi Bersih Pembukaan LAKSAMANA I</t>
  </si>
  <si>
    <t>2024-10-07 15:05:35</t>
  </si>
  <si>
    <t>[37555] Rapat SPI</t>
  </si>
  <si>
    <t>2024-10-10 10:17:23</t>
  </si>
  <si>
    <t>[37704] Peminjaman Ruangan</t>
  </si>
  <si>
    <t>2024-10-14 07:25:03</t>
  </si>
  <si>
    <t>[37812] Persiapan dokkel FPI dan S2 FPI</t>
  </si>
  <si>
    <t>2024-10-15 09:32:14</t>
  </si>
  <si>
    <t>09:31:00</t>
  </si>
  <si>
    <t>Rapat Tim Persiapan Perkuliahan S2 Sains Keberlanjutan/WRA</t>
  </si>
  <si>
    <t>2024-10-11 09:28:37</t>
  </si>
  <si>
    <t>[37599] Peminjaman Ruangan Peserta GPT</t>
  </si>
  <si>
    <t>2024-10-11 08:59:22</t>
  </si>
  <si>
    <t>[37464] Seminar Proposal TA Prodi HI</t>
  </si>
  <si>
    <t>2024-10-08 09:24:46</t>
  </si>
  <si>
    <t>[37598] Peminjaman Ruangan Ruangan Peserta GPT</t>
  </si>
  <si>
    <t>2024-10-11 08:58:10</t>
  </si>
  <si>
    <t>[36680] Akreditasi THE Impact Ranking</t>
  </si>
  <si>
    <t>2024-09-19 10:08:15</t>
  </si>
  <si>
    <t>[37584] Rapat Koordinasi FTI &amp; FPI</t>
  </si>
  <si>
    <t>2024-10-10 15:03:58</t>
  </si>
  <si>
    <t>[37789] Peminjaman Ruangan rapat Bu Mita CH</t>
  </si>
  <si>
    <t>2024-10-14 16:55:17</t>
  </si>
  <si>
    <t>[37263] Praktikum Geologi Panas Bumi</t>
  </si>
  <si>
    <t>2024-10-02 14:17:44</t>
  </si>
  <si>
    <t>2024-10-16</t>
  </si>
  <si>
    <t>[36831] Praktikum Geologi Fisik GLC2</t>
  </si>
  <si>
    <t>2024-09-23 10:26:06</t>
  </si>
  <si>
    <t>[37531] Pindah Ruang Perkuliahan - Analisis Kelayakan Proyek-EC5-2024</t>
  </si>
  <si>
    <t>2024-10-09 14:13:38</t>
  </si>
  <si>
    <t>Feriansyah</t>
  </si>
  <si>
    <t>[37744] Pindah Jadwal Perkuliahan - Termodinamika Teknik Kimia 1-CE3-2024</t>
  </si>
  <si>
    <t>2024-10-14 11:42:11</t>
  </si>
  <si>
    <t>[37874] Peminjaman Ruangan - Tutor Fisika Dasar kelas PE-1B</t>
  </si>
  <si>
    <t>2024-10-16 08:22:10</t>
  </si>
  <si>
    <t>[37851] PE-Meeting</t>
  </si>
  <si>
    <t>2024-10-15 15:49:09</t>
  </si>
  <si>
    <t>Ecoxsytem dan blibli.com / PIC DInda</t>
  </si>
  <si>
    <t>2024-09-25 09:33:17</t>
  </si>
  <si>
    <t>[37889] Peminjaman Ruangan</t>
  </si>
  <si>
    <t>2024-10-16 09:17:35</t>
  </si>
  <si>
    <t>2024-10-08 15:37:05</t>
  </si>
  <si>
    <t>[37680] Peminjaman Ruangan - Bimbingan TA</t>
  </si>
  <si>
    <t>2024-10-12 12:16:57</t>
  </si>
  <si>
    <t>[37824] Pindah Jadwal Perkuliahan - Inovasi dan Kewirausahaan-CE5-2024</t>
  </si>
  <si>
    <t>2024-10-15 11:32:10</t>
  </si>
  <si>
    <t>[37863] Pindah Jadwal Perkuliahan - Akuntansi Biaya &amp; Manajerial-MN3A-2024</t>
  </si>
  <si>
    <t>2024-10-15 19:32:01</t>
  </si>
  <si>
    <t>15:45:00</t>
  </si>
  <si>
    <t>[37454] Peminjaman Ruangan - Kelas Pengganti Bahasa Inggris LG1</t>
  </si>
  <si>
    <t>2024-10-07 20:20:27</t>
  </si>
  <si>
    <t>11:01:00</t>
  </si>
  <si>
    <t>[36836] Praktikum Geologi Fisik GLA1</t>
  </si>
  <si>
    <t>2024-09-23 10:37:05</t>
  </si>
  <si>
    <t>[37833] Peminjaman Ruangan</t>
  </si>
  <si>
    <t>2024-10-15 13:10:12</t>
  </si>
  <si>
    <t>Rapat Teksip</t>
  </si>
  <si>
    <t>2024-10-14 13:30:50</t>
  </si>
  <si>
    <t>[37488] Pindah Jadwal Perkuliahan - Rekayasa Lalulintas dan Sistem Transportasi-CV3-2024</t>
  </si>
  <si>
    <t>2024-10-08 13:48:59</t>
  </si>
  <si>
    <t>[37688] Pindah Jadwal Perkuliahan Sementara - Teknik Tenaga Listrik-ME5-2024</t>
  </si>
  <si>
    <t>2024-10-13 12:47:33</t>
  </si>
  <si>
    <t>[37769] Henna EC</t>
  </si>
  <si>
    <t>2024-10-14 14:12:39</t>
  </si>
  <si>
    <t>[37870] Peminjaman Ruangan untuk Rapat Prodi Teknik Mesin</t>
  </si>
  <si>
    <t>2024-10-16 07:54:26</t>
  </si>
  <si>
    <t>[37718] Peminjaman Ruangan Untuk Kelas Pengganti</t>
  </si>
  <si>
    <t>2024-10-14 09:00:53</t>
  </si>
  <si>
    <t>Ade Irawan</t>
  </si>
  <si>
    <t>[37590] Pindah Jadwal Perkuliahan - Pengantar Mikroekonomi-EC1-2024</t>
  </si>
  <si>
    <t>2024-10-10 17:08:29</t>
  </si>
  <si>
    <t>[37591] Peminjaman Ruangan</t>
  </si>
  <si>
    <t>2024-10-10 20:10:31</t>
  </si>
  <si>
    <t>[37934] Peminjaman Ruangan</t>
  </si>
  <si>
    <t>2024-10-16 14:35:24</t>
  </si>
  <si>
    <t>14:34:00</t>
  </si>
  <si>
    <t>20:34:00</t>
  </si>
  <si>
    <t>Nova Ulhasanah</t>
  </si>
  <si>
    <t>[37931] Peminjaman Ruangan</t>
  </si>
  <si>
    <t>2024-10-16 14:18:06</t>
  </si>
  <si>
    <t>14:17:00</t>
  </si>
  <si>
    <t>20:15:00</t>
  </si>
  <si>
    <t>[37822] Peminjaman Ruangan - Tutor Fisika Dasar (EV)</t>
  </si>
  <si>
    <t>2024-10-15 11:24:11</t>
  </si>
  <si>
    <t>[37567] Pindah Jadwal Perkuliahan - Interpretasi Data Seismik Lanjut-GP7-2024</t>
  </si>
  <si>
    <t>2024-10-10 11:47:28</t>
  </si>
  <si>
    <t>[37254] Peminjaman Ruangan</t>
  </si>
  <si>
    <t>2024-10-02 12:58:38</t>
  </si>
  <si>
    <t>Upgrading (Direktorat Pendidikan)</t>
  </si>
  <si>
    <t>2024-09-26 11:45:23</t>
  </si>
  <si>
    <t>MAHANDRAGA TALK "Kisah setelah hayat"</t>
  </si>
  <si>
    <t>2024-10-02 16:21:38</t>
  </si>
  <si>
    <t>[37868] Pindah Jadwal Perkuliahan - Probabilitas dan Statistika-CS3-2024</t>
  </si>
  <si>
    <t>2024-10-16 06:05:58</t>
  </si>
  <si>
    <t>[37716] Peminjaman Ruangan</t>
  </si>
  <si>
    <t>2024-10-14 08:46:55</t>
  </si>
  <si>
    <t>Dea Nur Anisa</t>
  </si>
  <si>
    <t>[37860] Rapat persiapan S2 Keberlanjutan</t>
  </si>
  <si>
    <t>2024-10-15 17:37:16</t>
  </si>
  <si>
    <t>[37719] Rapat Prodi Teknik Lingkungan</t>
  </si>
  <si>
    <t>2024-10-14 09:02:54</t>
  </si>
  <si>
    <t>[37861] Rapat persiapan S2 Keberlanjutan</t>
  </si>
  <si>
    <t>2024-10-15 17:38:03</t>
  </si>
  <si>
    <t>[35921] Peminjaman Ruangan Rapat Dekan FTEP FSIK</t>
  </si>
  <si>
    <t>2024-08-13 13:45:10</t>
  </si>
  <si>
    <t>[37892] Peminjaman Ruangan</t>
  </si>
  <si>
    <t>2024-10-16 09:32:00</t>
  </si>
  <si>
    <t>[36968] Holding room untuk Talkshow UPER, Ecozyztem dan Blibli.com - UPERcube</t>
  </si>
  <si>
    <t>2024-09-25 09:44:13</t>
  </si>
  <si>
    <t>[36684] Akreditasi THE Impact Ranking</t>
  </si>
  <si>
    <t>2024-09-19 10:52:45</t>
  </si>
  <si>
    <t>[37767] Bimbingan TA MN</t>
  </si>
  <si>
    <t>2024-10-14 14:12:00</t>
  </si>
  <si>
    <t>[37810] Rapat Sekretariat ICOSEID 2024</t>
  </si>
  <si>
    <t>2024-10-15 08:51:27</t>
  </si>
  <si>
    <t>[36697] Peminjaman Ruangan</t>
  </si>
  <si>
    <t>2024-09-19 14:22:14</t>
  </si>
  <si>
    <t>[37634] Peminjaman Ruangan</t>
  </si>
  <si>
    <t>2024-10-11 14:31:04</t>
  </si>
  <si>
    <t>Gladi Retra HMPS Manajemen</t>
  </si>
  <si>
    <t>2024-08-27 08:56:07</t>
  </si>
  <si>
    <t>2024-10-17</t>
  </si>
  <si>
    <t>[37630] Pindah Ruang Perkuliahan - Matematika Diferensial-EE1-2024</t>
  </si>
  <si>
    <t>2024-10-11 13:48:54</t>
  </si>
  <si>
    <t>[37470] Peminjaman Ruangan</t>
  </si>
  <si>
    <t>2024-10-08 09:57:33</t>
  </si>
  <si>
    <t>[37882] Peminjaman Ruangan - Tutor Kimia Dasar Kelas ME-1B</t>
  </si>
  <si>
    <t>2024-10-16 08:47:46</t>
  </si>
  <si>
    <t>[37589] Pindah Jadwal Perkuliahan - Berpikir Komputasi-CS1-2024</t>
  </si>
  <si>
    <t>2024-10-10 16:48:44</t>
  </si>
  <si>
    <t>[36208] Kegiatan Prodi CV</t>
  </si>
  <si>
    <t>2024-08-27 12:17:51</t>
  </si>
  <si>
    <t>[37944] Peminjaman Ruangan</t>
  </si>
  <si>
    <t>2024-10-16 18:25:42</t>
  </si>
  <si>
    <t>[37852] Peminjaman Ruangan - Tutor Fisika Dasar Kelas LG</t>
  </si>
  <si>
    <t>2024-10-15 16:12:38</t>
  </si>
  <si>
    <t>[37455] Peminjaman Ruangan - Kelas Pengganti Bahasa Inggris GL1C</t>
  </si>
  <si>
    <t>2024-10-07 20:22:32</t>
  </si>
  <si>
    <t>[37842] Peminjaman Ruangan - Tutor Fisika Dasar (PE-1D)</t>
  </si>
  <si>
    <t>2024-10-15 14:24:51</t>
  </si>
  <si>
    <t>[37611] Pindah Jadwal Perkuliahan - Termodinamika Teknik Kimia 2-CE3DD-2024</t>
  </si>
  <si>
    <t>2024-10-11 10:35:40</t>
  </si>
  <si>
    <t>[37759] Pindah Jadwal Perkuliahan - Termodinamika Teknik Kimia 2-CE3DD-2024</t>
  </si>
  <si>
    <t>2024-10-14 13:09:18</t>
  </si>
  <si>
    <t>[37572] Pindah Jadwal Perkuliahan - Ekonomi Keuangan Internasional-EC5-2024</t>
  </si>
  <si>
    <t>2024-10-10 13:34:37</t>
  </si>
  <si>
    <t>[37872] Peminjaman Ruangan - Tutor Kimia Dasar (CH)</t>
  </si>
  <si>
    <t>2024-10-16 08:16:37</t>
  </si>
  <si>
    <t>16:10:00</t>
  </si>
  <si>
    <t>[37984] Pindah Jadwal Perkuliahan - Material komposit-ME7-2024</t>
  </si>
  <si>
    <t>2024-10-17 11:35:18</t>
  </si>
  <si>
    <t>Gladi Teksip</t>
  </si>
  <si>
    <t>2024-10-14 13:32:47</t>
  </si>
  <si>
    <t>[37881] Peminjaman Ruangan</t>
  </si>
  <si>
    <t>2024-10-16 08:46:01</t>
  </si>
  <si>
    <t>07:01:00</t>
  </si>
  <si>
    <t>[37676] Pindah Jadwal Perkuliahan - THI II-IR3B-2024</t>
  </si>
  <si>
    <t>2024-10-12 12:01:36</t>
  </si>
  <si>
    <t>[37976] Peminjaman Ruangan - Kelas Tambahan Bahasa Indonesia GL 1B</t>
  </si>
  <si>
    <t>2024-10-17 10:23:30</t>
  </si>
  <si>
    <t>16:41:00</t>
  </si>
  <si>
    <t>[37720] Peminjaman Ruangan Kuliah Tamu HVAC</t>
  </si>
  <si>
    <t>2024-10-14 09:07:20</t>
  </si>
  <si>
    <t>09:20:00</t>
  </si>
  <si>
    <t>[37831] Pindah Jadwal Perkuliahan - Komunikasi Gender-CO7-2024</t>
  </si>
  <si>
    <t>2024-10-15 12:32:16</t>
  </si>
  <si>
    <t>[37896] Peminjaman Ruangan</t>
  </si>
  <si>
    <t>2024-10-16 10:12:02</t>
  </si>
  <si>
    <t>14:11:00</t>
  </si>
  <si>
    <t>[37855] Pindah Jadwal Perkuliahan - Optimasi Sistem Energi Listrik-EE7-2024</t>
  </si>
  <si>
    <t>2024-10-15 16:35:09</t>
  </si>
  <si>
    <t>[37603] Pindah Jadwal Perkuliahan - Proses Perpindahan-CE3-2024</t>
  </si>
  <si>
    <t>2024-10-11 10:04:11</t>
  </si>
  <si>
    <t>[37643] Peminjaman Ruangan Seminar Kemajuan TA Teknik Geologi/MDR</t>
  </si>
  <si>
    <t>2024-10-11 20:40:17</t>
  </si>
  <si>
    <t>[37697] Peminjaman Ruangan untuk Kuliah Globalisasi dan Regionalisme</t>
  </si>
  <si>
    <t>2024-10-13 23:15:33</t>
  </si>
  <si>
    <t>[37922] Pindah Ruang Perkuliahan - Teknologi Industri Kimia Lanjut-CE7-2024 (Kelas Pengganti - 2SKS)</t>
  </si>
  <si>
    <t>2024-10-16 12:46:49</t>
  </si>
  <si>
    <t>[37890] Peminjaman Ruangan - Perwalian</t>
  </si>
  <si>
    <t>2024-10-16 09:27:18</t>
  </si>
  <si>
    <t>[37986] Seminar KP Prodi Manajemen</t>
  </si>
  <si>
    <t>2024-10-17 11:48:47</t>
  </si>
  <si>
    <t>[37880] Peminjaman Ruangan - Tutor Kimia Dasar Kelas EV</t>
  </si>
  <si>
    <t>2024-10-16 08:43:32</t>
  </si>
  <si>
    <t>[37811] Pindah Jadwal Perkuliahan - Teknologi Membran-CH7-2024 Penggantian Green CHem</t>
  </si>
  <si>
    <t>2024-10-15 09:05:17</t>
  </si>
  <si>
    <t>[37900] Pindah Jadwal Perkuliahan - Mikrokontroler-EE5-2024</t>
  </si>
  <si>
    <t>2024-10-16 10:23:10</t>
  </si>
  <si>
    <t>[37972] PE.Laksamana</t>
  </si>
  <si>
    <t>2024-10-17 09:54:07</t>
  </si>
  <si>
    <t>[37973] PE.Laksamana</t>
  </si>
  <si>
    <t>2024-10-17 09:54:53</t>
  </si>
  <si>
    <t>[37974] PE.Laksamana</t>
  </si>
  <si>
    <t>2024-10-17 09:55:30</t>
  </si>
  <si>
    <t>[37982] Peminjaman Ruangan</t>
  </si>
  <si>
    <t>2024-10-17 11:01:56</t>
  </si>
  <si>
    <t>[37843] Peminjaman Ruangan - Tutor Kimia Dasar (ME-1A)</t>
  </si>
  <si>
    <t>2024-10-15 14:34:10</t>
  </si>
  <si>
    <t>13:01:00</t>
  </si>
  <si>
    <t>[37999] Pindah Jadwal Perkuliahan - Devais Elektronika-EE3-2024</t>
  </si>
  <si>
    <t>2024-10-17 13:25:09</t>
  </si>
  <si>
    <t>[37949] Peminjaman Ruangan</t>
  </si>
  <si>
    <t>2024-10-17 06:47:48</t>
  </si>
  <si>
    <t>[37971] Peminjaman Ruangan</t>
  </si>
  <si>
    <t>2024-10-17 09:51:32</t>
  </si>
  <si>
    <t>21:50:00</t>
  </si>
  <si>
    <t>[37876] Pindah Jadwal Perkuliahan - Pengantar Geofisika Eksplorasi-GL5-2024</t>
  </si>
  <si>
    <t>2024-10-16 08:26:17</t>
  </si>
  <si>
    <t>18:20:00</t>
  </si>
  <si>
    <t>RAKER HMTK</t>
  </si>
  <si>
    <t>2024-10-16 16:25:54</t>
  </si>
  <si>
    <t>[37878] Peminjaman Ruangan</t>
  </si>
  <si>
    <t>2024-10-16 08:37:48</t>
  </si>
  <si>
    <t>[37966] Peminjaman Ruangan</t>
  </si>
  <si>
    <t>2024-10-17 09:25:52</t>
  </si>
  <si>
    <t>[37632] Agenda FEB UPER Bersama dengan Universitas Mulawarman (Eksternal)</t>
  </si>
  <si>
    <t>2024-10-11 13:56:05</t>
  </si>
  <si>
    <t>[37008] PE - Laksamana (Leadership Program)</t>
  </si>
  <si>
    <t>2024-09-26 10:52:45</t>
  </si>
  <si>
    <t>[37740] Peminjaman Ruangan Rapat Rutin Prodi Kimia</t>
  </si>
  <si>
    <t>2024-10-14 10:40:55</t>
  </si>
  <si>
    <t>[37741] Peminjaman Ruangan Rapat Rutin Prodi Kimia</t>
  </si>
  <si>
    <t>2024-10-14 10:41:38</t>
  </si>
  <si>
    <t>[37857] Rapat ICOSEID 2024</t>
  </si>
  <si>
    <t>2024-10-15 17:05:09</t>
  </si>
  <si>
    <t>[36539] Holding room pemateri seminar prodi CV</t>
  </si>
  <si>
    <t>2024-09-13 09:48:53</t>
  </si>
  <si>
    <t>[36685] Akreditasi THE Impact Ranking</t>
  </si>
  <si>
    <t>2024-09-19 10:53:29</t>
  </si>
  <si>
    <t>[37031] Peminjaman Ruangan untuk Rapat Mingguan Prodi CS</t>
  </si>
  <si>
    <t>2024-09-26 15:24:35</t>
  </si>
  <si>
    <t>[37989] Peminjaman Ruangan Diskusi TA</t>
  </si>
  <si>
    <t>2024-10-17 12:02:19</t>
  </si>
  <si>
    <t>2024-09-12 16:26:01</t>
  </si>
  <si>
    <t>Retra HMPS Manajemen</t>
  </si>
  <si>
    <t>2024-08-27 08:57:16</t>
  </si>
  <si>
    <t>2024-10-18</t>
  </si>
  <si>
    <t>[37820] Peminjaman Ruangan Kuliah PKAD</t>
  </si>
  <si>
    <t>2024-10-15 10:57:10</t>
  </si>
  <si>
    <t>[37505] Pindah Ruang Perkuliahan - Pengantar Bisnis-MN1B-2024</t>
  </si>
  <si>
    <t>2024-10-09 07:25:24</t>
  </si>
  <si>
    <t>[37610] Pindah Ruang Perkuliahan - Teknik Reaksi Kimia 2-CE5-2024</t>
  </si>
  <si>
    <t>2024-10-11 10:34:12</t>
  </si>
  <si>
    <t>[37595] Pindah Ruang Perkuliahan - Berpikir Kritis-ME1B-2024</t>
  </si>
  <si>
    <t>2024-10-11 08:14:36</t>
  </si>
  <si>
    <t>[37776] Peminjaman Ruangan kuliah tambahan MK Komunikasi Krisis dan Risiko Pertemuan ke-4 TA 2024-2025</t>
  </si>
  <si>
    <t>2024-10-14 15:12:14</t>
  </si>
  <si>
    <t>Farah Mulyasari</t>
  </si>
  <si>
    <t>[38030] Pindah Jadwal Perkuliahan - Inovasi dan Kewirausahaan-CO3A-2024</t>
  </si>
  <si>
    <t>2024-10-17 18:49:09</t>
  </si>
  <si>
    <t>[37873] Peminjaman Ruangan - Tutor Fisika Dasar kelas GP</t>
  </si>
  <si>
    <t>2024-10-16 08:18:28</t>
  </si>
  <si>
    <t>UPGRADING</t>
  </si>
  <si>
    <t>2024-09-26 11:45:20</t>
  </si>
  <si>
    <t>Gladi SPEED UP oleh HMPS Manajemen</t>
  </si>
  <si>
    <t>2024-08-01 10:28:05</t>
  </si>
  <si>
    <t>17:10:00</t>
  </si>
  <si>
    <t>[37854] Peminjaman Ruangan - Tutor Kimia Dasar Kelas PE-1A</t>
  </si>
  <si>
    <t>2024-10-15 16:26:01</t>
  </si>
  <si>
    <t>[37957] Pindah Jadwal Perkuliahan - Kalkulus-CE1B-2024</t>
  </si>
  <si>
    <t>2024-10-17 08:39:37</t>
  </si>
  <si>
    <t>[37907] Peminjaman Ruangan - Tutor Kimia Dasar kelas GP</t>
  </si>
  <si>
    <t>2024-10-16 10:38:57</t>
  </si>
  <si>
    <t>19:40:00</t>
  </si>
  <si>
    <t>Torche (Kaderisasi HMTK)</t>
  </si>
  <si>
    <t>2024-10-16 16:21:43</t>
  </si>
  <si>
    <t>[37926] Peminjaman Ruangan PE - Capstone Project</t>
  </si>
  <si>
    <t>2024-10-16 13:18:12</t>
  </si>
  <si>
    <t>[37908] Peminjaman Ruangan - Tutor Kimia Dasar (LG)</t>
  </si>
  <si>
    <t>2024-10-16 10:43:29</t>
  </si>
  <si>
    <t>[37950] Pindah Jadwal Perkuliahan - Kalkulus-CE1A-2024</t>
  </si>
  <si>
    <t>2024-10-17 07:00:36</t>
  </si>
  <si>
    <t>[37906] Pindah Jadwal Perkuliahan - Berpikir Kritis-PE1A-2024</t>
  </si>
  <si>
    <t>2024-10-16 10:33:06</t>
  </si>
  <si>
    <t>[37955] Pindah Jadwal Perkuliahan - Probabilitas dan Statistika-GP3-2024</t>
  </si>
  <si>
    <t>2024-10-17 08:08:33</t>
  </si>
  <si>
    <t>[37909] Peminjaman Ruangan - Tutor Kimia Dasar (LG)</t>
  </si>
  <si>
    <t>2024-10-16 10:45:26</t>
  </si>
  <si>
    <t>13:10:00</t>
  </si>
  <si>
    <t>[37911] Peminjaman Ruangan - Tutor Kalkulus (PE-1B)</t>
  </si>
  <si>
    <t>2024-10-16 10:51:06</t>
  </si>
  <si>
    <t>[37875] Peminjaman Ruangan - Tutor Fisika Dasar kelas CH</t>
  </si>
  <si>
    <t>2024-10-16 08:23:10</t>
  </si>
  <si>
    <t>07:31:00</t>
  </si>
  <si>
    <t>[38026] Rapat Penelitian Prodi MN</t>
  </si>
  <si>
    <t>2024-10-17 18:23:38</t>
  </si>
  <si>
    <t>[37883] Pindah Jadwal Perkuliahan - Kerja Praktik-Adita Utami 2024-1</t>
  </si>
  <si>
    <t>2024-10-16 08:49:14</t>
  </si>
  <si>
    <t>[37887] Peminjaman Ruangan - Tutor kalkulus kelas CH</t>
  </si>
  <si>
    <t>2024-10-16 09:08:17</t>
  </si>
  <si>
    <t>[38017] Pindah Jadwal Perkuliahan - Perpindahan Panas Proses-CE3DD-2024</t>
  </si>
  <si>
    <t>2024-10-17 16:11:47</t>
  </si>
  <si>
    <t>08:01:00</t>
  </si>
  <si>
    <t>09:45:00</t>
  </si>
  <si>
    <t>2024-10-09 15:34:21</t>
  </si>
  <si>
    <t>2024-10-15 15:29:48</t>
  </si>
  <si>
    <t>2024-10-15 15:33:35</t>
  </si>
  <si>
    <t>[37469] Peminjaman Ruangan</t>
  </si>
  <si>
    <t>2024-10-08 09:55:03</t>
  </si>
  <si>
    <t>2024-10-15 15:34:12</t>
  </si>
  <si>
    <t>[37936] Peminjaman Ruangan - Tutor Fisika Dasar (GL-1C)</t>
  </si>
  <si>
    <t>2024-10-16 15:12:52</t>
  </si>
  <si>
    <t>2024-10-14 16:13:18</t>
  </si>
  <si>
    <t>KaFiKi (Kalkulus, Fisika, dan Kimia) Care</t>
  </si>
  <si>
    <t>2024-10-09 16:57:42</t>
  </si>
  <si>
    <t>[37970] Peminjaman Ruangan - Tutor kalkulus kelas EV</t>
  </si>
  <si>
    <t>2024-10-17 09:47:39</t>
  </si>
  <si>
    <t>10:01:00</t>
  </si>
  <si>
    <t>Pembukaan Kegiatan UMBC HMM</t>
  </si>
  <si>
    <t>2024-10-14 16:07:12</t>
  </si>
  <si>
    <t>[38000] Pindah Jadwal Perkuliahan - Devais Elektronika-EE3-2024</t>
  </si>
  <si>
    <t>2024-10-17 13:27:09</t>
  </si>
  <si>
    <t>2024-10-14 16:08:49</t>
  </si>
  <si>
    <t>[38020] Peminjaman Ruangan</t>
  </si>
  <si>
    <t>2024-10-17 16:35:21</t>
  </si>
  <si>
    <t>CCS "Confident Create Yourself"</t>
  </si>
  <si>
    <t>2024-10-17 15:49:18</t>
  </si>
  <si>
    <t>[37845] Peminjaman Ruangan Seminar KP Prodi KImia</t>
  </si>
  <si>
    <t>2024-10-15 14:57:20</t>
  </si>
  <si>
    <t>[37791] Kuliah Tamu Prodi Manajemen</t>
  </si>
  <si>
    <t>2024-10-14 16:55:38</t>
  </si>
  <si>
    <t>Gladi HMIK Talk</t>
  </si>
  <si>
    <t>2024-10-17 14:57:41</t>
  </si>
  <si>
    <t>[37792] Kuliah Tamu Prodi Manajemen</t>
  </si>
  <si>
    <t>2024-10-14 16:55:51</t>
  </si>
  <si>
    <t>2024-10-17 14:58:44</t>
  </si>
  <si>
    <t>Rapat Panitia Kaderisasi</t>
  </si>
  <si>
    <t>2024-10-17 14:51:24</t>
  </si>
  <si>
    <t>[37941] Peminjaman Ruangan</t>
  </si>
  <si>
    <t>2024-10-16 16:20:56</t>
  </si>
  <si>
    <t>[37746] Pindah Jadwal Perkuliahan - Pengantar Teknologi dan Bisnis Energi-GP1-2024</t>
  </si>
  <si>
    <t>2024-10-14 12:04:54</t>
  </si>
  <si>
    <t>[37932] Peminjaman Ruangan - Tutor kimia dasar (GL-1C)</t>
  </si>
  <si>
    <t>2024-10-16 14:19:36</t>
  </si>
  <si>
    <t>[37948] Pindah Jadwal Perkuliahan - Analisis Kebijakan Publik-EC7-2024</t>
  </si>
  <si>
    <t>2024-10-17 03:26:27</t>
  </si>
  <si>
    <t>Eka Puspitawati</t>
  </si>
  <si>
    <t>Seleksi Paduan Suara</t>
  </si>
  <si>
    <t>2024-10-14 14:11:57</t>
  </si>
  <si>
    <t>2024-10-14 14:39:00</t>
  </si>
  <si>
    <t>2024-10-14 14:17:42</t>
  </si>
  <si>
    <t>[37921] Peminjaman Ruangan</t>
  </si>
  <si>
    <t>2024-10-16 12:35:47</t>
  </si>
  <si>
    <t>[37627] Pindah Jadwal Perkuliahan - Konservasi dan Pengelolaan Kualitas Lingkungan-EV5-2024</t>
  </si>
  <si>
    <t>2024-10-11 13:36:31</t>
  </si>
  <si>
    <t>[37592] Peminjaman Ruangan</t>
  </si>
  <si>
    <t>2024-10-10 20:12:49</t>
  </si>
  <si>
    <t>[38056] Peminjaman Ruangan</t>
  </si>
  <si>
    <t>2024-10-18 12:33:21</t>
  </si>
  <si>
    <t>[37596] Pindah Ruang Perkuliahan - Analisis dan Perancangan Perangkat Lunak-CS5-2024</t>
  </si>
  <si>
    <t>2024-10-11 08:43:02</t>
  </si>
  <si>
    <t>[38037] Peminjaman Ruangan</t>
  </si>
  <si>
    <t>2024-10-18 05:25:10</t>
  </si>
  <si>
    <t>[37919] Peminjaman Ruangan - Tutor Kalkulus (LG)</t>
  </si>
  <si>
    <t>2024-10-16 11:56:12</t>
  </si>
  <si>
    <t>[37917] Peminjaman Ruangan - Tutor kalkulus (PE-1C)</t>
  </si>
  <si>
    <t>2024-10-16 11:52:00</t>
  </si>
  <si>
    <t>[37879] Peminjaman Ruangan</t>
  </si>
  <si>
    <t>2024-10-16 08:39:34</t>
  </si>
  <si>
    <t>[37607] Pindah Jadwal Perkuliahan - Inovasi dan Kewirausahaan-CO3A-2024</t>
  </si>
  <si>
    <t>2024-10-11 10:25:00</t>
  </si>
  <si>
    <t>[37918] Peminjaman Ruangan - Tutor Kalkulus (PE-1D)</t>
  </si>
  <si>
    <t>2024-10-16 11:54:04</t>
  </si>
  <si>
    <t>[37888] Peminjaman Ruangan - Tutor Kalkulus kelas GL-1B</t>
  </si>
  <si>
    <t>2024-10-16 09:12:35</t>
  </si>
  <si>
    <t>[37910] Peminjaman Ruangan - Tutor Kalkulus kelas PE-1A</t>
  </si>
  <si>
    <t>2024-10-16 10:48:43</t>
  </si>
  <si>
    <t>2024-10-16 16:27:13</t>
  </si>
  <si>
    <t>[37608] Pindah Jadwal Perkuliahan - Dasar-Dasar Komunikasi Pemasaran Strategis-CO3B-2024</t>
  </si>
  <si>
    <t>2024-10-11 10:27:44</t>
  </si>
  <si>
    <t>[38010] Pindah Ruang Perkuliahan - Pengantar Teknologi dan Bisnis Energi-PE1C-2024</t>
  </si>
  <si>
    <t>2024-10-17 15:35:38</t>
  </si>
  <si>
    <t>Nurul Fajar Januriyadi</t>
  </si>
  <si>
    <t>[37964] Peminjaman Ruangan - Tutor Fisika Dasar (ME-1B)</t>
  </si>
  <si>
    <t>2024-10-17 08:57:08</t>
  </si>
  <si>
    <t>[38039] Peminjaman Ruangan</t>
  </si>
  <si>
    <t>2024-10-18 07:48:43</t>
  </si>
  <si>
    <t>Ibadah PMK</t>
  </si>
  <si>
    <t>2024-10-15 15:38:59</t>
  </si>
  <si>
    <t>[36659] Peminjaman Ruangan Unloading OH RPMB</t>
  </si>
  <si>
    <t>2024-09-19 09:18:12</t>
  </si>
  <si>
    <t>[37749] Peminjaman Ruangan</t>
  </si>
  <si>
    <t>2024-10-14 12:35:21</t>
  </si>
  <si>
    <t>[37750] Peminjaman Ruangan</t>
  </si>
  <si>
    <t>2024-10-14 12:36:05</t>
  </si>
  <si>
    <t>[38028] Rapat S2 Keberlanjutan</t>
  </si>
  <si>
    <t>2024-10-17 18:42:50</t>
  </si>
  <si>
    <t>[37965] Peminjaman Ruangan untuk rapat UPERESEACRH 2024</t>
  </si>
  <si>
    <t>2024-10-17 09:06:09</t>
  </si>
  <si>
    <t>[37920] Peminjaman Ruangan Seminar Kemajuan TA Teknik Geologi /MDR</t>
  </si>
  <si>
    <t>2024-10-16 12:26:50</t>
  </si>
  <si>
    <t>[36686] Akreditasi THE Impact Ranking</t>
  </si>
  <si>
    <t>2024-09-19 10:54:16</t>
  </si>
  <si>
    <t>[38005] Peminjaman Ruangan - Meeting dengan PHE (Pak Anes)</t>
  </si>
  <si>
    <t>2024-10-17 14:18:00</t>
  </si>
  <si>
    <t>SIP - Cataloging Subsurface w/ GTN</t>
  </si>
  <si>
    <t>2024-10-17 08:59:03</t>
  </si>
  <si>
    <t>2024-10-17 09:02:26</t>
  </si>
  <si>
    <t>11:59:00</t>
  </si>
  <si>
    <t>[38060] Peminjaman Ruangan PE - PHM Project</t>
  </si>
  <si>
    <t>2024-10-18 13:23:17</t>
  </si>
  <si>
    <t>[37877] Peminjaman Ruangan - Koordinasi Keuangan &amp; DKI</t>
  </si>
  <si>
    <t>2024-10-16 08:32:20</t>
  </si>
  <si>
    <t>[36660] Peminjaman Ruangan OH RPMB</t>
  </si>
  <si>
    <t>2024-09-19 09:19:05</t>
  </si>
  <si>
    <t>2024-10-19</t>
  </si>
  <si>
    <t>Rapat Panitia UKM Kerohanian KMK</t>
  </si>
  <si>
    <t>2024-10-18 09:08:01</t>
  </si>
  <si>
    <t>[37848] PE - Seminar IATMI</t>
  </si>
  <si>
    <t>2024-10-15 15:21:21</t>
  </si>
  <si>
    <t>TOEFL Prediction Test Mahasiswa Dual Degree 2023 &amp; 2024/Organized by Dirdik</t>
  </si>
  <si>
    <t>2024-10-10 10:41:33</t>
  </si>
  <si>
    <t>[37912] Peminjaman Ruangan Ruangan Workshop #3 Inkubasi Bisnis Lanjutan</t>
  </si>
  <si>
    <t>2024-10-16 11:29:08</t>
  </si>
  <si>
    <t>[36734] Workshop Session #3&amp;4 Analisis Pasar &amp; Pencatatan Keuangan - Program Inkubasi Bisnis 2024 - UPERcube</t>
  </si>
  <si>
    <t>2024-09-19 16:32:25</t>
  </si>
  <si>
    <t>[36733] Workshop Session #3&amp;4 Analisis Pasar &amp; Pencatatan Keuangan - Program Inkubasi Bisnis 2024 - UPERcube</t>
  </si>
  <si>
    <t>SPEED UP oleh HMPS Manajemen</t>
  </si>
  <si>
    <t>2024-08-01 10:27:37</t>
  </si>
  <si>
    <t>Ruangan Panitia SPEED UP oleh HMPS Manajemen</t>
  </si>
  <si>
    <t>2024-10-18 10:41:00</t>
  </si>
  <si>
    <t>[37977] Peminjaman Ruangan - Tutor Kimia Dasar Kelas PE-1A</t>
  </si>
  <si>
    <t>2024-10-17 10:26:35</t>
  </si>
  <si>
    <t>15:21:00</t>
  </si>
  <si>
    <t>ARKEAN X Kajian Bulanan HMTG</t>
  </si>
  <si>
    <t>2024-09-30 14:07:14</t>
  </si>
  <si>
    <t>[38015] Peminjaman Ruangan - Tutor Kalkulus (kelas CE-1A pertemuan 1)</t>
  </si>
  <si>
    <t>2024-10-17 16:06:19</t>
  </si>
  <si>
    <t>[38016] Peminjaman Ruangan - Tutor Kimia Dasar (Kelas CE-1A, pertemuan 1)</t>
  </si>
  <si>
    <t>2024-10-17 16:10:16</t>
  </si>
  <si>
    <t>2024-09-30 14:08:51</t>
  </si>
  <si>
    <t>[37947] Peminjaman Ruangan</t>
  </si>
  <si>
    <t>2024-10-16 23:25:31</t>
  </si>
  <si>
    <t>[38054] Pindah Jadwal Perkuliahan - Hak Kekayaan Intelektual-EC7-2024</t>
  </si>
  <si>
    <t>2024-10-18 11:19:12</t>
  </si>
  <si>
    <t>2024-10-09 15:31:58</t>
  </si>
  <si>
    <t>Get to know Teknik Geologi</t>
  </si>
  <si>
    <t>2024-10-04 15:20:04</t>
  </si>
  <si>
    <t>Gladi HMPS Ilmu Komputer</t>
  </si>
  <si>
    <t>2024-10-11 16:26:53</t>
  </si>
  <si>
    <t>Teksip 8.0</t>
  </si>
  <si>
    <t>2024-10-14 13:53:24</t>
  </si>
  <si>
    <t>105 AAPGSC UP</t>
  </si>
  <si>
    <t>2024-10-04 15:02:25</t>
  </si>
  <si>
    <t>[37935] Peminjaman Ruangan - Tutor Kalkulus GP</t>
  </si>
  <si>
    <t>2024-10-16 15:10:05</t>
  </si>
  <si>
    <t>2024-10-04 15:04:38</t>
  </si>
  <si>
    <t>[37914] Peminjaman Ruangan</t>
  </si>
  <si>
    <t>2024-10-16 11:40:20</t>
  </si>
  <si>
    <t>Gladi HMPS Teknik Sipil</t>
  </si>
  <si>
    <t>2024-10-11 16:30:15</t>
  </si>
  <si>
    <t>2024-10-11 16:31:02</t>
  </si>
  <si>
    <t>[38041] Pindah Ruang Perkuliahan - Praktikum Perencanaan dan Pengendalian Logistik-LG3-2024 (kegiatan asistensi praktikum)</t>
  </si>
  <si>
    <t>2024-10-18 07:57:06</t>
  </si>
  <si>
    <t>2024-10-15 15:43:25</t>
  </si>
  <si>
    <t>Tambahan Waktu Seleksi Paduan Suara oleh UKM Paduan Suara dan Orkestra</t>
  </si>
  <si>
    <t>2024-10-18 10:43:22</t>
  </si>
  <si>
    <t>14:05:00</t>
  </si>
  <si>
    <t>Diesnatalis Ruang Panitia</t>
  </si>
  <si>
    <t>2024-10-15 15:45:10</t>
  </si>
  <si>
    <t>Seleksi PAduan Suara</t>
  </si>
  <si>
    <t>2024-10-15 15:42:13</t>
  </si>
  <si>
    <t>2024-10-18 10:44:07</t>
  </si>
  <si>
    <t>2024-10-15 15:40:52</t>
  </si>
  <si>
    <t>2024-10-18 10:44:27</t>
  </si>
  <si>
    <t>Rapat Magenta 2.0 HMTG</t>
  </si>
  <si>
    <t>2024-10-17 11:23:43</t>
  </si>
  <si>
    <t>[37396] Pindah Jadwal Perkuliahan - Geologi Indonesia dan Geologi Sejarah-GL5A-2024</t>
  </si>
  <si>
    <t>2024-10-07 09:33:50</t>
  </si>
  <si>
    <t>MADK Day-1 HMTE</t>
  </si>
  <si>
    <t>2024-10-14 16:03:42</t>
  </si>
  <si>
    <t>06:30:00</t>
  </si>
  <si>
    <t>Pra Torche oleh HMPS Teknik Kimia</t>
  </si>
  <si>
    <t>2024-10-18 10:57:15</t>
  </si>
  <si>
    <t>Telisip 8.0 HMTS</t>
  </si>
  <si>
    <t>2024-10-14 16:33:46</t>
  </si>
  <si>
    <t>2024-10-14 16:34:44</t>
  </si>
  <si>
    <t>2024-10-18 10:58:00</t>
  </si>
  <si>
    <t>[36658] Peminjaman Ruangan OH RPMB</t>
  </si>
  <si>
    <t>2024-09-19 09:16:12</t>
  </si>
  <si>
    <t>[37011] PE - Dies Natalies</t>
  </si>
  <si>
    <t>2024-09-26 10:56:36</t>
  </si>
  <si>
    <t>2024-09-27 10:25:24</t>
  </si>
  <si>
    <t>2024-10-20</t>
  </si>
  <si>
    <t>Academic Writing / Fatimah Rizka Soffianti</t>
  </si>
  <si>
    <t>2024-09-26 13:28:47</t>
  </si>
  <si>
    <t>2024-10-08 09:49:37</t>
  </si>
  <si>
    <t>2024-09-23 15:27:08</t>
  </si>
  <si>
    <t>[38186] Akreditasi THE Impact Ranking 2026</t>
  </si>
  <si>
    <t>2024-10-21 13:53:17</t>
  </si>
  <si>
    <t>[37605] Pindah Jadwal Perkuliahan - Berpikir Kritis-PE1D-2024</t>
  </si>
  <si>
    <t>2024-10-11 10:04:20</t>
  </si>
  <si>
    <t>2024-10-21</t>
  </si>
  <si>
    <t>[37795] Kuliah Tamu Prodi Manajemen</t>
  </si>
  <si>
    <t>2024-10-14 17:03:08</t>
  </si>
  <si>
    <t>Serah Terima Jabatan UKM Paduan Suara</t>
  </si>
  <si>
    <t>2024-10-18 12:26:47</t>
  </si>
  <si>
    <t>[37292] Pindah Jadwal Perkuliahan - Berpikir Kritis-LG1-2024</t>
  </si>
  <si>
    <t>2024-10-03 08:39:40</t>
  </si>
  <si>
    <t>[37578] Pindah Jadwal Perkuliahan - Berpikir Kritis-CS1-2024</t>
  </si>
  <si>
    <t>2024-10-10 14:32:00</t>
  </si>
  <si>
    <t>Rapat LEAD UP oleh Direktorat Kemahasiswaan</t>
  </si>
  <si>
    <t>2024-10-20 13:57:52</t>
  </si>
  <si>
    <t>[37285] Peminjaman Ruangan (Tutorial MK PSSL)</t>
  </si>
  <si>
    <t>2024-10-02 17:43:06</t>
  </si>
  <si>
    <t>2024-09-25 13:49:39</t>
  </si>
  <si>
    <t>[38095] Kelas Pengganti Ekopolin - Indra Kusumawardhana</t>
  </si>
  <si>
    <t>2024-10-20 19:42:58</t>
  </si>
  <si>
    <t>[37884] Peminjaman Ruangan - Tutor Fisika Dasar kelas CV</t>
  </si>
  <si>
    <t>2024-10-16 08:56:42</t>
  </si>
  <si>
    <t>[37728] Pindah Jadwal Perkuliahan - Berpikir Kritis-IR1B-2024</t>
  </si>
  <si>
    <t>2024-10-14 09:53:23</t>
  </si>
  <si>
    <t>[37700] Peminjaman Ruangan</t>
  </si>
  <si>
    <t>2024-10-14 06:19:54</t>
  </si>
  <si>
    <t>[37703] Peminjaman Ruangan Kuliah Kimia Dasar GL1A</t>
  </si>
  <si>
    <t>2024-10-14 07:02:13</t>
  </si>
  <si>
    <t>[38098] PE.Laksamana</t>
  </si>
  <si>
    <t>2024-10-20 20:32:52</t>
  </si>
  <si>
    <t>[37897] Pindah Jadwal Perkuliahan - Mikrokontroler-EE5-2024</t>
  </si>
  <si>
    <t>2024-10-16 10:17:48</t>
  </si>
  <si>
    <t>[37898] Pindah Jadwal Perkuliahan - Mikrokontroler-EE5-2024</t>
  </si>
  <si>
    <t>2024-10-16 10:19:01</t>
  </si>
  <si>
    <t>[37797] Pindah Jadwal Perkuliahan - Termodinamika Teknik Kimia 2-CE3DD-2024</t>
  </si>
  <si>
    <t>2024-10-14 19:48:37</t>
  </si>
  <si>
    <t>[38092] Pindah Jadwal Perkuliahan - Pengendalian Pencemaran Udara-EV5-2024</t>
  </si>
  <si>
    <t>2024-10-20 16:30:38</t>
  </si>
  <si>
    <t>[38145] Peminjaman Ruangan (kuis 1 NREL)</t>
  </si>
  <si>
    <t>2024-10-21 11:40:46</t>
  </si>
  <si>
    <t>Rapat Himpunan oleh HMPS Teknik Kimia</t>
  </si>
  <si>
    <t>2024-10-18 10:49:32</t>
  </si>
  <si>
    <t>[38081] Tutor Mikro 1</t>
  </si>
  <si>
    <t>2024-10-18 19:36:37</t>
  </si>
  <si>
    <t>[37929] Peminjaman Ruangan</t>
  </si>
  <si>
    <t>2024-10-16 13:25:37</t>
  </si>
  <si>
    <t>[36929] Pindah Jadwal Perkuliahan - Logistik Minyak dan Gas-LG5-2024 (pengganti dinas ke Kobe pekan 6 perkuliahan)</t>
  </si>
  <si>
    <t>2024-09-24 12:51:17</t>
  </si>
  <si>
    <t>[38101] Pindah Jadwal Perkuliahan - Metodologi Penelitian-CV7-2024</t>
  </si>
  <si>
    <t>2024-10-21 07:43:28</t>
  </si>
  <si>
    <t>[38097] Peminjaman Ruangan (seminar KP Zetira)</t>
  </si>
  <si>
    <t>2024-10-20 20:06:34</t>
  </si>
  <si>
    <t>10:05:00</t>
  </si>
  <si>
    <t>[38144] Bimbingan Tugas Akhir Pak Wahyudin</t>
  </si>
  <si>
    <t>2024-10-21 11:07:06</t>
  </si>
  <si>
    <t>11:06:00</t>
  </si>
  <si>
    <t>[38072] Peminjaman Ruangan - Tutor Kimia Dasar (kelas GL-1C pertemuan 2)</t>
  </si>
  <si>
    <t>2024-10-18 16:11:29</t>
  </si>
  <si>
    <t>[37979] Pindah Jadwal Perkuliahan - Sedimentologi dan Geologi Minyak Bumi-PE3B-2024</t>
  </si>
  <si>
    <t>2024-10-17 10:51:39</t>
  </si>
  <si>
    <t>[38048] Peminjaman Ruangan - Tutor Kimia Dasar (Kelas PE-1B pertemuan 2)</t>
  </si>
  <si>
    <t>2024-10-18 10:19:50</t>
  </si>
  <si>
    <t>[37978] Pindah Jadwal Perkuliahan - Sedimentologi dan Geologi Minyak Bumi-PE3A-2024</t>
  </si>
  <si>
    <t>2024-10-17 10:50:13</t>
  </si>
  <si>
    <t>[37891] Peminjaman Ruangan - Tutor Fisika Dasar CE-1A</t>
  </si>
  <si>
    <t>2024-10-16 09:30:48</t>
  </si>
  <si>
    <t>[37778] Pindah Jadwal Perkuliahan - Pengantar Penelitian Kimia-CH7-2024 - - Pengantar Penelitian Kimia - CH 2021 - 22 Oktober 2024 menjadi 21 Oktober 2024 (2 SKS)</t>
  </si>
  <si>
    <t>2024-10-14 15:21:48</t>
  </si>
  <si>
    <t>[37781] Peminjaman Ruangan (kelas SPK)</t>
  </si>
  <si>
    <t>2024-10-14 15:34:00</t>
  </si>
  <si>
    <t>08:59:00</t>
  </si>
  <si>
    <t>[38076] Pindah Jadwal Perkuliahan - Metode Geolistrik dan Elektromagnetik-GP5-2024</t>
  </si>
  <si>
    <t>2024-10-18 17:03:40</t>
  </si>
  <si>
    <t>[38051] Peminjaman Ruangan - Tutor Kimia Dasar (kelas GL-1B pertemuan 1)</t>
  </si>
  <si>
    <t>2024-10-18 10:25:34</t>
  </si>
  <si>
    <t>[37916] Peminjaman Ruangan - Tutor Kimia Dasar (PE-1D)</t>
  </si>
  <si>
    <t>2024-10-16 11:45:34</t>
  </si>
  <si>
    <t>[37940] Pindah Jadwal Perkuliahan - Geologi Fisik-GL1B-2024</t>
  </si>
  <si>
    <t>2024-10-16 16:12:01</t>
  </si>
  <si>
    <t>[38161] Pindah Jadwal Perkuliahan - Pengendalian Proses-CE5-2024</t>
  </si>
  <si>
    <t>2024-10-21 11:59:20</t>
  </si>
  <si>
    <t>[38108] Peminjaman Ruangan</t>
  </si>
  <si>
    <t>2024-10-21 08:50:54</t>
  </si>
  <si>
    <t>[37853] Kuliah Tamu Prodi Manajemen</t>
  </si>
  <si>
    <t>2024-10-15 16:25:21</t>
  </si>
  <si>
    <t>[36961] Peminjaman Ruangan</t>
  </si>
  <si>
    <t>2024-09-25 08:07:45</t>
  </si>
  <si>
    <t>[37958] Rapat S2 Keberlanjutan - FPI</t>
  </si>
  <si>
    <t>2024-10-17 08:42:18</t>
  </si>
  <si>
    <t>Rapat aset</t>
  </si>
  <si>
    <t>2024-10-21 13:15:49</t>
  </si>
  <si>
    <t>[37959] Rapat S2 Keberlanjutan - FPI</t>
  </si>
  <si>
    <t>2024-10-17 08:42:57</t>
  </si>
  <si>
    <t>[38004] PE - Meeting</t>
  </si>
  <si>
    <t>2024-10-17 14:15:45</t>
  </si>
  <si>
    <t>[38046] Seminar Proposal TA Prodi HI</t>
  </si>
  <si>
    <t>2024-10-18 10:14:20</t>
  </si>
  <si>
    <t>[36719] Akreditasi THE Impact Ranking</t>
  </si>
  <si>
    <t>2024-09-19 16:04:54</t>
  </si>
  <si>
    <t>[38018] Rapat prodi Manejemen</t>
  </si>
  <si>
    <t>2024-10-17 16:17:41</t>
  </si>
  <si>
    <t>[36899] Bimbingan Tugas Akhir MN a.n. Fiska Kusumawati</t>
  </si>
  <si>
    <t>2024-09-23 15:37:24</t>
  </si>
  <si>
    <t>[36738] Bimbingan Tugas Akhir MN a.n. Fiska Kusumawati</t>
  </si>
  <si>
    <t>2024-09-19 16:37:30</t>
  </si>
  <si>
    <t>2024-10-18 12:27:31</t>
  </si>
  <si>
    <t>2024-10-22</t>
  </si>
  <si>
    <t>[37573] Pindah Ruang Perkuliahan - Proyek Eksplorasi dan Pengembangan Lapangan Terintegrasi-GL7B-2024</t>
  </si>
  <si>
    <t>2024-10-10 13:36:54</t>
  </si>
  <si>
    <t>[38062] Peminjaman Ruangan - Tutor Kimia Dasar (Kelas ME-1B Pertemuan 2)</t>
  </si>
  <si>
    <t>2024-10-18 13:43:22</t>
  </si>
  <si>
    <t>[38011] Peminjaman Ruangan - Tutor Fisika Dasar (Kelas GP, pertemuan 2)</t>
  </si>
  <si>
    <t>2024-10-17 16:00:00</t>
  </si>
  <si>
    <t>20:10:00</t>
  </si>
  <si>
    <t>[37804] Pindah Ruang Perkuliahan - Rekayasa Panas Bumi-GP7-2024</t>
  </si>
  <si>
    <t>2024-10-15 07:42:59</t>
  </si>
  <si>
    <t>Diskusi UPASC Direktorat Kemahasiswaan dan Alumni</t>
  </si>
  <si>
    <t>2024-10-21 08:22:47</t>
  </si>
  <si>
    <t>[38174] Peminjaman Ruangan untuk Seminar KP</t>
  </si>
  <si>
    <t>2024-10-21 13:32:40</t>
  </si>
  <si>
    <t>[36447] Seminar Hukum</t>
  </si>
  <si>
    <t>2024-09-09 11:35:37</t>
  </si>
  <si>
    <t>Dies Natalis Sipil / Samhadi</t>
  </si>
  <si>
    <t>2024-10-22 09:50:55</t>
  </si>
  <si>
    <t>[38212] Peminjaman Ruangan GGINP</t>
  </si>
  <si>
    <t>2024-10-21 17:06:21</t>
  </si>
  <si>
    <t>[38055] Peminjaman Ruangan untuk Seminar KP</t>
  </si>
  <si>
    <t>2024-10-18 11:54:53</t>
  </si>
  <si>
    <t>[37894] Peminjaman Ruangan - Tutor Fisika Dasar (PE-1C)</t>
  </si>
  <si>
    <t>2024-10-16 09:40:10</t>
  </si>
  <si>
    <t>[38271] Peminjaman Ruangan untuk bimbingan</t>
  </si>
  <si>
    <t>2024-10-22 13:36:44</t>
  </si>
  <si>
    <t>[38053] Tutor Mikro 1</t>
  </si>
  <si>
    <t>2024-10-18 10:39:57</t>
  </si>
  <si>
    <t>[38218] Pindah Jadwal Perkuliahan - Teknik Pembakaran-CE7-2024</t>
  </si>
  <si>
    <t>2024-10-21 18:33:21</t>
  </si>
  <si>
    <t>07:50:00</t>
  </si>
  <si>
    <t>[38112] Seminar KP Prodi EC</t>
  </si>
  <si>
    <t>2024-10-21 09:11:38</t>
  </si>
  <si>
    <t>[38120] Peminjaman Ruangan - Tutor Kalkulus (GP pertemuan 2)</t>
  </si>
  <si>
    <t>2024-10-21 10:03:21</t>
  </si>
  <si>
    <t>[38102] Pindah Jadwal Perkuliahan - Berpikir Kritis-IR1B-2024</t>
  </si>
  <si>
    <t>2024-10-21 08:11:14</t>
  </si>
  <si>
    <t>[38040] Pindah Jadwal Perkuliahan - Matematika Diferensial-EE1-2024</t>
  </si>
  <si>
    <t>2024-10-18 07:55:26</t>
  </si>
  <si>
    <t>[38114] Seminar KP Prodi EC</t>
  </si>
  <si>
    <t>2024-10-21 09:29:48</t>
  </si>
  <si>
    <t>[38272] Peminjaman Ruangan - Tutor Kimia Dasar (PE-1D Pertemuan 2)</t>
  </si>
  <si>
    <t>2024-10-22 13:38:28</t>
  </si>
  <si>
    <t>[38100] Peminjaman Ruangan</t>
  </si>
  <si>
    <t>2024-10-21 07:41:17</t>
  </si>
  <si>
    <t>[38073] Pindah Jadwal Perkuliahan - Pengantar Bisnis-MN1A-2024</t>
  </si>
  <si>
    <t>2024-10-18 16:22:47</t>
  </si>
  <si>
    <t>[37962] Pindah Jadwal Perkuliahan - Analitika Bisnis (Business Analytics)-MN5A-2024</t>
  </si>
  <si>
    <t>2024-10-17 08:55:46</t>
  </si>
  <si>
    <t>[38074] Pindah Jadwal Perkuliahan - Pengantar Bisnis-MN1C-2024</t>
  </si>
  <si>
    <t>2024-10-18 16:25:03</t>
  </si>
  <si>
    <t>[37963] Pindah Ruang Perkuliahan - Analitika Bisnis (Business Analytics)-MN5B-2024</t>
  </si>
  <si>
    <t>2024-10-17 08:56:43</t>
  </si>
  <si>
    <t>[38121] Peminjaman Ruangan - tutor fisika dasar (PE-1A pertemuan 1)</t>
  </si>
  <si>
    <t>2024-10-21 10:07:15</t>
  </si>
  <si>
    <t>[38301] Pindah Jadwal Perkuliahan - Energi Baru Terbarukan-EE5-2024</t>
  </si>
  <si>
    <t>2024-10-22 15:13:53</t>
  </si>
  <si>
    <t>Nita Indriani Pertiwi</t>
  </si>
  <si>
    <t>[38067] Pindah Ruang Perkuliahan - Praktikum Geologi Fisik-GL1-2024</t>
  </si>
  <si>
    <t>2024-10-18 15:17:01</t>
  </si>
  <si>
    <t>[38068] Pindah Ruang Perkuliahan - Praktikum Geologi Fisik-GL1-2024</t>
  </si>
  <si>
    <t>2024-10-18 15:17:53</t>
  </si>
  <si>
    <t>[37864] Peminjaman Ruangan</t>
  </si>
  <si>
    <t>2024-10-15 20:10:44</t>
  </si>
  <si>
    <t>[38198] Peminjaman Ruangan untuk Seminar KP</t>
  </si>
  <si>
    <t>2024-10-21 14:41:38</t>
  </si>
  <si>
    <t>16:15:00</t>
  </si>
  <si>
    <t>[38042] Pindah Jadwal Perkuliahan - Manajemen Perencanaan Pantai-CV7-2024</t>
  </si>
  <si>
    <t>2024-10-18 08:27:11</t>
  </si>
  <si>
    <t>[38200] Pindah Jadwal Perkuliahan - Metode Penelitian Kuantitatif-IR7-2024 (Kelas Pengganti ICONIC RS)</t>
  </si>
  <si>
    <t>2024-10-21 14:49:47</t>
  </si>
  <si>
    <t>[38066] Pindah Jadwal Perkuliahan - Berpikir Kritis-IR1A-2024</t>
  </si>
  <si>
    <t>2024-10-18 13:53:48</t>
  </si>
  <si>
    <t>[38023] Peminjaman Ruangan - Tutor Kimia Dasar (Kelas GL-1A Pertemuan 1)</t>
  </si>
  <si>
    <t>2024-10-17 16:54:08</t>
  </si>
  <si>
    <t>[38231] Pindah Jadwal Perkuliahan - Bisnis Digital-MN5B-2024</t>
  </si>
  <si>
    <t>2024-10-21 22:53:48</t>
  </si>
  <si>
    <t>Muhammad Arham</t>
  </si>
  <si>
    <t>[38217] Pindah Jadwal Perkuliahan - Teknik Pembakaran-CE7-2024</t>
  </si>
  <si>
    <t>2024-10-21 18:31:30</t>
  </si>
  <si>
    <t>[36921] Pindah Ruang Perkuliahan - Cipta Karsa-GP 2024-1</t>
  </si>
  <si>
    <t>2024-09-24 10:54:34</t>
  </si>
  <si>
    <t>Upgrading Dosen/PIC Gilang Pratiwi</t>
  </si>
  <si>
    <t>2024-10-07 16:29:14</t>
  </si>
  <si>
    <t>Rapat PertaMC dan Direktorat Kemahasiswaan</t>
  </si>
  <si>
    <t>2024-10-18 10:53:52</t>
  </si>
  <si>
    <t>[38210] Peminjaman Ruangan International Office Kahim</t>
  </si>
  <si>
    <t>2024-10-21 16:40:13</t>
  </si>
  <si>
    <t>[37654] Peminjaman Ruangan Rapat Senat Universitas Pertamina</t>
  </si>
  <si>
    <t>2024-10-11 21:35:03</t>
  </si>
  <si>
    <t>2024-10-18 10:54:24</t>
  </si>
  <si>
    <t>[37937] Rapat SPI dan FTI</t>
  </si>
  <si>
    <t>2024-10-16 15:29:18</t>
  </si>
  <si>
    <t>[37975] Rapat SPI dan FTI</t>
  </si>
  <si>
    <t>2024-10-17 09:59:25</t>
  </si>
  <si>
    <t>Rapat Direktorat Kemahasiswaan</t>
  </si>
  <si>
    <t>2024-10-22 08:27:43</t>
  </si>
  <si>
    <t>[38089] Peminjaman Ruangan</t>
  </si>
  <si>
    <t>2024-10-20 14:29:39</t>
  </si>
  <si>
    <t>[37640] Peminjaman Ruangan Seminar Kemajuan TA Teknik Geologi/MDR</t>
  </si>
  <si>
    <t>2024-10-11 20:32:04</t>
  </si>
  <si>
    <t>[37639] Peminjaman Ruangan Seminar Kemajuan TA Teknik Geologi/MDR</t>
  </si>
  <si>
    <t>2024-10-11 20:30:13</t>
  </si>
  <si>
    <t>[36721] Akreditasi THE Impact Ranking</t>
  </si>
  <si>
    <t>2024-09-19 16:05:44</t>
  </si>
  <si>
    <t>[37945] Rapat Pembahasan Dosen Baru Teknik Logistik</t>
  </si>
  <si>
    <t>2024-10-16 18:43:59</t>
  </si>
  <si>
    <t>[38043] Rapat Pembahasan Dosen Baru Teknik Logistik</t>
  </si>
  <si>
    <t>2024-10-18 08:39:28</t>
  </si>
  <si>
    <t>[38003] Rapat Prodi Manajemen</t>
  </si>
  <si>
    <t>2024-10-17 14:01:43</t>
  </si>
  <si>
    <t>[38096] Peminjaman Ruangan</t>
  </si>
  <si>
    <t>2024-10-20 19:46:17</t>
  </si>
  <si>
    <t>17:45:00</t>
  </si>
  <si>
    <t>[36847] Praktikum Geologi Fisik GLB</t>
  </si>
  <si>
    <t>2024-09-23 10:58:02</t>
  </si>
  <si>
    <t>2024-10-23</t>
  </si>
  <si>
    <t>[37264] Praktikum Geologi Panas Bumi</t>
  </si>
  <si>
    <t>2024-10-02 14:18:30</t>
  </si>
  <si>
    <t>Rapat Koordinasi Buln Oktober HMTG Mahagandra</t>
  </si>
  <si>
    <t>2024-10-21 14:41:34</t>
  </si>
  <si>
    <t>[38320] Pindah Jadwal Perkuliahan - Desain Alat Industri Kimia-CE5-2024</t>
  </si>
  <si>
    <t>2024-10-22 18:20:56</t>
  </si>
  <si>
    <t>[36837] Praktikum Geologi Fisik GLA</t>
  </si>
  <si>
    <t>2024-09-23 10:44:05</t>
  </si>
  <si>
    <t>[38410] Pindah Jadwal Perkuliahan - Termodinamika Teknik Kimia 1-CE3-2024</t>
  </si>
  <si>
    <t>2024-10-23 15:36:21</t>
  </si>
  <si>
    <t>Persiapan Akhir LEAD UP oleh Direktorat Kemahasiswaan</t>
  </si>
  <si>
    <t>2024-10-21 20:02:57</t>
  </si>
  <si>
    <t>[38190] Peminjaman Ruangan untuk Seminar KP</t>
  </si>
  <si>
    <t>2024-10-21 14:04:23</t>
  </si>
  <si>
    <t>kegiatan Seminar Edukasi dan Literasi Keuangan bersama PT.Sunindo Kookmin Best Finance / PIC Siti Zulaikha</t>
  </si>
  <si>
    <t>2024-09-26 13:38:04</t>
  </si>
  <si>
    <t>17:37:00</t>
  </si>
  <si>
    <t>gladi bersih seminar indonesian economic review</t>
  </si>
  <si>
    <t>2024-10-15 14:35:57</t>
  </si>
  <si>
    <t>[37859] Pindah Jadwal Perkuliahan - Dasar-Dasar Kimia Analitik CH 2023 - 22 Oktober 2024 menjadi 23 Oktober 2024 (2 SKS)</t>
  </si>
  <si>
    <t>2024-10-15 17:15:28</t>
  </si>
  <si>
    <t>[38357] Pindah Ruang Perkuliahan - Pemodelan Kimia dan Analisis Data-CH3-2024</t>
  </si>
  <si>
    <t>2024-10-23 08:56:07</t>
  </si>
  <si>
    <t>[37980] Peminjaman Ruangan Kelas Pengganti PE-1D</t>
  </si>
  <si>
    <t>2024-10-17 11:01:15</t>
  </si>
  <si>
    <t>Weny Astuti</t>
  </si>
  <si>
    <t>[38206] Peminjaman Ruangan - Tutor Kalkulus (Kelas GL-1C2)</t>
  </si>
  <si>
    <t>2024-10-21 15:24:41</t>
  </si>
  <si>
    <t>Rapat Torche</t>
  </si>
  <si>
    <t>2024-10-21 16:50:12</t>
  </si>
  <si>
    <t>[38247] Pindah Jadwal Perkuliahan - Rekayasa Panas Bumi-GP7-2024</t>
  </si>
  <si>
    <t>2024-10-22 11:43:50</t>
  </si>
  <si>
    <t>[37983] Peminjaman Ruangan Pengganti Kelas PTBE</t>
  </si>
  <si>
    <t>2024-10-17 11:03:08</t>
  </si>
  <si>
    <t>[38414] Peminjaman Ruangan</t>
  </si>
  <si>
    <t>2024-10-23 15:39:56</t>
  </si>
  <si>
    <t>15:37:00</t>
  </si>
  <si>
    <t>[38332] PE.Laksamana</t>
  </si>
  <si>
    <t>2024-10-22 22:29:20</t>
  </si>
  <si>
    <t>[38329] PE.Laksamana</t>
  </si>
  <si>
    <t>2024-10-22 22:26:20</t>
  </si>
  <si>
    <t>[38330] PE.Laksamana</t>
  </si>
  <si>
    <t>2024-10-22 22:26:57</t>
  </si>
  <si>
    <t>[38331] PE.Laksamana</t>
  </si>
  <si>
    <t>2024-10-22 22:27:43</t>
  </si>
  <si>
    <t>Rapat PertaMC</t>
  </si>
  <si>
    <t>2024-10-22 16:25:00</t>
  </si>
  <si>
    <t>[38234] Peminjaman Ruangan - Tutor Kimia Dasar (CE-1B Pertemuan 1)</t>
  </si>
  <si>
    <t>2024-10-22 08:55:32</t>
  </si>
  <si>
    <t>[38147] Peminjaman Ruangan untuk Sidang KP Teknik Mesin</t>
  </si>
  <si>
    <t>2024-10-21 11:43:29</t>
  </si>
  <si>
    <t>[36857] Praktikum Geologi Fisik GLC</t>
  </si>
  <si>
    <t>2024-09-23 11:12:35</t>
  </si>
  <si>
    <t>[37915] Pindah Jadwal Perkuliahan - Inovasi dan Kewirausahaan-CS3-2024</t>
  </si>
  <si>
    <t>2024-10-16 11:41:12</t>
  </si>
  <si>
    <t>[37902] Peminjaman Ruangan Seminar Kemajuan TA Teknik Geologi /MDR</t>
  </si>
  <si>
    <t>2024-10-16 10:27:19</t>
  </si>
  <si>
    <t>[38307] Peminjaman Ruangan untuk Konsinyering Penyusunan Laporan Riset</t>
  </si>
  <si>
    <t>2024-10-22 16:22:56</t>
  </si>
  <si>
    <t>[37893] Peminjaman Ruangan - Tutor Fisika Dasar (CE-1B)</t>
  </si>
  <si>
    <t>2024-10-16 09:34:35</t>
  </si>
  <si>
    <t>[38035] Presentasi Proposal Penelitian Kimia</t>
  </si>
  <si>
    <t>2024-10-17 21:49:48</t>
  </si>
  <si>
    <t>[38252] Pindah Jadwal Perkuliahan - Alterasi Pada Lapangan Panas Bumi-GL5-2024</t>
  </si>
  <si>
    <t>2024-10-22 12:13:26</t>
  </si>
  <si>
    <t>[38226] Pindah Jadwal Perkuliahan - Sistem Pergudangan dan Penanganan Material-LG3-2024 (pengganti kelas karena perjalanan dinas)</t>
  </si>
  <si>
    <t>2024-10-21 21:33:33</t>
  </si>
  <si>
    <t>[38235] Peminjaman Ruangan - Tutor Kimia Dasar (CE-1A Pertemuan 2)</t>
  </si>
  <si>
    <t>2024-10-22 08:58:44</t>
  </si>
  <si>
    <t>[37865] Pindah Jadwal Perkuliahan Sementara - Instrumentasi dan Spektroskopi CH 2022 - 22 Oktober 2024 menjadi 23 Oktober 2024 (2 SKS)</t>
  </si>
  <si>
    <t>2024-10-15 20:23:38</t>
  </si>
  <si>
    <t>[38034] Presentasi Proposal Penelitian Kimia</t>
  </si>
  <si>
    <t>2024-10-17 21:47:55</t>
  </si>
  <si>
    <t>[38287] Pindah Jadwal Perkuliahan - Hidrolika-EV3-2024</t>
  </si>
  <si>
    <t>2024-10-22 14:24:14</t>
  </si>
  <si>
    <t>[38338] Pindah Jadwal Perkuliahan - Akuntansi Biaya &amp; Manajerial-MN3B-2024</t>
  </si>
  <si>
    <t>2024-10-23 05:45:43</t>
  </si>
  <si>
    <t>[38131] Peminjaman Ruangan - tutor fisika dasar (EV pertemuan 2)</t>
  </si>
  <si>
    <t>2024-10-21 10:25:59</t>
  </si>
  <si>
    <t>[38142] Peminjaman Ruangan - Tutor kalkulus (Kelas CS pertemuan 2)</t>
  </si>
  <si>
    <t>2024-10-21 10:44:28</t>
  </si>
  <si>
    <t>[37826] Peminjaman Ruangan teknik produksi I PE-A</t>
  </si>
  <si>
    <t>2024-10-15 11:57:46</t>
  </si>
  <si>
    <t>[38284] Pindah Jadwal Perkuliahan - Hidrolika-EV3-2024</t>
  </si>
  <si>
    <t>2024-10-22 14:21:46</t>
  </si>
  <si>
    <t>[38336] Pindah Jadwal Perkuliahan - Akuntansi Biaya &amp; Manajerial-MN3B-2024</t>
  </si>
  <si>
    <t>2024-10-23 05:44:27</t>
  </si>
  <si>
    <t>[38263] Pindah Jadwal Perkuliahan - Pengadaan dan Kontrak Proyek Migas-LG7-2024</t>
  </si>
  <si>
    <t>2024-10-22 12:56:01</t>
  </si>
  <si>
    <t>08:10:00</t>
  </si>
  <si>
    <t>[38128] Peminjaman Ruangan</t>
  </si>
  <si>
    <t>2024-10-21 10:23:17</t>
  </si>
  <si>
    <t>[38333] Pindah Jadwal Perkuliahan - Strategi Pemasaran Digital-MN7-2024</t>
  </si>
  <si>
    <t>2024-10-22 22:39:32</t>
  </si>
  <si>
    <t>[37825] Pindah Jadwal Perkuliahan - Teknik Pengeboran II-PE5A-2024</t>
  </si>
  <si>
    <t>2024-10-15 11:57:28</t>
  </si>
  <si>
    <t>[37827] Pindah Jadwal Perkuliahan - Praktikum Teknik Pengeboran II-PE5A-2024</t>
  </si>
  <si>
    <t>2024-10-15 11:58:46</t>
  </si>
  <si>
    <t>[38197] Kuliah Pengganti Geologi Fisik</t>
  </si>
  <si>
    <t>2024-10-21 14:38:49</t>
  </si>
  <si>
    <t>[37196] Loading Barang Kegiatan UPVISOR</t>
  </si>
  <si>
    <t>2024-10-01 10:07:41</t>
  </si>
  <si>
    <t>[38123] Rapat Teknik Lingkungan dan Daiki</t>
  </si>
  <si>
    <t>2024-10-21 10:12:20</t>
  </si>
  <si>
    <t>[38353] Peminjaman Ruangan</t>
  </si>
  <si>
    <t>2024-10-23 08:12:39</t>
  </si>
  <si>
    <t>[37895] Rapat SPI dan Dir. Keuangan</t>
  </si>
  <si>
    <t>2024-10-16 09:58:55</t>
  </si>
  <si>
    <t>[38125] Rapat Teknik Lingkungan dan Daiki</t>
  </si>
  <si>
    <t>2024-10-21 10:13:13</t>
  </si>
  <si>
    <t>[38372] Peminjaman Ruangan Meeting Sosialisasi Kahim</t>
  </si>
  <si>
    <t>2024-10-23 10:48:45</t>
  </si>
  <si>
    <t>[37721] Rakor Dekan FTEP FSIK</t>
  </si>
  <si>
    <t>2024-10-14 09:10:27</t>
  </si>
  <si>
    <t>[37641] Peminjaman Ruangan Seminar Kemajuan TA Teknik Geologi/MDR</t>
  </si>
  <si>
    <t>2024-10-11 20:34:39</t>
  </si>
  <si>
    <t>[38300] Rapat icoseid 2024</t>
  </si>
  <si>
    <t>2024-10-22 14:57:15</t>
  </si>
  <si>
    <t>[37642] Peminjaman Ruangan Seminar Kemajuan TA Teknik Geologi/MDR</t>
  </si>
  <si>
    <t>2024-10-11 20:38:50</t>
  </si>
  <si>
    <t>[36722] Akreditasi THE Impact Ranking</t>
  </si>
  <si>
    <t>2024-09-19 16:06:25</t>
  </si>
  <si>
    <t>[38209] Bimbingan TA MN</t>
  </si>
  <si>
    <t>2024-10-21 16:18:10</t>
  </si>
  <si>
    <t>[38371] Rapat S2 Keberlanjutan - FPI</t>
  </si>
  <si>
    <t>2024-10-23 10:43:31</t>
  </si>
  <si>
    <t>10:43:00</t>
  </si>
  <si>
    <t>[36698] Bimbingan Tugas Akhir MN a.n. Suhari Pranyoto</t>
  </si>
  <si>
    <t>2024-09-19 14:23:45</t>
  </si>
  <si>
    <t>[38368] Peminjaman Ruangan - Bimbingan KP MN</t>
  </si>
  <si>
    <t>2024-10-23 10:02:08</t>
  </si>
  <si>
    <t>2024-09-24 14:55:00</t>
  </si>
  <si>
    <t>2024-10-24</t>
  </si>
  <si>
    <t>[37903] Peminjaman Ruangan - Tutor Fisika Dasar (GL-1B Week 1)</t>
  </si>
  <si>
    <t>2024-10-16 10:29:11</t>
  </si>
  <si>
    <t>[38239] Pindah Jadwal Perkuliahan - Kimia Material-CE3-2024</t>
  </si>
  <si>
    <t>2024-10-22 09:56:03</t>
  </si>
  <si>
    <t>[38021] Pindah Jadwal Perkuliahan - Berpikir Komputasi-CS1-2024</t>
  </si>
  <si>
    <t>2024-10-17 16:47:01</t>
  </si>
  <si>
    <t>[38127] Peminjaman Ruangan - Tutor fisika dasar (PE-1B pertemuan 2)</t>
  </si>
  <si>
    <t>2024-10-21 10:21:30</t>
  </si>
  <si>
    <t>Seminar PertaMC X UKM Riset dan Karya Tulis Ilmiah (kemahasiswaan)</t>
  </si>
  <si>
    <t>2024-10-08 08:00:22</t>
  </si>
  <si>
    <t>GENESIS / PIC Mugi</t>
  </si>
  <si>
    <t>2024-10-21 08:52:33</t>
  </si>
  <si>
    <t>[38439] Peminjaman Ruangan</t>
  </si>
  <si>
    <t>2024-10-24 09:18:47</t>
  </si>
  <si>
    <t>09:17:00</t>
  </si>
  <si>
    <t>[38204] Peminjaman Ruangan - Tutor Kimia Dasar (Kelas CH Pertemuan 2)</t>
  </si>
  <si>
    <t>2024-10-21 15:09:02</t>
  </si>
  <si>
    <t>[38352] Pindah Jadwal Perkuliahan - Pengantar Mikroekonomi-EC1-2024</t>
  </si>
  <si>
    <t>2024-10-23 08:04:35</t>
  </si>
  <si>
    <t>[38093] Peminjaman Ruangan</t>
  </si>
  <si>
    <t>2024-10-20 18:40:13</t>
  </si>
  <si>
    <t>[38214] Seminar Kemajuan TA Mahasiswa Prodi Komunikasi</t>
  </si>
  <si>
    <t>2024-10-21 18:11:07</t>
  </si>
  <si>
    <t>Welcoming staff HMTM Spruda</t>
  </si>
  <si>
    <t>2024-10-21 14:01:31</t>
  </si>
  <si>
    <t>[38087] Pindah Jadwal Perkuliahan - Gambar Proses-CE5-2024</t>
  </si>
  <si>
    <t>2024-10-20 10:42:38</t>
  </si>
  <si>
    <t>2024-10-21 14:02:29</t>
  </si>
  <si>
    <t>[38318] Peminjaman Ruangan - Tutor Fisika Dasar (PE-1D Pertemuan 2)</t>
  </si>
  <si>
    <t>2024-10-22 17:28:01</t>
  </si>
  <si>
    <t>[38304] Peminjaman Ruangan - Tutor Fisika Dasar PE-1C Pertemuan 2</t>
  </si>
  <si>
    <t>2024-10-22 16:06:06</t>
  </si>
  <si>
    <t>[38450] Peminjaman Ruangan - Tutor Fisika Dasar (PE-1C)</t>
  </si>
  <si>
    <t>2024-10-24 10:44:52</t>
  </si>
  <si>
    <t>17:41:00</t>
  </si>
  <si>
    <t>[37981] Peminjaman Ruangan</t>
  </si>
  <si>
    <t>2024-10-17 11:01:44</t>
  </si>
  <si>
    <t>[38295] Pindah Jadwal Perkuliahan - Sistem Distribusi dan Transportasi-LG5-2024</t>
  </si>
  <si>
    <t>2024-10-22 14:31:17</t>
  </si>
  <si>
    <t>[38094] Peminjaman Ruangan</t>
  </si>
  <si>
    <t>2024-10-20 18:48:25</t>
  </si>
  <si>
    <t>Diklat Pengurus IATMI HMTM</t>
  </si>
  <si>
    <t>2024-10-21 15:57:40</t>
  </si>
  <si>
    <t>[37793] Kuliah Tamu Prodi Manajemen</t>
  </si>
  <si>
    <t>2024-10-14 16:57:27</t>
  </si>
  <si>
    <t>[37794] Kuliah Tamu Prodi Manajemen</t>
  </si>
  <si>
    <t>2024-10-14 16:57:33</t>
  </si>
  <si>
    <t>[38264] Pindah Jadwal Perkuliahan - Riset Operasi-MN3B-2024</t>
  </si>
  <si>
    <t>2024-10-22 13:03:07</t>
  </si>
  <si>
    <t>[37677] Pindah Jadwal Perkuliahan - THI II-IR3B-2024</t>
  </si>
  <si>
    <t>2024-10-12 12:05:23</t>
  </si>
  <si>
    <t>Gladi Telisip HMTK</t>
  </si>
  <si>
    <t>2024-10-23 08:33:45</t>
  </si>
  <si>
    <t>[38420] Pindah Ruang Perkuliahan - Desain Pabrik Kimia-Rinaldi Medali Rachman 2024-1 (Bimbingan DPK)</t>
  </si>
  <si>
    <t>2024-10-23 16:29:32</t>
  </si>
  <si>
    <t>[38348] Peminjaman Ruangan-ESP</t>
  </si>
  <si>
    <t>2024-10-23 07:52:38</t>
  </si>
  <si>
    <t>[38148] Peminjaman Ruangan untuk Seminar KP</t>
  </si>
  <si>
    <t>2024-10-21 11:44:57</t>
  </si>
  <si>
    <t>[38129] Peminjaman Ruangan - Tutor Fisika Dasar (PE-1A pertemuan 2)</t>
  </si>
  <si>
    <t>2024-10-21 10:23:33</t>
  </si>
  <si>
    <t>[38237] Kuliah Tamu Prodi Manajemen</t>
  </si>
  <si>
    <t>2024-10-22 09:47:56</t>
  </si>
  <si>
    <t>[38086] Pindah Jadwal Perkuliahan - Kalkulus-LG1-2024</t>
  </si>
  <si>
    <t>2024-10-20 05:58:45</t>
  </si>
  <si>
    <t>[38238] Kuliah Tamu Prodi Manajemen</t>
  </si>
  <si>
    <t>2024-10-22 09:48:30</t>
  </si>
  <si>
    <t>[38205] Peminjaman Ruangan - Tutor Kalkulus (Kelas PE-1A pertemuan 2)</t>
  </si>
  <si>
    <t>2024-10-21 15:11:27</t>
  </si>
  <si>
    <t>11:21:00</t>
  </si>
  <si>
    <t>Rapat Persiapan Kaderisasi</t>
  </si>
  <si>
    <t>2024-10-24 10:16:46</t>
  </si>
  <si>
    <t>[38245] Pindah Jadwal Perkuliahan - Proses Perpindahan-CE3-2024</t>
  </si>
  <si>
    <t>2024-10-22 11:32:19</t>
  </si>
  <si>
    <t>[37956] Peminjaman Ruangan Globalisasi dan Regionalisme</t>
  </si>
  <si>
    <t>2024-10-17 08:33:33</t>
  </si>
  <si>
    <t>[38374] Tutor EC</t>
  </si>
  <si>
    <t>2024-10-23 11:13:21</t>
  </si>
  <si>
    <t>[38063] Pindah Jadwal Perkuliahan - Mekatronika Lanjut-ME7-2024</t>
  </si>
  <si>
    <t>2024-10-18 13:45:58</t>
  </si>
  <si>
    <t>[38442] Peminjaman Ruangan</t>
  </si>
  <si>
    <t>2024-10-24 09:57:26</t>
  </si>
  <si>
    <t>Gladi PertaMC</t>
  </si>
  <si>
    <t>2024-10-24 16:45:01</t>
  </si>
  <si>
    <t>[38308] Peminjaman Ruangan untuk Konsinyering Penyusunan Laporan Riset</t>
  </si>
  <si>
    <t>2024-10-22 16:25:29</t>
  </si>
  <si>
    <t>[38141] Peminjaman Ruangan - Tutor Kalkulus (Kelas GL-1A pertemuan 2)</t>
  </si>
  <si>
    <t>2024-10-21 10:43:02</t>
  </si>
  <si>
    <t>[38354] Pindah Jadwal Perkuliahan - Pengadaan dan Kontrak Proyek Migas-LG7-2024</t>
  </si>
  <si>
    <t>2024-10-23 08:41:06</t>
  </si>
  <si>
    <t>12:20:00</t>
  </si>
  <si>
    <t>[38227] Pindah Jadwal Perkuliahan - Sistem Pergudangan dan Penanganan Material-LG3-2024 (pergantian kelas karena perjalnaan dinas)</t>
  </si>
  <si>
    <t>2024-10-21 21:36:55</t>
  </si>
  <si>
    <t>[38036] Presentasi Proposal Penelitian Kimia</t>
  </si>
  <si>
    <t>2024-10-17 21:52:35</t>
  </si>
  <si>
    <t>[38162] Pindah Jadwal Perkuliahan - Manajemen Proyek-MN5A-2024</t>
  </si>
  <si>
    <t>2024-10-21 12:32:02</t>
  </si>
  <si>
    <t>[38233] Peminjaman Ruangan</t>
  </si>
  <si>
    <t>2024-10-22 08:48:20</t>
  </si>
  <si>
    <t>[38457] Peminjaman Ruangan</t>
  </si>
  <si>
    <t>2024-10-24 12:40:30</t>
  </si>
  <si>
    <t>[38474] Peminjaman Ruangan</t>
  </si>
  <si>
    <t>2024-10-24 14:19:38</t>
  </si>
  <si>
    <t>[38228] Pindah Jadwal Perkuliahan - Sistem Pergudangan dan Penanganan Material-LG3-2024 (pergantian kelas karena perjalanan dinas)</t>
  </si>
  <si>
    <t>2024-10-21 21:38:00</t>
  </si>
  <si>
    <t>[38277] Peminjaman Ruangan - Tutor Kimia Dasar (ME-1A Pertemuan 2)</t>
  </si>
  <si>
    <t>2024-10-22 13:52:44</t>
  </si>
  <si>
    <t>[38335] Pindah Jadwal Perkuliahan - Manajemen Pemasaran-MN3A-2024</t>
  </si>
  <si>
    <t>2024-10-22 23:02:35</t>
  </si>
  <si>
    <t>[38276] Peminjaman Ruangan - Tutor Kimia Dasar (GL-1C Pertemuan 2)</t>
  </si>
  <si>
    <t>2024-10-22 13:51:21</t>
  </si>
  <si>
    <t>[38432] Pindah Jadwal Perkuliahan - Analisis Struktur Statis Tertentu-CV3-2024</t>
  </si>
  <si>
    <t>2024-10-24 08:27:13</t>
  </si>
  <si>
    <t>[37998] Pindah Jadwal Perkuliahan - Perilaku Organisasi-MN3A-2024</t>
  </si>
  <si>
    <t>2024-10-17 13:13:38</t>
  </si>
  <si>
    <t>Rezqi Ananda Basid</t>
  </si>
  <si>
    <t>[38059] Pindah Jadwal Perkuliahan - Perencanaan Instalasi Pengolahan Air Minum-EV5-2024</t>
  </si>
  <si>
    <t>2024-10-18 13:19:36</t>
  </si>
  <si>
    <t>[38334] Pindah Jadwal Perkuliahan - Manajemen Pemasaran-MN3A-2024</t>
  </si>
  <si>
    <t>2024-10-22 22:59:29</t>
  </si>
  <si>
    <t>[37183] UPVISOR - Mental Health Day</t>
  </si>
  <si>
    <t>2024-10-01 08:23:42</t>
  </si>
  <si>
    <t>[38269] Peminjaman Ruangan Genesis 2024 GL/MDR</t>
  </si>
  <si>
    <t>2024-10-22 13:21:21</t>
  </si>
  <si>
    <t>[38435] Peminjaman Ruangan</t>
  </si>
  <si>
    <t>2024-10-24 09:11:08</t>
  </si>
  <si>
    <t>[38137] Rapat Prodi HI</t>
  </si>
  <si>
    <t>2024-10-21 10:33:23</t>
  </si>
  <si>
    <t>[38303] Peminjaman Ruangan</t>
  </si>
  <si>
    <t>2024-10-22 15:30:18</t>
  </si>
  <si>
    <t>[38436] Peminjaman Ruangan</t>
  </si>
  <si>
    <t>2024-10-24 09:12:01</t>
  </si>
  <si>
    <t>[38381] Peminjaman Ruangan Pertemuan Wali Murid</t>
  </si>
  <si>
    <t>2024-10-23 13:48:07</t>
  </si>
  <si>
    <t>[38317] Peminjaman Ruangan</t>
  </si>
  <si>
    <t>2024-10-22 17:05:16</t>
  </si>
  <si>
    <t>[38279] Peminjaman Ruangan untuk kegiatan Konsinyering Proyek Industri</t>
  </si>
  <si>
    <t>2024-10-22 14:10:49</t>
  </si>
  <si>
    <t>[37032] Peminjaman Ruangan untuk Rapat Mingguan Prodi CS</t>
  </si>
  <si>
    <t>2024-09-26 15:25:13</t>
  </si>
  <si>
    <t>[37766] Peminjaman Ruangan untuk Meeting dengan Pertamina PIEP</t>
  </si>
  <si>
    <t>2024-10-14 14:08:43</t>
  </si>
  <si>
    <t>[38443] Peminjaman Ruangan untuk Prodi Teknik Mesin</t>
  </si>
  <si>
    <t>2024-10-24 09:59:42</t>
  </si>
  <si>
    <t>[36723] Akreditasi THE Impact Ranking</t>
  </si>
  <si>
    <t>2024-09-19 16:07:07</t>
  </si>
  <si>
    <t>[38219] Peminjaman Ruangan - Seminar KP</t>
  </si>
  <si>
    <t>2024-10-21 19:44:17</t>
  </si>
  <si>
    <t>[38382] Bimbingan Tugas Akhir MN a.n. Erwin Susanto</t>
  </si>
  <si>
    <t>2024-10-23 13:57:23</t>
  </si>
  <si>
    <t>[38475] Rapat Prodi MN</t>
  </si>
  <si>
    <t>2024-10-24 14:27:48</t>
  </si>
  <si>
    <t>2024-09-12 16:27:24</t>
  </si>
  <si>
    <t>2024-10-25 09:53:42</t>
  </si>
  <si>
    <t>2024-10-25</t>
  </si>
  <si>
    <t>[38150] Peminjaman Ruangan untuk Seminar KP</t>
  </si>
  <si>
    <t>2024-10-21 11:47:06</t>
  </si>
  <si>
    <t>Retra oleh HMPS Manajemen</t>
  </si>
  <si>
    <t>[37821] Peminjaman Ruangan PKAD</t>
  </si>
  <si>
    <t>2024-10-15 10:58:55</t>
  </si>
  <si>
    <t>[38380] Peminjaman Ruangan konferensi FSIK - FTEP</t>
  </si>
  <si>
    <t>2024-10-23 13:37:46</t>
  </si>
  <si>
    <t>[36947] Pindah Jadwal Perkuliahan - Pengemasan dalam logistik-LG3-2024 (Pengganti Dinas ke Kobe pekan 6 perkuliahan)</t>
  </si>
  <si>
    <t>2024-09-24 15:44:46</t>
  </si>
  <si>
    <t>[38122] Peminjaman Ruangan - Tutor Fisika Dasar (GL-1C pertemuan 2)</t>
  </si>
  <si>
    <t>2024-10-21 10:08:56</t>
  </si>
  <si>
    <t>[38311] Peminjaman Ruangan - Tutor Kalkulus (GL-1B Pertemuan 2)</t>
  </si>
  <si>
    <t>2024-10-22 16:31:51</t>
  </si>
  <si>
    <t>[38199] Peminjaman Ruangan untuk Seminar KP</t>
  </si>
  <si>
    <t>2024-10-21 14:43:04</t>
  </si>
  <si>
    <t>[38105] Peminjaman Ruangan</t>
  </si>
  <si>
    <t>2024-10-21 08:22:41</t>
  </si>
  <si>
    <t>[38152] Peminjaman Ruangan untuk Seminar KP</t>
  </si>
  <si>
    <t>2024-10-21 11:48:43</t>
  </si>
  <si>
    <t>[38437] Peminjaman Ruangan - Tutor Kimia Dasar PE-1C (Pertemuan 1)</t>
  </si>
  <si>
    <t>2024-10-24 09:12:37</t>
  </si>
  <si>
    <t>[38203] Peminjaman Ruangan - Tutor Kimia Dasar (Kelas LG pertemuan 2)</t>
  </si>
  <si>
    <t>2024-10-21 15:07:31</t>
  </si>
  <si>
    <t>PertaMC dan UKM Riset dan Karya tulis ilmiah</t>
  </si>
  <si>
    <t>2024-10-11 09:33:10</t>
  </si>
  <si>
    <t>Kaderisasi HMTGF Orthonorm / Novta Geofisika</t>
  </si>
  <si>
    <t>2024-10-21 14:57:00</t>
  </si>
  <si>
    <t>16:31:00</t>
  </si>
  <si>
    <t>[38532] Peminjaman Ruangan</t>
  </si>
  <si>
    <t>2024-10-25 17:10:37</t>
  </si>
  <si>
    <t>18:09:00</t>
  </si>
  <si>
    <t>Muhammad Akbar Barrinaya</t>
  </si>
  <si>
    <t>[38366] Pindah Jadwal Perkuliahan - Neraca Massa dan Energi-CE3B-2024 (Kelas Pengganti 1 SKS)</t>
  </si>
  <si>
    <t>2024-10-23 10:01:11</t>
  </si>
  <si>
    <t>[38229] Pindah Jadwal Perkuliahan - Riset Operasi-MN3A-2024 (pengganti kelas karena perjalanan dinas)</t>
  </si>
  <si>
    <t>2024-10-21 21:44:28</t>
  </si>
  <si>
    <t>[38240] Pindah Jadwal Perkuliahan - Energi Bersih dan Terbarukan-CE7-2024</t>
  </si>
  <si>
    <t>2024-10-22 10:03:57</t>
  </si>
  <si>
    <t>RETRA MSPU</t>
  </si>
  <si>
    <t>2024-10-16 16:19:01</t>
  </si>
  <si>
    <t>[38482] Pindah Jadwal Perkuliahan - Proteksi Sistem Tenaga Listrik-EE7-2024</t>
  </si>
  <si>
    <t>2024-10-24 19:41:35</t>
  </si>
  <si>
    <t>[38373] Peminjaman Ruangan - Tutor Kalkulus (PE-1B Pertemuan 2)</t>
  </si>
  <si>
    <t>2024-10-23 11:12:20</t>
  </si>
  <si>
    <t>[38309] Peminjaman Ruangan - Tutor Kalkulus (PE-1D Pertemuan 2)</t>
  </si>
  <si>
    <t>2024-10-22 16:25:40</t>
  </si>
  <si>
    <t>[38270] Peminjaman Ruangan</t>
  </si>
  <si>
    <t>2024-10-22 13:26:20</t>
  </si>
  <si>
    <t>[38052] Peminjaman Ruangan - Tutor Fisika Dasar (GL-1A pertemuan 1)</t>
  </si>
  <si>
    <t>2024-10-18 10:32:54</t>
  </si>
  <si>
    <t>[38132] Peminjaman Ruangan - Tutor fisika dasar (CH pertemuan 2)</t>
  </si>
  <si>
    <t>2024-10-21 10:27:12</t>
  </si>
  <si>
    <t>[38268] PE - BImbingan TA</t>
  </si>
  <si>
    <t>2024-10-22 13:20:38</t>
  </si>
  <si>
    <t>Ruang Panitia PertaMC</t>
  </si>
  <si>
    <t>2024-10-24 16:21:55</t>
  </si>
  <si>
    <t>[38118] Peminjaman Ruangan - Tutor Kalkulus (GL-1C1 Pertemuan 1)</t>
  </si>
  <si>
    <t>2024-10-21 10:00:30</t>
  </si>
  <si>
    <t>Diklat Pengurus IATMI</t>
  </si>
  <si>
    <t>2024-10-21 15:58:46</t>
  </si>
  <si>
    <t>[38314] Peminjaman Ruangan - Tutor Kalkulus (EV Pertemuan 2)</t>
  </si>
  <si>
    <t>2024-10-22 16:34:14</t>
  </si>
  <si>
    <t>[38375] Pindah Jadwal Perkuliahan - Matematika Ekonomi-EC1-2024</t>
  </si>
  <si>
    <t>2024-10-23 11:24:48</t>
  </si>
  <si>
    <t>Rico Ricardo</t>
  </si>
  <si>
    <t>Gladi Bersih Torche HMTK</t>
  </si>
  <si>
    <t>2024-10-21 16:06:15</t>
  </si>
  <si>
    <t>2024-10-21 16:07:13</t>
  </si>
  <si>
    <t>[38196] Pindah Jadwal Perkuliahan - Bahasa Inggris I-PE1B-2024</t>
  </si>
  <si>
    <t>2024-10-21 14:20:43</t>
  </si>
  <si>
    <t>2024-10-21 16:08:21</t>
  </si>
  <si>
    <t>Persiapan Kesda</t>
  </si>
  <si>
    <t>2024-10-24 09:04:39</t>
  </si>
  <si>
    <t>2024-10-14 16:14:41</t>
  </si>
  <si>
    <t>[38115] Peminjaman Ruangan - Tutor Kalkulus (Kelas CH pertemuan 2)</t>
  </si>
  <si>
    <t>2024-10-21 09:44:32</t>
  </si>
  <si>
    <t>2024-10-09 17:02:40</t>
  </si>
  <si>
    <t>[38479] Peminjaman Ruangan</t>
  </si>
  <si>
    <t>2024-10-24 17:30:41</t>
  </si>
  <si>
    <t>[38316] Peminjaman Ruangan - Tutor Kimia Dasar (EV Pertemuan 2)</t>
  </si>
  <si>
    <t>2024-10-22 16:49:13</t>
  </si>
  <si>
    <t>Diaganesa</t>
  </si>
  <si>
    <t>2024-10-21 14:44:48</t>
  </si>
  <si>
    <t>2024-10-21 14:45:47</t>
  </si>
  <si>
    <t>[38202] Peminjaman Ruangan - tutor Kimia dasar (Kelas LG pertemuan 1)</t>
  </si>
  <si>
    <t>2024-10-21 15:06:49</t>
  </si>
  <si>
    <t>[38290] Peminjaman Ruangan</t>
  </si>
  <si>
    <t>2024-10-22 14:26:07</t>
  </si>
  <si>
    <t>[37846] Peminjaman Ruangan Seminar KP Prodi Kimia</t>
  </si>
  <si>
    <t>2024-10-15 14:58:13</t>
  </si>
  <si>
    <t>[38047] Peminjaman Ruangan - Tutor Kimia Dasar (Kelas CV pertemuan 1)</t>
  </si>
  <si>
    <t>2024-10-18 10:18:02</t>
  </si>
  <si>
    <t>[38369] Pindah Jadwal Perkuliahan - Neraca Massa dan Energi-CE3B-2024 (Kelas Pengganti 1 SKS yg kedua)</t>
  </si>
  <si>
    <t>2024-10-23 10:02:46</t>
  </si>
  <si>
    <t>[38232] Pindah Jadwal Perkuliahan - Bisnis Syariah-MN7-2024</t>
  </si>
  <si>
    <t>2024-10-21 23:12:57</t>
  </si>
  <si>
    <t>Ruangan Panitia PertaMC</t>
  </si>
  <si>
    <t>2024-10-21 13:51:04</t>
  </si>
  <si>
    <t>[38447] Kelas Pengganti THI II - Indra Kusumawardhana</t>
  </si>
  <si>
    <t>2024-10-24 10:21:33</t>
  </si>
  <si>
    <t>[37866] Peminjaman Ruangan</t>
  </si>
  <si>
    <t>2024-10-15 20:30:16</t>
  </si>
  <si>
    <t>[38493] Capstone GL</t>
  </si>
  <si>
    <t>2024-10-25 09:16:50</t>
  </si>
  <si>
    <t>[38470] Pindah Jadwal Perkuliahan - English Academic Writing-IR7-2024 (Kelas Pengganti ICONIC RS)</t>
  </si>
  <si>
    <t>2024-10-24 13:56:56</t>
  </si>
  <si>
    <t>[38208] Peminjaman Ruangan</t>
  </si>
  <si>
    <t>2024-10-21 15:45:07</t>
  </si>
  <si>
    <t>[38430] Pindah Jadwal Perkuliahan - Sistem Manajemen Lingkungan-EV5-2024</t>
  </si>
  <si>
    <t>2024-10-23 21:35:47</t>
  </si>
  <si>
    <t>[38499] Peminjaman Ruangan</t>
  </si>
  <si>
    <t>2024-10-25 10:06:15</t>
  </si>
  <si>
    <t>[38379] Seminar KP</t>
  </si>
  <si>
    <t>2024-10-23 13:25:24</t>
  </si>
  <si>
    <t>[38305] Peminjaman Ruangan - Tutor Fisika Dasar (ME-1B Pertemuan 2)</t>
  </si>
  <si>
    <t>2024-10-22 16:12:32</t>
  </si>
  <si>
    <t>[38278] Peminjaman Ruangan</t>
  </si>
  <si>
    <t>2024-10-22 13:59:25</t>
  </si>
  <si>
    <t>[38119] Peminjaman Ruangan - Tutor Kalkulus (PE-1C Pertemuan 2)</t>
  </si>
  <si>
    <t>2024-10-21 10:01:45</t>
  </si>
  <si>
    <t>Gladi LEAD UP oleh Direktorat Kemahasiswaan</t>
  </si>
  <si>
    <t>2024-10-24 11:23:46</t>
  </si>
  <si>
    <t>Peminjaman Ruangan - Tutor Kalkulus (GL-1B)</t>
  </si>
  <si>
    <t>2024-10-24 11:23:26</t>
  </si>
  <si>
    <t>[38478] Pindah Jadwal Perkuliahan - Bahasa Inggris I-ME1A-2024</t>
  </si>
  <si>
    <t>2024-10-24 16:00:18</t>
  </si>
  <si>
    <t>[37987] Pindah Jadwal Perkuliahan - Produksi Public Relations-CO7-2024</t>
  </si>
  <si>
    <t>2024-10-17 11:56:18</t>
  </si>
  <si>
    <t>[38146] Pindah Ruang Perkuliahan - Fisika Dasar-CV1-2024</t>
  </si>
  <si>
    <t>2024-10-21 11:43:16</t>
  </si>
  <si>
    <t>Kajian Kemusliman</t>
  </si>
  <si>
    <t>2024-10-22 17:19:48</t>
  </si>
  <si>
    <t>[38310] Peminjaman Ruangan untuk Konsinyering Penyusunan Laporan Riset</t>
  </si>
  <si>
    <t>2024-10-22 16:26:18</t>
  </si>
  <si>
    <t>[37763] Bedah Buku Lab. MSA Prodi HI</t>
  </si>
  <si>
    <t>2024-10-14 13:41:33</t>
  </si>
  <si>
    <t>Kegiatan Persiapan DEB 2024</t>
  </si>
  <si>
    <t>2024-10-12 11:10:52</t>
  </si>
  <si>
    <t>[38510] Pindah Jadwal Perkuliahan - Pemodelan dan Simulasi Sistem Logistik-LG5-2024</t>
  </si>
  <si>
    <t>2024-10-25 11:37:54</t>
  </si>
  <si>
    <t>Ruangan Tunggu PertaMC</t>
  </si>
  <si>
    <t>2024-10-21 13:48:17</t>
  </si>
  <si>
    <t>[37953] Peminjaman Ruangan SPM Untuk Kegiatan Submit APT</t>
  </si>
  <si>
    <t>2024-10-17 07:59:56</t>
  </si>
  <si>
    <t>2024-10-21 13:48:51</t>
  </si>
  <si>
    <t>[37954] Peminjaman Ruangan SPM Untuk Kegiatan Submit APT</t>
  </si>
  <si>
    <t>2024-10-17 08:00:43</t>
  </si>
  <si>
    <t>[37942] Peminjaman Ruangan</t>
  </si>
  <si>
    <t>2024-10-16 17:10:30</t>
  </si>
  <si>
    <t>[38013] Peminjaman Ruangan untuk Rapat dengan Pertamina PIEP</t>
  </si>
  <si>
    <t>2024-10-17 16:01:16</t>
  </si>
  <si>
    <t>[37390] Akreditasi THE Impact Ranking 2025</t>
  </si>
  <si>
    <t>2024-10-07 09:18:18</t>
  </si>
  <si>
    <t>[38225] Peminjaman Ruangan untuk Meeting dengan Pertamina PIEP</t>
  </si>
  <si>
    <t>2024-10-21 20:39:04</t>
  </si>
  <si>
    <t>[38483] Peminjaman Ruangan untuk Konsinyering Rapat Pertamina EP</t>
  </si>
  <si>
    <t>2024-10-24 19:51:29</t>
  </si>
  <si>
    <t>[38109] Peminjaman Ruangan</t>
  </si>
  <si>
    <t>2024-10-21 08:54:48</t>
  </si>
  <si>
    <t>[37015] Peminjaman Ruangan OH RPMB</t>
  </si>
  <si>
    <t>2024-09-26 12:01:32</t>
  </si>
  <si>
    <t>2024-10-26</t>
  </si>
  <si>
    <t>[38321] PE.Laksamana</t>
  </si>
  <si>
    <t>2024-10-22 20:36:09</t>
  </si>
  <si>
    <t>[36725] Demoday Program UPER CASE IB 2024</t>
  </si>
  <si>
    <t>2024-09-19 16:15:23</t>
  </si>
  <si>
    <t>[36726] Ruang Transit Narasumber dan Tamu Eksternal Acara Demoday Program UPER CASE IB 2024</t>
  </si>
  <si>
    <t>2024-09-19 16:16:36</t>
  </si>
  <si>
    <t>[36727] Ruang Tunggu Peserta &amp; Panitia dalam Acara Demoday Program UPER CASE IB 2024</t>
  </si>
  <si>
    <t>2024-09-19 16:18:48</t>
  </si>
  <si>
    <t>[36154] Rangkaian Kegiatan Prodi Manajemen</t>
  </si>
  <si>
    <t>2024-08-26 11:48:43</t>
  </si>
  <si>
    <t>[38341] PE.Laksamana</t>
  </si>
  <si>
    <t>2024-10-23 07:26:43</t>
  </si>
  <si>
    <t>2024-10-14 16:25:57</t>
  </si>
  <si>
    <t>2024-10-14 16:26:57</t>
  </si>
  <si>
    <t>2024-10-14 16:27:39</t>
  </si>
  <si>
    <t>[38359] Pindah Jadwal Perkuliahan - Bahasa Inggris I-GP1-2024</t>
  </si>
  <si>
    <t>2024-10-23 09:00:05</t>
  </si>
  <si>
    <t>[38340] PE.Laksamana</t>
  </si>
  <si>
    <t>2024-10-23 07:25:05</t>
  </si>
  <si>
    <t>Final Lomba Nasional L.A</t>
  </si>
  <si>
    <t>2024-10-21 15:54:09</t>
  </si>
  <si>
    <t>[38342] PE.Laksamana</t>
  </si>
  <si>
    <t>2024-10-23 07:27:26</t>
  </si>
  <si>
    <t>[38343] PE.Laksamana</t>
  </si>
  <si>
    <t>2024-10-23 07:28:05</t>
  </si>
  <si>
    <t>2024-10-21 15:49:56</t>
  </si>
  <si>
    <t>TORCHE (Kaderisasi HMTK)</t>
  </si>
  <si>
    <t>2024-10-16 16:11:19</t>
  </si>
  <si>
    <t>2024-10-16 16:12:25</t>
  </si>
  <si>
    <t>2024-10-16 16:13:29</t>
  </si>
  <si>
    <t>2024-10-21 15:52:59</t>
  </si>
  <si>
    <t>[38492] Peminjaman Ruangan SC HAGI Train - Teknik Geofisika</t>
  </si>
  <si>
    <t>2024-10-25 08:29:40</t>
  </si>
  <si>
    <t>Retra Of MSPU</t>
  </si>
  <si>
    <t>2024-10-24 15:55:31</t>
  </si>
  <si>
    <t>GENESIS</t>
  </si>
  <si>
    <t>2024-10-02 16:44:40</t>
  </si>
  <si>
    <t>2024-10-02 16:45:30</t>
  </si>
  <si>
    <t>2024-10-21 15:55:31</t>
  </si>
  <si>
    <t>RAPAT IATMI</t>
  </si>
  <si>
    <t>2024-10-25 18:06:21</t>
  </si>
  <si>
    <t>Test Toeic UPER</t>
  </si>
  <si>
    <t>2024-10-14 08:44:50</t>
  </si>
  <si>
    <t>Torche HMTK</t>
  </si>
  <si>
    <t>2024-10-21 16:02:23</t>
  </si>
  <si>
    <t>Test Toiec dari International Test Center</t>
  </si>
  <si>
    <t>2024-10-11 10:07:11</t>
  </si>
  <si>
    <t>2024-10-21 16:03:51</t>
  </si>
  <si>
    <t>2024-10-21 16:05:01</t>
  </si>
  <si>
    <t>Rapat bulanan himpunan</t>
  </si>
  <si>
    <t>2024-10-23 15:50:58</t>
  </si>
  <si>
    <t>Kaderisasi Henna</t>
  </si>
  <si>
    <t>2024-10-23 14:55:23</t>
  </si>
  <si>
    <t>[38184] Kuliah Pengganti GL</t>
  </si>
  <si>
    <t>2024-10-21 13:48:44</t>
  </si>
  <si>
    <t>Rapat Kepanitian KMK</t>
  </si>
  <si>
    <t>2024-10-25 15:24:05</t>
  </si>
  <si>
    <t>2024-10-23 15:00:37</t>
  </si>
  <si>
    <t>[38370] Dies Natalis Himpunan Teknik Sipil</t>
  </si>
  <si>
    <t>2024-10-23 10:38:01</t>
  </si>
  <si>
    <t>2024-10-08 09:48:07</t>
  </si>
  <si>
    <t>[38520] Peminjaman Ruangan</t>
  </si>
  <si>
    <t>2024-10-25 14:53:32</t>
  </si>
  <si>
    <t>[38519] Pindah Jadwal Perkuliahan - Bahasa Inggris I-CV1-2024</t>
  </si>
  <si>
    <t>2024-10-25 14:47:47</t>
  </si>
  <si>
    <t>Ruangan Panitia LEAD UP oleh Direktorat Kemahasiswaan</t>
  </si>
  <si>
    <t>2024-10-21 19:27:30</t>
  </si>
  <si>
    <t>Day 1 LEAD UP oleh Direktorat Kemahasiswaan</t>
  </si>
  <si>
    <t>2024-10-21 19:25:52</t>
  </si>
  <si>
    <t>Ruang Narasumber LEAD UP oleh Direktorat Kemahasiswaan</t>
  </si>
  <si>
    <t>2024-10-21 19:28:50</t>
  </si>
  <si>
    <t>2024-09-23 15:22:56</t>
  </si>
  <si>
    <t>holding room narasumber dan investor program uper case ib 2024</t>
  </si>
  <si>
    <t>2024-09-12 10:14:38</t>
  </si>
  <si>
    <t>2024-09-27 10:26:30</t>
  </si>
  <si>
    <t>2024-10-27</t>
  </si>
  <si>
    <t>MANUFEST 6.0 / Nining</t>
  </si>
  <si>
    <t>2024-10-01 11:03:12</t>
  </si>
  <si>
    <t>Podcast HMIK</t>
  </si>
  <si>
    <t>2024-10-25 14:55:01</t>
  </si>
  <si>
    <t>Opening Manufest oleh HMPS Manajemen</t>
  </si>
  <si>
    <t>2024-09-26 13:00:57</t>
  </si>
  <si>
    <t>[38241] Pindah Jadwal Perkuliahan - Penelitian Operasional 1-LG3-2024</t>
  </si>
  <si>
    <t>2024-10-22 10:12:42</t>
  </si>
  <si>
    <t>14:10:00</t>
  </si>
  <si>
    <t>[38220] PE - Raker Himpunan HMTM SMSC</t>
  </si>
  <si>
    <t>2024-10-21 19:49:24</t>
  </si>
  <si>
    <t>2024-10-28</t>
  </si>
  <si>
    <t>[38133] Peminjaman Ruangan - Tutor fisika dasar (GL-1C pertemuan 3)</t>
  </si>
  <si>
    <t>2024-10-21 10:28:42</t>
  </si>
  <si>
    <t>2024-10-21 08:28:39</t>
  </si>
  <si>
    <t>[38149] Peminjaman Ruangan</t>
  </si>
  <si>
    <t>2024-10-21 11:46:36</t>
  </si>
  <si>
    <t>Musyawarah Masyarakat Himpunan Mahasiswa Komunikasi UPER / Abi Julio</t>
  </si>
  <si>
    <t>2024-10-28 09:18:51</t>
  </si>
  <si>
    <t>[38472] Peminjaman Ruangan - Tutor Fisika Dasar (CE-1B Pertemuan 2)</t>
  </si>
  <si>
    <t>2024-10-24 14:13:40</t>
  </si>
  <si>
    <t>[38476] Pindah Jadwal Perkuliahan - Kimia Organik 1-CH3-2024</t>
  </si>
  <si>
    <t>2024-10-24 14:49:57</t>
  </si>
  <si>
    <t>[38458] Peminjaman Ruangan MUBES HIMPUNAN CH</t>
  </si>
  <si>
    <t>2024-10-24 12:41:06</t>
  </si>
  <si>
    <t>[38459] Peminjaman Ruangan MUBES LPJ HMK UPGRICS_CH</t>
  </si>
  <si>
    <t>2024-10-24 12:42:11</t>
  </si>
  <si>
    <t>[37729] Pindah Jadwal Perkuliahan - Berpikir Kritis-IR1B-2024</t>
  </si>
  <si>
    <t>2024-10-14 09:55:18</t>
  </si>
  <si>
    <t>[38604] Meeting Div Acara ICOSEID</t>
  </si>
  <si>
    <t>2024-10-28 13:48:46</t>
  </si>
  <si>
    <t>[38124] Pindah Jadwal Perkuliahan - Termodinamika Teknik Kimia 2-CE3DD-2024 (saat ICOSEID)</t>
  </si>
  <si>
    <t>2024-10-21 10:13:02</t>
  </si>
  <si>
    <t>[38598] Peminjaman Ruangan</t>
  </si>
  <si>
    <t>2024-10-28 13:04:01</t>
  </si>
  <si>
    <t>[38246] PR.Laksamana</t>
  </si>
  <si>
    <t>2024-10-22 11:40:32</t>
  </si>
  <si>
    <t>[37899] Peminjaman Ruangan - Tutor Fisika Dasar CV week 2</t>
  </si>
  <si>
    <t>2024-10-16 10:22:56</t>
  </si>
  <si>
    <t>[38576] Pindah Jadwal Perkuliahan - Matematika Bisnis-MN1B-2024</t>
  </si>
  <si>
    <t>2024-10-28 09:34:45</t>
  </si>
  <si>
    <t>[38243] Pindah Jadwal Perkuliahan - Perilaku Organisasi-MN3B-2024</t>
  </si>
  <si>
    <t>2024-10-22 10:47:36</t>
  </si>
  <si>
    <t>[38349] Peminjaman Ruangan-ESP</t>
  </si>
  <si>
    <t>2024-10-23 07:55:35</t>
  </si>
  <si>
    <t>[38306] Peminjaman Ruangan - Tutor Fisika Dasar (ME-1B Pertemuan 3)</t>
  </si>
  <si>
    <t>2024-10-22 16:17:01</t>
  </si>
  <si>
    <t>[38570] Tutor EC</t>
  </si>
  <si>
    <t>2024-10-28 08:28:22</t>
  </si>
  <si>
    <t>[38559] Pindah Jadwal Perkuliahan - Perencanaan Instalasi Pengolahan Air Minum-EV5-2024</t>
  </si>
  <si>
    <t>2024-10-27 20:46:23</t>
  </si>
  <si>
    <t>11:20:00</t>
  </si>
  <si>
    <t>[38514] Pindah Jadwal Perkuliahan - Fisika Batuan-GP7-2024</t>
  </si>
  <si>
    <t>2024-10-25 13:25:25</t>
  </si>
  <si>
    <t>[38358] Pindah Jadwal Perkuliahan - Metodologi Penelitian-CV7-2024</t>
  </si>
  <si>
    <t>2024-10-23 08:58:44</t>
  </si>
  <si>
    <t>[38526] Peminjaman Ruangan - Tutor Kimia Dasar (PE-1C)</t>
  </si>
  <si>
    <t>2024-10-25 15:57:06</t>
  </si>
  <si>
    <t>Tazkia Nafs Azzahra</t>
  </si>
  <si>
    <t>[38103] Peminjaman Ruangan Seminar KP Prodi Kimia</t>
  </si>
  <si>
    <t>2024-10-21 08:20:33</t>
  </si>
  <si>
    <t>[38529] Pindah Jadwal Perkuliahan - Pemrograman Komputer &amp; Metode Numerik-GP3-2024</t>
  </si>
  <si>
    <t>2024-10-25 16:37:39</t>
  </si>
  <si>
    <t>[38429] Pelaporan PkM Kemendikbud</t>
  </si>
  <si>
    <t>2024-10-23 21:32:15</t>
  </si>
  <si>
    <t>[38610] Pelaporan PkM Kemendikbud</t>
  </si>
  <si>
    <t>2024-10-28 14:40:02</t>
  </si>
  <si>
    <t>[38135] Peminjaman Ruangan - tutor fisika dasar (ME-1A pertemuan 1)</t>
  </si>
  <si>
    <t>2024-10-21 10:30:17</t>
  </si>
  <si>
    <t>[38556] Pindah Jadwal Perkuliahan - Dasar-Dasar Jurnalistik-CO3B-2024</t>
  </si>
  <si>
    <t>2024-10-27 20:31:21</t>
  </si>
  <si>
    <t>[38602] Peminjaman Ruangan</t>
  </si>
  <si>
    <t>2024-10-28 13:25:44</t>
  </si>
  <si>
    <t>16:24:00</t>
  </si>
  <si>
    <t>21:24:00</t>
  </si>
  <si>
    <t>[38090] Pindah Jadwal Perkuliahan - Mekanika Fluida dan Hidraulika-CV3-2024</t>
  </si>
  <si>
    <t>2024-10-20 14:50:04</t>
  </si>
  <si>
    <t>[38091] Pindah Jadwal Perkuliahan - Praktikum Mekanika Fluida dan Hidraulika-CV3-2024</t>
  </si>
  <si>
    <t>2024-10-20 15:23:47</t>
  </si>
  <si>
    <t>[38558] Pindah Jadwal Perkuliahan - Perencanaan Instalasi Pengolahan Air Minum-EV5-2024</t>
  </si>
  <si>
    <t>2024-10-27 20:42:12</t>
  </si>
  <si>
    <t>Kaderisasi Padus</t>
  </si>
  <si>
    <t>2024-10-22 17:16:27</t>
  </si>
  <si>
    <t>[38565] Pindah Jadwal Perkuliahan - Manajemen Pemasaran-MN3A-2024</t>
  </si>
  <si>
    <t>2024-10-28 00:27:54</t>
  </si>
  <si>
    <t>[38273] Peminjaman Ruangan - Tutor Kimia Dasar (PE-1A pertemuan 2)</t>
  </si>
  <si>
    <t>2024-10-22 13:40:53</t>
  </si>
  <si>
    <t>[38577] Peminjaman Ruangan</t>
  </si>
  <si>
    <t>2024-10-28 09:46:09</t>
  </si>
  <si>
    <t>[38574] Tutor Matematika Bisnis MN1A Prodi Manajemen</t>
  </si>
  <si>
    <t>2024-10-28 09:17:36</t>
  </si>
  <si>
    <t>[38566] Peminjaman Ruangan</t>
  </si>
  <si>
    <t>2024-10-28 05:10:29</t>
  </si>
  <si>
    <t>[38275] Peminjaman Ruangan Internasionalisi Logistik</t>
  </si>
  <si>
    <t>2024-10-22 13:44:34</t>
  </si>
  <si>
    <t>Kaderisasi Paduan Suara</t>
  </si>
  <si>
    <t>2024-10-28 17:11:30</t>
  </si>
  <si>
    <t>[38511] Pindah Jadwal Perkuliahan - Pemodelan dan Simulasi Sistem Logistik-LG5-2024</t>
  </si>
  <si>
    <t>2024-10-25 11:41:53</t>
  </si>
  <si>
    <t>[38006] Rapat S2 Keberlanjutan - FPI</t>
  </si>
  <si>
    <t>2024-10-17 14:36:22</t>
  </si>
  <si>
    <t>[38623] Peminjaman Ruangan</t>
  </si>
  <si>
    <t>2024-10-28 15:39:28</t>
  </si>
  <si>
    <t>15:38:00</t>
  </si>
  <si>
    <t>[38007] Rapat S2 Keberlanjutan - FPI</t>
  </si>
  <si>
    <t>2024-10-17 14:37:22</t>
  </si>
  <si>
    <t>[38590] Meeting Div Acara ICOSEID</t>
  </si>
  <si>
    <t>2024-10-28 11:45:04</t>
  </si>
  <si>
    <t>[38464] PE - Meeting Prodi</t>
  </si>
  <si>
    <t>2024-10-24 13:11:12</t>
  </si>
  <si>
    <t>[38383] Bimbingan TA Dosen Mohamad Wahyudin</t>
  </si>
  <si>
    <t>2024-10-23 14:23:19</t>
  </si>
  <si>
    <t>[37391] Akreditasi THE Impact Ranking 2025</t>
  </si>
  <si>
    <t>2024-10-07 09:19:21</t>
  </si>
  <si>
    <t>[38599] Peminjaman Ruangan untuk Teknik Mesin</t>
  </si>
  <si>
    <t>2024-10-28 13:13:42</t>
  </si>
  <si>
    <t>[38569] PE.Rapat</t>
  </si>
  <si>
    <t>2024-10-28 08:25:40</t>
  </si>
  <si>
    <t>[36901] Bimbingan Tugas Akhir MN a.n. Fiska Kusumawati</t>
  </si>
  <si>
    <t>2024-09-23 15:38:14</t>
  </si>
  <si>
    <t>[36739] Bimbingan Tugas Akhir MN a.n. Fiska Kusumawati</t>
  </si>
  <si>
    <t>2024-09-19 16:38:33</t>
  </si>
  <si>
    <t>[38221] PE - Raker Himpunan HMTM SMSC</t>
  </si>
  <si>
    <t>2024-10-21 19:50:27</t>
  </si>
  <si>
    <t>2024-10-29</t>
  </si>
  <si>
    <t>[37359] Pindah Jadwal Perkuliahan - Berpikir Kritis-CV1-2024</t>
  </si>
  <si>
    <t>2024-10-04 20:58:12</t>
  </si>
  <si>
    <t>[38012] Peminjaman Ruangan - Tutor Fisika Dasar (Kelas GP, Pertemuan 3)</t>
  </si>
  <si>
    <t>2024-10-17 16:01:04</t>
  </si>
  <si>
    <t>18:31:00</t>
  </si>
  <si>
    <t>[38627] Pindah Jadwal Perkuliahan - Dinamika Kawasan Afrika-IR5-2024 (Kelas Pengganti ICONIC RS)</t>
  </si>
  <si>
    <t>2024-10-28 15:57:50</t>
  </si>
  <si>
    <t>[38360] Pindah Jadwal Perkuliahan - Bahasa Inggris I-CV1-2024</t>
  </si>
  <si>
    <t>2024-10-23 09:04:57</t>
  </si>
  <si>
    <t>[38575] Peminjaman Ruangan - Tutor Fisika Dasar (PE-1A Pertemuan 3)</t>
  </si>
  <si>
    <t>2024-10-28 09:30:29</t>
  </si>
  <si>
    <t>Kuliah Gabungan HI / Naeli Fitria</t>
  </si>
  <si>
    <t>2024-10-28 13:45:12</t>
  </si>
  <si>
    <t>[38631] Peminjaman Ruangan - Tutor Kalkulus (GL1C2 Pertemuan 2)</t>
  </si>
  <si>
    <t>2024-10-28 16:09:09</t>
  </si>
  <si>
    <t>09:01:00</t>
  </si>
  <si>
    <t>[38573] Pindah Jadwal Perkuliahan - Sistem Distribusi dan Transportasi-LG5-2024</t>
  </si>
  <si>
    <t>2024-10-28 08:47:36</t>
  </si>
  <si>
    <t>2024-10-22 16:30:15</t>
  </si>
  <si>
    <t>[38481] Peminjaman Ruangan</t>
  </si>
  <si>
    <t>2024-10-24 17:48:54</t>
  </si>
  <si>
    <t>Evaluasi HMTE</t>
  </si>
  <si>
    <t>2024-10-25 16:00:24</t>
  </si>
  <si>
    <t>[38615] Tutor EC</t>
  </si>
  <si>
    <t>2024-10-28 15:07:11</t>
  </si>
  <si>
    <t>[38497] Kuliah Pengganti PBE 22 Oktober 2024</t>
  </si>
  <si>
    <t>2024-10-25 09:55:20</t>
  </si>
  <si>
    <t>Tasmi</t>
  </si>
  <si>
    <t>[38535] Pindah Jadwal Perkuliahan - Pemrograman Komputer &amp; Metode Numerik-GP3-2024</t>
  </si>
  <si>
    <t>2024-10-25 18:32:46</t>
  </si>
  <si>
    <t>[38517] Peminjaman Ruangan - Tutor Fisika Dasar (CH pertemuan 3)</t>
  </si>
  <si>
    <t>2024-10-25 14:27:32</t>
  </si>
  <si>
    <t>[38460] Peminjaman Ruangan MUBES LPJ HMK UPGRICS_CH</t>
  </si>
  <si>
    <t>2024-10-24 12:43:33</t>
  </si>
  <si>
    <t>[38461] Peminjaman Ruangan MUBES LPJ HMK UPGRICS_CH</t>
  </si>
  <si>
    <t>2024-10-24 12:46:20</t>
  </si>
  <si>
    <t>Evaluasi HMPS Teknik Elektro</t>
  </si>
  <si>
    <t>2024-10-28 14:55:44</t>
  </si>
  <si>
    <t>[38444] Pindah Jadwal Perkuliahan - Kimia Dasar-ME1A-2024 - Menggantikan kelas 7 Nov</t>
  </si>
  <si>
    <t>2024-10-24 10:10:56</t>
  </si>
  <si>
    <t>[38377] Pindah Jadwal Perkuliahan - Metode Kreatif Penyelesaian Masalah-CE1DD 2024</t>
  </si>
  <si>
    <t>2024-10-23 12:24:45</t>
  </si>
  <si>
    <t>[38616] Pindah Jadwal Perkuliahan - Tugas Akhir-M. Fanshurullah Asa 2024-1</t>
  </si>
  <si>
    <t>2024-10-28 15:09:36</t>
  </si>
  <si>
    <t>M. Fanshurullah Asa</t>
  </si>
  <si>
    <t>[38617] Pindah Jadwal Perkuliahan - Kerja Praktik-M. Fanshurullah Asa 2024-1</t>
  </si>
  <si>
    <t>2024-10-28 15:12:30</t>
  </si>
  <si>
    <t>[38521] Peminjaman Ruangan - Tutor Kimia Dasar (CV pertemuan 2)</t>
  </si>
  <si>
    <t>2024-10-25 14:54:54</t>
  </si>
  <si>
    <t>[38581] Peminjaman Ruangan - Tutor kimia dasar (GP Pertemuan 2)</t>
  </si>
  <si>
    <t>2024-10-28 10:42:50</t>
  </si>
  <si>
    <t>[38399] Peminjaman Ruangan</t>
  </si>
  <si>
    <t>2024-10-23 15:23:21</t>
  </si>
  <si>
    <t>[38400] Peminjaman Ruangan</t>
  </si>
  <si>
    <t>2024-10-23 15:24:30</t>
  </si>
  <si>
    <t>[38588] Pindah Jadwal Perkuliahan - Pengantar Antropologi-CO1-2024</t>
  </si>
  <si>
    <t>2024-10-28 11:10:00</t>
  </si>
  <si>
    <t>Muhammad Nur Ahadi</t>
  </si>
  <si>
    <t>2024-10-29 17:12:44</t>
  </si>
  <si>
    <t>[38649] Peminjaman Ruangan</t>
  </si>
  <si>
    <t>2024-10-28 21:49:09</t>
  </si>
  <si>
    <t>[38648] Peminjaman Ruangan</t>
  </si>
  <si>
    <t>2024-10-28 21:16:18</t>
  </si>
  <si>
    <t>[38471] Peminjaman Ruangan - Tutor Kimia Dasar (GL-1B)</t>
  </si>
  <si>
    <t>2024-10-24 14:10:58</t>
  </si>
  <si>
    <t>[38489] Seminar KP Prodi EC</t>
  </si>
  <si>
    <t>2024-10-25 07:43:52</t>
  </si>
  <si>
    <t>[38646] Pelaporan PkM Kemendikbud</t>
  </si>
  <si>
    <t>2024-10-28 18:06:56</t>
  </si>
  <si>
    <t>[38643] Pindah Jadwal Perkuliahan - Manajemen Perencanaan Pantai-CV7-2024</t>
  </si>
  <si>
    <t>2024-10-28 16:51:11</t>
  </si>
  <si>
    <t>[38612] Bimbingan TA pak Ifan</t>
  </si>
  <si>
    <t>2024-10-28 14:57:25</t>
  </si>
  <si>
    <t>[38650] Peminjaman Ruangan</t>
  </si>
  <si>
    <t>2024-10-28 21:50:49</t>
  </si>
  <si>
    <t>[38560] Pindah Jadwal Perkuliahan - Pengendalian Pencemaran Udara-EV5-2024</t>
  </si>
  <si>
    <t>2024-10-27 20:53:21</t>
  </si>
  <si>
    <t>[38697] Peminjaman Ruangan</t>
  </si>
  <si>
    <t>2024-10-29 12:16:59</t>
  </si>
  <si>
    <t>16:14:00</t>
  </si>
  <si>
    <t>21:14:00</t>
  </si>
  <si>
    <t>[38319] Peminjaman Ruangan</t>
  </si>
  <si>
    <t>2024-10-22 18:20:46</t>
  </si>
  <si>
    <t>2024-10-22 17:15:18</t>
  </si>
  <si>
    <t>[38438] Peminjaman Ruangan - Tutor Kimia Dasar (GL-1A pertemuan 2)</t>
  </si>
  <si>
    <t>2024-10-24 09:13:56</t>
  </si>
  <si>
    <t>14:01:00</t>
  </si>
  <si>
    <t>[38567] Pindah Jadwal Perkuliahan - Matematika Teknik Lanjut-CV3-2024</t>
  </si>
  <si>
    <t>2024-10-28 05:14:37</t>
  </si>
  <si>
    <t>[38640] Peminjaman Ruangan - Tutor Fisika dasar (PE-1D Pertemuam 3)</t>
  </si>
  <si>
    <t>2024-10-28 16:28:03</t>
  </si>
  <si>
    <t>[38655] Tutor Matematika Bisnis MN1C Prodi Manajemen</t>
  </si>
  <si>
    <t>2024-10-29 08:18:29</t>
  </si>
  <si>
    <t>[38661] Peminjaman Ruangan</t>
  </si>
  <si>
    <t>2024-10-29 08:38:56</t>
  </si>
  <si>
    <t>[38488] Pindah Jadwal Perkuliahan - Minyak dan Gas Bumi Non-konvensional dan Energi Terbarukan-GL7A-2024</t>
  </si>
  <si>
    <t>2024-10-25 07:09:33</t>
  </si>
  <si>
    <t>[38473] Rapat SPI dan Lab FEB</t>
  </si>
  <si>
    <t>2024-10-24 14:17:47</t>
  </si>
  <si>
    <t>[38113] Rapat SPI dan Lab FKD</t>
  </si>
  <si>
    <t>2024-10-21 09:21:46</t>
  </si>
  <si>
    <t>[38580] Peminjaman Ruangan</t>
  </si>
  <si>
    <t>2024-10-28 10:20:45</t>
  </si>
  <si>
    <t>[38507] Peminjaman Ruangan ICUPERTAIN</t>
  </si>
  <si>
    <t>2024-10-25 11:08:01</t>
  </si>
  <si>
    <t>[38656] Peminjaman Ruangan GGINP</t>
  </si>
  <si>
    <t>2024-10-29 08:27:42</t>
  </si>
  <si>
    <t>[37392] Akreditasi THE Impact Ranking 2025</t>
  </si>
  <si>
    <t>2024-10-07 09:20:23</t>
  </si>
  <si>
    <t>[38673] Bimbingan Pak Wahyudin</t>
  </si>
  <si>
    <t>2024-10-29 09:16:14</t>
  </si>
  <si>
    <t>[38645] Peminjaman Ruangan untuk Teknik Mesin</t>
  </si>
  <si>
    <t>2024-10-28 17:43:36</t>
  </si>
  <si>
    <t>[36848] Praktikum Geologi Fisik GLB</t>
  </si>
  <si>
    <t>2024-09-23 10:58:45</t>
  </si>
  <si>
    <t>2024-10-30</t>
  </si>
  <si>
    <t>[37265] Praktikum Geologi Panas Bumi</t>
  </si>
  <si>
    <t>2024-10-02 14:20:24</t>
  </si>
  <si>
    <t>[38222] PE - Raker Himpunan HMTM SMSC</t>
  </si>
  <si>
    <t>2024-10-21 19:51:21</t>
  </si>
  <si>
    <t>[38618] PE - Tutorial Pra UTS Metode Numerik</t>
  </si>
  <si>
    <t>2024-10-28 15:16:04</t>
  </si>
  <si>
    <t>[38693] Pindah Jadwal Perkuliahan - Energi Baru Terbarukan-EE5-2024</t>
  </si>
  <si>
    <t>2024-10-29 11:06:57</t>
  </si>
  <si>
    <t>[36838] Praktikum Geologi Fisik GLA</t>
  </si>
  <si>
    <t>2024-09-23 10:45:02</t>
  </si>
  <si>
    <t>[38596] Pindah Jadwal Perkuliahan - Termodinamika Teknik Kimia 1-CE3-2024</t>
  </si>
  <si>
    <t>2024-10-28 12:37:02</t>
  </si>
  <si>
    <t>2024-10-21 08:29:34</t>
  </si>
  <si>
    <t>[38455] Pindah Jadwal Perkuliahan - Matematika Lanjut-CV1-2024</t>
  </si>
  <si>
    <t>2024-10-24 12:35:40</t>
  </si>
  <si>
    <t>[38790] Peminjaman Ruangan</t>
  </si>
  <si>
    <t>2024-10-30 18:09:23</t>
  </si>
  <si>
    <t>UPASC 2024 Direktorat Kemahasiswaan dan Alumni</t>
  </si>
  <si>
    <t>2024-10-09 13:55:29</t>
  </si>
  <si>
    <t>[38531] Peminjaman Ruangan</t>
  </si>
  <si>
    <t>2024-10-25 16:50:23</t>
  </si>
  <si>
    <t>Inpro HMIK</t>
  </si>
  <si>
    <t>2024-10-30 09:11:20</t>
  </si>
  <si>
    <t>Musyawarah Besar oleh HMPS Komunikasi</t>
  </si>
  <si>
    <t>2024-10-28 09:28:19</t>
  </si>
  <si>
    <t>17:15:00</t>
  </si>
  <si>
    <t>[38666] Pindah Jadwal Perkuliahan - Probabilitas dan Statistika-CS3-2024 (kuliah pengganti)</t>
  </si>
  <si>
    <t>2024-10-29 08:57:20</t>
  </si>
  <si>
    <t>[38603] Peminjaman Ruangan Capstone Teknik Perminyakan</t>
  </si>
  <si>
    <t>2024-10-28 13:29:29</t>
  </si>
  <si>
    <t>2024-10-28 09:28:49</t>
  </si>
  <si>
    <t>[38671] Pindah Jadwal Perkuliahan - Hidrolika-EV3-2024</t>
  </si>
  <si>
    <t>2024-10-29 09:07:35</t>
  </si>
  <si>
    <t>[38491] Peminjaman Ruangan</t>
  </si>
  <si>
    <t>2024-10-25 08:00:04</t>
  </si>
  <si>
    <t>[38611] Pindah Jadwal Perkuliahan - Berpikir Komputasi-CS1-2024</t>
  </si>
  <si>
    <t>2024-10-28 14:45:56</t>
  </si>
  <si>
    <t>Gladi Presentasi LIGHT UP UPASC Kelompok Barengkok Education</t>
  </si>
  <si>
    <t>2024-10-30 11:07:42</t>
  </si>
  <si>
    <t>[38781] Peminjaman Ruangan</t>
  </si>
  <si>
    <t>2024-10-30 15:17:27</t>
  </si>
  <si>
    <t>2024-10-30 09:04:39</t>
  </si>
  <si>
    <t>HMPS Perminyakan Laksamana</t>
  </si>
  <si>
    <t>2024-10-30 16:52:25</t>
  </si>
  <si>
    <t>2024-10-28 14:51:05</t>
  </si>
  <si>
    <t>[38557] Pindah Jadwal Perkuliahan - Dasar-Dasar Penyiaran-CO3A-2024</t>
  </si>
  <si>
    <t>2024-10-27 20:39:55</t>
  </si>
  <si>
    <t>2024-10-28 14:51:37</t>
  </si>
  <si>
    <t>2024-10-30 09:07:05</t>
  </si>
  <si>
    <t>UPASC 2024</t>
  </si>
  <si>
    <t>2024-10-03 13:42:41</t>
  </si>
  <si>
    <t>2024-10-03 13:47:50</t>
  </si>
  <si>
    <t>Pemilihan Ketua Angkatan 24</t>
  </si>
  <si>
    <t>2024-10-29 15:07:25</t>
  </si>
  <si>
    <t>20:06:00</t>
  </si>
  <si>
    <t>[38669] Pindah Jadwal Perkuliahan - Hidrolika-EV3-2024</t>
  </si>
  <si>
    <t>2024-10-29 08:58:42</t>
  </si>
  <si>
    <t>[38543] Pindah Jadwal Perkuliahan - Sistem Dinamik dan Kendali-ME5-2024</t>
  </si>
  <si>
    <t>2024-10-26 11:40:48</t>
  </si>
  <si>
    <t>[36858] Praktikum Geologi Fisik GLC</t>
  </si>
  <si>
    <t>2024-09-23 11:13:50</t>
  </si>
  <si>
    <t>[38385] Peminjaman Ruangan</t>
  </si>
  <si>
    <t>2024-10-23 14:53:52</t>
  </si>
  <si>
    <t>[38392] Peminjaman Ruangan</t>
  </si>
  <si>
    <t>2024-10-23 15:07:47</t>
  </si>
  <si>
    <t>2024-10-03 13:48:25</t>
  </si>
  <si>
    <t>[38632] Pindah Jadwal Perkuliahan - Pengambilan Keputusan Manajerial-MN5B-2024</t>
  </si>
  <si>
    <t>2024-10-28 16:11:10</t>
  </si>
  <si>
    <t>2024-10-03 13:48:57</t>
  </si>
  <si>
    <t>[38710] Pindah Jadwal Perkuliahan - Aljabar Linear dan Aplikasinya-CS3-2024</t>
  </si>
  <si>
    <t>2024-10-29 15:07:37</t>
  </si>
  <si>
    <t>Gladi Open House Mirai UP</t>
  </si>
  <si>
    <t>2024-10-29 12:58:18</t>
  </si>
  <si>
    <t>Rapat Kerja Padus</t>
  </si>
  <si>
    <t>2024-10-29 14:29:18</t>
  </si>
  <si>
    <t>2024-10-29 17:04:26</t>
  </si>
  <si>
    <t>[38773] Peminjaman Ruangan</t>
  </si>
  <si>
    <t>2024-10-30 13:51:05</t>
  </si>
  <si>
    <t>21:49:00</t>
  </si>
  <si>
    <t>[38724] Pelaporan PkM Kemendikbud</t>
  </si>
  <si>
    <t>2024-10-29 20:16:35</t>
  </si>
  <si>
    <t>2024-10-29 17:07:51</t>
  </si>
  <si>
    <t>[38302] Rapat Prodi Teknik Lingkungan</t>
  </si>
  <si>
    <t>2024-10-22 15:23:09</t>
  </si>
  <si>
    <t>[38433] Perwalian Mahasiswa bu Vani</t>
  </si>
  <si>
    <t>2024-10-24 08:48:26</t>
  </si>
  <si>
    <t>[38723] Pelaporan PkM Kemendikbud</t>
  </si>
  <si>
    <t>2024-10-29 20:14:25</t>
  </si>
  <si>
    <t>[38516] Peminjaman Ruangan</t>
  </si>
  <si>
    <t>2024-10-25 14:24:24</t>
  </si>
  <si>
    <t>[38663] Peminjaman Ruangan</t>
  </si>
  <si>
    <t>2024-10-29 08:40:48</t>
  </si>
  <si>
    <t>[38757] Peminjaman Ruangan</t>
  </si>
  <si>
    <t>2024-10-30 10:46:10</t>
  </si>
  <si>
    <t>2024-10-29 17:08:59</t>
  </si>
  <si>
    <t>[38709] Pindah Jadwal Perkuliahan - Sistem Distribusi dan Transportasi-LG5-2024</t>
  </si>
  <si>
    <t>2024-10-29 14:58:22</t>
  </si>
  <si>
    <t>[38725] Peminjaman Ruangan</t>
  </si>
  <si>
    <t>2024-10-29 21:16:28</t>
  </si>
  <si>
    <t>[38504] Pembicara Tamu GL</t>
  </si>
  <si>
    <t>2024-10-25 10:20:47</t>
  </si>
  <si>
    <t>[38496] Peminjaman Ruangan</t>
  </si>
  <si>
    <t>2024-10-25 09:53:03</t>
  </si>
  <si>
    <t>[38704] Meeting KOORDINASI RUMAH BUMN - BRI - UNIVERSITAS PERTAMINA</t>
  </si>
  <si>
    <t>2024-10-29 14:13:48</t>
  </si>
  <si>
    <t>[38463] Rapat SPI dan Lab FEB</t>
  </si>
  <si>
    <t>2024-10-24 13:10:26</t>
  </si>
  <si>
    <t>[38705] RAPAT KOORDINASI RUMAH BUMN - BRI - UNIVERSITAS PERTAMINA</t>
  </si>
  <si>
    <t>2024-10-29 14:14:50</t>
  </si>
  <si>
    <t>[38099] RAPAT KOORDINASI DEKAN FTEP FSIK</t>
  </si>
  <si>
    <t>2024-10-21 05:57:23</t>
  </si>
  <si>
    <t>[38111] Peminjaman Ruangan Smeinar KP Prodi Kimia</t>
  </si>
  <si>
    <t>2024-10-21 09:01:16</t>
  </si>
  <si>
    <t>[37394] Akreditasi THE Impact Ranking 2025</t>
  </si>
  <si>
    <t>2024-10-07 09:21:41</t>
  </si>
  <si>
    <t>[38659] Bimbingan TA MN</t>
  </si>
  <si>
    <t>2024-10-29 08:33:11</t>
  </si>
  <si>
    <t>[36699] Bimbingan Tugas Akhir MN a.n. Suhari Pranyoto</t>
  </si>
  <si>
    <t>2024-09-19 14:24:33</t>
  </si>
  <si>
    <t>[38719] Peminjaman Ruangan untuk Diskusi Laporan PIEP</t>
  </si>
  <si>
    <t>2024-10-29 17:44:14</t>
  </si>
  <si>
    <t>[38223] PE - Raker Himpunan HMTM SMSC</t>
  </si>
  <si>
    <t>2024-10-21 19:52:04</t>
  </si>
  <si>
    <t>2024-10-31</t>
  </si>
  <si>
    <t>[38637] Peminjaman Ruangan - tutor kimia dasar (PE-1B Pertemuan 3)</t>
  </si>
  <si>
    <t>2024-10-28 16:20:49</t>
  </si>
  <si>
    <t>[37904] Peminjaman Ruangan - Tutor Fisika Dasar (GL-1B Week 2)</t>
  </si>
  <si>
    <t>2024-10-16 10:30:22</t>
  </si>
  <si>
    <t>[38639] Peminjaman Ruangan - Tutor Fisika Dasar (PE-1B Pertemuan 3)</t>
  </si>
  <si>
    <t>2024-10-28 16:25:26</t>
  </si>
  <si>
    <t>[38434] Pindah Jadwal Perkuliahan - Berpikir Komputasi-CS1-2024</t>
  </si>
  <si>
    <t>2024-10-24 08:58:57</t>
  </si>
  <si>
    <t>[38572] Pindah Jadwal Perkuliahan - Proses Perpindahan-CE3-2024 (Kelas Pengganti)</t>
  </si>
  <si>
    <t>2024-10-28 08:32:39</t>
  </si>
  <si>
    <t>Rapat Persiapan LEAD UP Outdoor</t>
  </si>
  <si>
    <t>2024-10-31 09:23:51</t>
  </si>
  <si>
    <t>2024-10-03 13:41:34</t>
  </si>
  <si>
    <t>[38756] Peminjaman Ruangan</t>
  </si>
  <si>
    <t>2024-10-30 10:33:58</t>
  </si>
  <si>
    <t>[38522] Peminjaman Ruangan - Tutor kImia dasar (CH pertemuan 3)</t>
  </si>
  <si>
    <t>2024-10-25 14:57:11</t>
  </si>
  <si>
    <t>2024-10-16 15:27:57</t>
  </si>
  <si>
    <t>[38525] Pindah Jadwal Perkuliahan - Kalkulus I-ME1A-2024</t>
  </si>
  <si>
    <t>2024-10-25 15:54:34</t>
  </si>
  <si>
    <t>2024-10-28 09:29:10</t>
  </si>
  <si>
    <t>[38681] Pindah Jadwal Perkuliahan - Berpikir Kritis-IR1A-2024</t>
  </si>
  <si>
    <t>2024-10-29 09:45:03</t>
  </si>
  <si>
    <t>[38769] Pindah Jadwal Perkuliahan - Kimia Dasar-ME1B-2024 - Kelas Pengganti 7 Nov</t>
  </si>
  <si>
    <t>2024-10-30 13:22:13</t>
  </si>
  <si>
    <t>[38828] Peminjaman Ruangan untuk Kelas Tambahan Kimia Dasar</t>
  </si>
  <si>
    <t>2024-10-31 14:53:26</t>
  </si>
  <si>
    <t>14:51:00</t>
  </si>
  <si>
    <t>2024-10-28 09:29:26</t>
  </si>
  <si>
    <t>[38361] Pindah Jadwal Perkuliahan - Bahasa Inggris I-CV1-2024</t>
  </si>
  <si>
    <t>2024-10-23 09:06:07</t>
  </si>
  <si>
    <t>[38585] Peminjaman Ruangan - Tutor Fisika Dasar (CE-1A Pertemuan 2)</t>
  </si>
  <si>
    <t>2024-10-28 10:47:16</t>
  </si>
  <si>
    <t>[38451] Peminjaman Ruangan - Tutor fisika dasar (LG pertemuan 2)</t>
  </si>
  <si>
    <t>2024-10-24 10:51:27</t>
  </si>
  <si>
    <t>[38641] Peminjaman Ruangan - tutor fisika dasar (PE-1C pertemuan 3)</t>
  </si>
  <si>
    <t>2024-10-28 16:29:23</t>
  </si>
  <si>
    <t>2024-10-16 15:34:43</t>
  </si>
  <si>
    <t>09:55:00</t>
  </si>
  <si>
    <t>[38660] Pindah Jadwal Perkuliahan - Manajemen Proyek-MN5A-2024</t>
  </si>
  <si>
    <t>2024-10-29 08:38:21</t>
  </si>
  <si>
    <t>[38832] Peminjaman Ruangan Diskusi Tugas Akhir</t>
  </si>
  <si>
    <t>2024-10-31 15:37:19</t>
  </si>
  <si>
    <t>[38809] Pindah Jadwal Perkuliahan - Gambar Proses-CE5-2024</t>
  </si>
  <si>
    <t>2024-10-31 10:57:19</t>
  </si>
  <si>
    <t>[38684] Peminjaman Ruangan - Tutor Kalkulus (GL-1A Pertemuan 3)</t>
  </si>
  <si>
    <t>2024-10-29 09:47:23</t>
  </si>
  <si>
    <t>[38792] Pindah Jadwal Perkuliahan - Perilaku Organisasi-MN3A-2024</t>
  </si>
  <si>
    <t>2024-10-30 19:45:25</t>
  </si>
  <si>
    <t>[38713] Peminjaman Ruangan - Tutor Kalkulus (GL1C2 Pertemuan 2 sesi2)</t>
  </si>
  <si>
    <t>2024-10-29 16:23:45</t>
  </si>
  <si>
    <t>Gladi Telisip HMTS</t>
  </si>
  <si>
    <t>2024-10-23 08:36:22</t>
  </si>
  <si>
    <t>[38207] Pindah Jadwal Perkuliahan - Hukum Bisnis-MN1A-2024 (Mundur ke sore)</t>
  </si>
  <si>
    <t>2024-10-21 15:27:56</t>
  </si>
  <si>
    <t>Sosialisasi UPBC oleh UKM Basket</t>
  </si>
  <si>
    <t>2024-10-31 16:26:36</t>
  </si>
  <si>
    <t>2024-10-10 13:16:32</t>
  </si>
  <si>
    <t>2024-10-10 13:17:45</t>
  </si>
  <si>
    <t>[38777] Tutor EC</t>
  </si>
  <si>
    <t>2024-10-30 14:33:51</t>
  </si>
  <si>
    <t>Sosialisasi Kargo HMPS Teknik Logistik</t>
  </si>
  <si>
    <t>2024-10-28 14:34:00</t>
  </si>
  <si>
    <t>2024-10-28 14:34:40</t>
  </si>
  <si>
    <t>[38638] Peminjaman Ruangan - Tutor Kimia Dasar (GL-1C Pertemuan 3)</t>
  </si>
  <si>
    <t>2024-10-28 16:23:20</t>
  </si>
  <si>
    <t>[38605] Tutor EC</t>
  </si>
  <si>
    <t>2024-10-28 13:54:21</t>
  </si>
  <si>
    <t>2024-10-10 13:18:17</t>
  </si>
  <si>
    <t>[38703] Peminjaman Ruangan untuk Briefing TA Teknik Mesin</t>
  </si>
  <si>
    <t>2024-10-29 14:11:12</t>
  </si>
  <si>
    <t>[38829] Peminjaman Ruangan untuk Teknik Mesin</t>
  </si>
  <si>
    <t>2024-10-31 14:56:02</t>
  </si>
  <si>
    <t>[38657] Tutor Manajemen Keuangan Prodi Manajemen</t>
  </si>
  <si>
    <t>2024-10-29 08:28:18</t>
  </si>
  <si>
    <t>[38452] Pindah Jadwal Perkuliahan - Kimia Dasar-ME1B-2024 - Kelas Ganti 7 Nov ME-B</t>
  </si>
  <si>
    <t>2024-10-24 10:59:33</t>
  </si>
  <si>
    <t>[38658] Tutor Manajemen Keuangan Prodi Manajemen</t>
  </si>
  <si>
    <t>2024-10-29 08:28:49</t>
  </si>
  <si>
    <t>[38440] Pindah Jadwal Perkuliahan - Akuntansi Biaya &amp; Manajerial-MN3B-2024</t>
  </si>
  <si>
    <t>2024-10-24 09:51:04</t>
  </si>
  <si>
    <t>2024-10-10 13:18:42</t>
  </si>
  <si>
    <t>[38670] Peminjaman Ruangan - Tutor Kalkulus (CS Pertemuan 3)</t>
  </si>
  <si>
    <t>2024-10-29 08:58:55</t>
  </si>
  <si>
    <t>Road to Himalog</t>
  </si>
  <si>
    <t>2024-10-23 15:08:37</t>
  </si>
  <si>
    <t>[37579] Pindah Jadwal Perkuliahan - Berpikir Kritis-PE1D-2024</t>
  </si>
  <si>
    <t>2024-10-10 14:33:55</t>
  </si>
  <si>
    <t>[38822] Pindah Jadwal Perkuliahan - Sedimentologi dan Stratigrafi-GL3A-2024</t>
  </si>
  <si>
    <t>2024-10-31 13:27:52</t>
  </si>
  <si>
    <t>21:30:00</t>
  </si>
  <si>
    <t>[38528] Pindah Jadwal Perkuliahan - Probabilitas dan Statistika-GP3-2024</t>
  </si>
  <si>
    <t>2024-10-25 16:36:01</t>
  </si>
  <si>
    <t>[38527] Pindah Jadwal Perkuliahan - Kalkulus I-ME1B-2024</t>
  </si>
  <si>
    <t>2024-10-25 16:26:03</t>
  </si>
  <si>
    <t>[38445] Presentasi Proposal Penelitian Kimia</t>
  </si>
  <si>
    <t>2024-10-24 10:13:50</t>
  </si>
  <si>
    <t>[38351] Peminjaman Ruangan-ESP</t>
  </si>
  <si>
    <t>2024-10-23 07:58:08</t>
  </si>
  <si>
    <t>[38024] Pindah Jadwal Perkuliahan - Devais Elektronika-EE3-2024</t>
  </si>
  <si>
    <t>2024-10-17 17:10:30</t>
  </si>
  <si>
    <t>[38676] Peminjaman Ruangan</t>
  </si>
  <si>
    <t>2024-10-29 09:39:45</t>
  </si>
  <si>
    <t>[38760] Rapat Prodi Teknik Lingkungan</t>
  </si>
  <si>
    <t>2024-10-30 11:15:59</t>
  </si>
  <si>
    <t>2024-10-22 17:12:57</t>
  </si>
  <si>
    <t>[38731] Pindah Jadwal Perkuliahan - Fisika Dasar-CE1B-2024</t>
  </si>
  <si>
    <t>2024-10-30 06:22:59</t>
  </si>
  <si>
    <t>[38518] Pindah Jadwal Perkuliahan - Fisika Dasar I-ME1A-2024</t>
  </si>
  <si>
    <t>2024-10-25 14:41:49</t>
  </si>
  <si>
    <t>[38778] Pindah Jadwal Perkuliahan - Analisis Struktur Dengan Matriks-CV5-2024</t>
  </si>
  <si>
    <t>2024-10-30 14:36:45</t>
  </si>
  <si>
    <t>[38732] Peminjaman Ruangan (Kuis 1 FPPM)</t>
  </si>
  <si>
    <t>2024-10-30 06:27:01</t>
  </si>
  <si>
    <t>[38664] Peminjaman Ruangan</t>
  </si>
  <si>
    <t>2024-10-29 08:43:46</t>
  </si>
  <si>
    <t>[38807] Peminjaman Ruangan - Tutor Kimia Dasar (EV Pertemuan 3)</t>
  </si>
  <si>
    <t>2024-10-31 10:42:39</t>
  </si>
  <si>
    <t>[37512] Pindah Jadwal Perkuliahan - Termodinamika-PE3A-2024</t>
  </si>
  <si>
    <t>2024-10-09 10:47:11</t>
  </si>
  <si>
    <t>Open House Mirai Uper 2024</t>
  </si>
  <si>
    <t>2024-10-24 10:07:02</t>
  </si>
  <si>
    <t>[38600] Peminjaman Ruangan Rapat Rutin Prodi Kimia</t>
  </si>
  <si>
    <t>2024-10-28 13:19:55</t>
  </si>
  <si>
    <t>[38505] Rapat SPI dan Lab FSIK</t>
  </si>
  <si>
    <t>2024-10-25 10:49:13</t>
  </si>
  <si>
    <t>[38506] Rapat SPI dan Lab FSIK</t>
  </si>
  <si>
    <t>2024-10-25 10:54:23</t>
  </si>
  <si>
    <t>[38601] Peminjaman Ruangan Rapat Prodi Kimia</t>
  </si>
  <si>
    <t>2024-10-28 13:21:49</t>
  </si>
  <si>
    <t>[38508] Peminjaman Ruangan Rapat FTEP</t>
  </si>
  <si>
    <t>2024-10-25 11:26:42</t>
  </si>
  <si>
    <t>[37033] Peminjaman Ruangan untuk Rapat Mingguan Prodi CS</t>
  </si>
  <si>
    <t>2024-09-26 15:25:56</t>
  </si>
  <si>
    <t>Ruang Panitia UPASC 2024 Direktorat Kemahasiswaan dan Alumni</t>
  </si>
  <si>
    <t>2024-10-16 15:24:19</t>
  </si>
  <si>
    <t>[37395] Akreditasi THE Impact Ranking 2025</t>
  </si>
  <si>
    <t>2024-10-07 09:22:31</t>
  </si>
  <si>
    <t>[38716] Rapat ICOSEID 2024</t>
  </si>
  <si>
    <t>2024-10-29 16:39:04</t>
  </si>
  <si>
    <t>[38737] Bimbingan TA MN</t>
  </si>
  <si>
    <t>2024-10-30 08:52:59</t>
  </si>
  <si>
    <t>2024-09-12 16:29:13</t>
  </si>
  <si>
    <t>Banyaknya Peminjaman Ruangan</t>
  </si>
  <si>
    <t>Total Peminjaman</t>
  </si>
  <si>
    <t>TOTAL</t>
  </si>
  <si>
    <t>Total Sample</t>
  </si>
  <si>
    <t>Bulan September</t>
  </si>
  <si>
    <t>Bulan Oktober</t>
  </si>
  <si>
    <t>Tanggal</t>
  </si>
  <si>
    <t>Lama Peminjaman</t>
  </si>
  <si>
    <t>Banyak Peminjaman</t>
  </si>
  <si>
    <t>Durasi Peminjaman</t>
  </si>
  <si>
    <t>Banyak</t>
  </si>
  <si>
    <t>+</t>
  </si>
  <si>
    <t>2024-09-15</t>
  </si>
  <si>
    <t>STD</t>
  </si>
  <si>
    <t>RATA-RATA</t>
  </si>
  <si>
    <t>VARIANSI</t>
  </si>
  <si>
    <t>Durasi\Tanggal</t>
  </si>
  <si>
    <t>.</t>
  </si>
  <si>
    <t>Durasi|Tanggal</t>
  </si>
  <si>
    <t>Durasi Peminjaman Ruangan Pada Bulan September</t>
  </si>
  <si>
    <t>Durasi Peminjaman Ruangan Pada Bulan Oktober</t>
  </si>
  <si>
    <t>Data Sample</t>
  </si>
  <si>
    <t>DATA SAMPLE</t>
  </si>
  <si>
    <t>FINAL DATA</t>
  </si>
  <si>
    <t>BULAN SEPTEMBER</t>
  </si>
  <si>
    <t>KOMPONEN</t>
  </si>
  <si>
    <t>RANGE</t>
  </si>
  <si>
    <t>Keterangan</t>
  </si>
  <si>
    <r>
      <rPr>
        <b/>
        <sz val="11"/>
        <color rgb="FF000000"/>
        <rFont val="Calibri"/>
        <family val="2"/>
      </rPr>
      <t>Rata-rata</t>
    </r>
    <r>
      <rPr>
        <sz val="11"/>
        <color rgb="FF000000"/>
        <rFont val="Calibri"/>
      </rPr>
      <t>: Jumlah data / banyak data</t>
    </r>
  </si>
  <si>
    <r>
      <t>Variansi</t>
    </r>
    <r>
      <rPr>
        <sz val="11"/>
        <color rgb="FF000000"/>
        <rFont val="Calibri"/>
        <family val="2"/>
      </rPr>
      <t>: (Data - Rataan)</t>
    </r>
    <r>
      <rPr>
        <vertAlign val="superscript"/>
        <sz val="11"/>
        <color rgb="FF000000"/>
        <rFont val="Calibri"/>
        <family val="2"/>
      </rPr>
      <t>2</t>
    </r>
  </si>
  <si>
    <r>
      <t>STD</t>
    </r>
    <r>
      <rPr>
        <sz val="11"/>
        <color rgb="FF000000"/>
        <rFont val="Calibri"/>
        <family val="2"/>
      </rPr>
      <t>: √ variansi</t>
    </r>
  </si>
  <si>
    <r>
      <rPr>
        <b/>
        <sz val="11"/>
        <color rgb="FF000000"/>
        <rFont val="Calibri"/>
        <family val="2"/>
      </rPr>
      <t>Range</t>
    </r>
    <r>
      <rPr>
        <sz val="11"/>
        <color rgb="FF000000"/>
        <rFont val="Calibri"/>
        <family val="2"/>
      </rPr>
      <t>: Nilai terbesar - nilai terkecil</t>
    </r>
  </si>
  <si>
    <t>BULAN OKTOBER</t>
  </si>
  <si>
    <t>Anggota Kelompok</t>
  </si>
  <si>
    <t>Florence Regis Lake</t>
  </si>
  <si>
    <t>(105223006)</t>
  </si>
  <si>
    <t>Fatimah Ibtisam</t>
  </si>
  <si>
    <t>(105223009)</t>
  </si>
  <si>
    <t>(105223018)</t>
  </si>
  <si>
    <t>(105223021)</t>
  </si>
  <si>
    <t>(105223025)</t>
  </si>
  <si>
    <t>(105223027)</t>
  </si>
  <si>
    <t>Irfan Natanael</t>
  </si>
  <si>
    <t>Muhammad Ali Akbar</t>
  </si>
  <si>
    <t>Khairul Hilmi Muswar</t>
  </si>
  <si>
    <t>Rippun Pirdasari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</si>
</sst>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:ss;@"/>
    <numFmt numFmtId="166" formatCode="[h]:mm:ss;@"/>
  </numFmts>
  <fonts count="11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Arial"/>
      <family val="2"/>
    </font>
    <font>
      <b/>
      <sz val="24"/>
      <color rgb="FF000000"/>
      <name val="Calibri"/>
      <family val="2"/>
    </font>
    <font>
      <b/>
      <sz val="28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164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0" fontId="3" fillId="8" borderId="0" xfId="0" applyFont="1" applyFill="1"/>
    <xf numFmtId="0" fontId="3" fillId="8" borderId="0" xfId="0" applyFont="1" applyFill="1" applyAlignment="1">
      <alignment horizontal="left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/>
    <xf numFmtId="0" fontId="3" fillId="5" borderId="0" xfId="0" applyFont="1" applyFill="1" applyAlignment="1">
      <alignment horizontal="left"/>
    </xf>
    <xf numFmtId="165" fontId="0" fillId="0" borderId="0" xfId="0" applyNumberFormat="1"/>
    <xf numFmtId="14" fontId="1" fillId="0" borderId="1" xfId="0" applyNumberFormat="1" applyFont="1" applyBorder="1"/>
    <xf numFmtId="0" fontId="3" fillId="4" borderId="0" xfId="0" applyFont="1" applyFill="1" applyAlignment="1">
      <alignment horizontal="left"/>
    </xf>
    <xf numFmtId="0" fontId="5" fillId="0" borderId="0" xfId="0" applyFont="1"/>
    <xf numFmtId="166" fontId="0" fillId="0" borderId="0" xfId="0" applyNumberFormat="1"/>
    <xf numFmtId="166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166" fontId="5" fillId="15" borderId="1" xfId="0" applyNumberFormat="1" applyFont="1" applyFill="1" applyBorder="1" applyAlignment="1">
      <alignment horizontal="center" vertical="center"/>
    </xf>
    <xf numFmtId="166" fontId="5" fillId="15" borderId="1" xfId="0" applyNumberFormat="1" applyFont="1" applyFill="1" applyBorder="1" applyAlignment="1">
      <alignment horizontal="center"/>
    </xf>
    <xf numFmtId="166" fontId="3" fillId="0" borderId="9" xfId="0" applyNumberFormat="1" applyFont="1" applyBorder="1" applyAlignment="1">
      <alignment vertical="center"/>
    </xf>
    <xf numFmtId="166" fontId="3" fillId="0" borderId="4" xfId="0" applyNumberFormat="1" applyFont="1" applyBorder="1" applyAlignment="1">
      <alignment vertical="center"/>
    </xf>
    <xf numFmtId="166" fontId="5" fillId="15" borderId="6" xfId="0" applyNumberFormat="1" applyFont="1" applyFill="1" applyBorder="1" applyAlignment="1">
      <alignment horizontal="center"/>
    </xf>
    <xf numFmtId="166" fontId="5" fillId="15" borderId="12" xfId="0" applyNumberFormat="1" applyFont="1" applyFill="1" applyBorder="1" applyAlignment="1">
      <alignment horizontal="center" vertical="center"/>
    </xf>
    <xf numFmtId="166" fontId="0" fillId="16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21" fontId="0" fillId="16" borderId="1" xfId="0" applyNumberForma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165" fontId="3" fillId="12" borderId="4" xfId="0" applyNumberFormat="1" applyFont="1" applyFill="1" applyBorder="1" applyAlignment="1">
      <alignment horizontal="center" vertical="center"/>
    </xf>
    <xf numFmtId="165" fontId="3" fillId="12" borderId="1" xfId="0" applyNumberFormat="1" applyFont="1" applyFill="1" applyBorder="1" applyAlignment="1">
      <alignment horizontal="center" vertical="center"/>
    </xf>
    <xf numFmtId="164" fontId="3" fillId="13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166" fontId="0" fillId="15" borderId="1" xfId="0" applyNumberFormat="1" applyFill="1" applyBorder="1" applyAlignment="1">
      <alignment horizontal="center"/>
    </xf>
    <xf numFmtId="166" fontId="3" fillId="15" borderId="1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166" fontId="3" fillId="15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0" fillId="0" borderId="9" xfId="0" applyBorder="1"/>
    <xf numFmtId="165" fontId="3" fillId="8" borderId="1" xfId="0" applyNumberFormat="1" applyFont="1" applyFill="1" applyBorder="1" applyAlignment="1">
      <alignment horizontal="center"/>
    </xf>
    <xf numFmtId="166" fontId="0" fillId="17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6" fontId="3" fillId="0" borderId="6" xfId="0" applyNumberFormat="1" applyFont="1" applyBorder="1" applyAlignment="1">
      <alignment vertical="center"/>
    </xf>
    <xf numFmtId="166" fontId="0" fillId="15" borderId="5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7" fillId="13" borderId="1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66" fontId="5" fillId="15" borderId="2" xfId="0" applyNumberFormat="1" applyFont="1" applyFill="1" applyBorder="1" applyAlignment="1">
      <alignment horizontal="center" vertical="center"/>
    </xf>
    <xf numFmtId="166" fontId="5" fillId="15" borderId="14" xfId="0" applyNumberFormat="1" applyFont="1" applyFill="1" applyBorder="1" applyAlignment="1">
      <alignment horizontal="center" vertical="center"/>
    </xf>
    <xf numFmtId="166" fontId="5" fillId="15" borderId="2" xfId="0" applyNumberFormat="1" applyFont="1" applyFill="1" applyBorder="1" applyAlignment="1">
      <alignment horizontal="center"/>
    </xf>
    <xf numFmtId="166" fontId="5" fillId="15" borderId="14" xfId="0" applyNumberFormat="1" applyFont="1" applyFill="1" applyBorder="1" applyAlignment="1">
      <alignment horizontal="center"/>
    </xf>
    <xf numFmtId="164" fontId="3" fillId="13" borderId="11" xfId="0" applyNumberFormat="1" applyFont="1" applyFill="1" applyBorder="1" applyAlignment="1">
      <alignment horizontal="center"/>
    </xf>
    <xf numFmtId="164" fontId="3" fillId="13" borderId="10" xfId="0" applyNumberFormat="1" applyFont="1" applyFill="1" applyBorder="1" applyAlignment="1">
      <alignment horizontal="center"/>
    </xf>
    <xf numFmtId="166" fontId="0" fillId="15" borderId="2" xfId="0" applyNumberFormat="1" applyFill="1" applyBorder="1" applyAlignment="1">
      <alignment horizontal="center"/>
    </xf>
    <xf numFmtId="166" fontId="0" fillId="15" borderId="14" xfId="0" applyNumberForma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165" fontId="0" fillId="0" borderId="0" xfId="0" applyNumberFormat="1" applyAlignment="1">
      <alignment horizontal="left" vertical="center"/>
    </xf>
    <xf numFmtId="0" fontId="3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3" fillId="5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/>
    </xf>
    <xf numFmtId="165" fontId="5" fillId="0" borderId="0" xfId="0" applyNumberFormat="1" applyFont="1" applyAlignment="1">
      <alignment horizontal="left" vertical="center"/>
    </xf>
    <xf numFmtId="0" fontId="3" fillId="4" borderId="0" xfId="0" applyFont="1" applyFill="1" applyAlignment="1">
      <alignment horizontal="left"/>
    </xf>
    <xf numFmtId="0" fontId="3" fillId="8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165" fontId="0" fillId="0" borderId="0" xfId="0" applyNumberFormat="1" applyAlignment="1">
      <alignment horizontal="left"/>
    </xf>
    <xf numFmtId="165" fontId="5" fillId="0" borderId="0" xfId="0" applyNumberFormat="1" applyFont="1" applyAlignment="1">
      <alignment horizontal="left"/>
    </xf>
    <xf numFmtId="165" fontId="3" fillId="4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3" fillId="19" borderId="0" xfId="0" applyFont="1" applyFill="1" applyAlignment="1">
      <alignment horizontal="center"/>
    </xf>
    <xf numFmtId="0" fontId="7" fillId="14" borderId="5" xfId="0" applyFont="1" applyFill="1" applyBorder="1" applyAlignment="1">
      <alignment horizontal="center"/>
    </xf>
    <xf numFmtId="0" fontId="7" fillId="14" borderId="12" xfId="0" applyFont="1" applyFill="1" applyBorder="1" applyAlignment="1">
      <alignment horizontal="center"/>
    </xf>
    <xf numFmtId="0" fontId="5" fillId="15" borderId="3" xfId="0" applyFont="1" applyFill="1" applyBorder="1"/>
    <xf numFmtId="0" fontId="0" fillId="15" borderId="13" xfId="0" applyFill="1" applyBorder="1"/>
    <xf numFmtId="0" fontId="3" fillId="15" borderId="3" xfId="0" applyFont="1" applyFill="1" applyBorder="1" applyAlignment="1">
      <alignment vertical="top"/>
    </xf>
    <xf numFmtId="0" fontId="3" fillId="15" borderId="13" xfId="0" applyFont="1" applyFill="1" applyBorder="1" applyAlignment="1">
      <alignment vertical="top"/>
    </xf>
    <xf numFmtId="0" fontId="3" fillId="15" borderId="3" xfId="0" applyFont="1" applyFill="1" applyBorder="1"/>
    <xf numFmtId="0" fontId="3" fillId="15" borderId="13" xfId="0" applyFont="1" applyFill="1" applyBorder="1"/>
    <xf numFmtId="0" fontId="5" fillId="15" borderId="8" xfId="0" applyFont="1" applyFill="1" applyBorder="1"/>
    <xf numFmtId="0" fontId="0" fillId="15" borderId="14" xfId="0" applyFill="1" applyBorder="1"/>
    <xf numFmtId="0" fontId="3" fillId="7" borderId="0" xfId="0" applyFont="1" applyFill="1" applyAlignment="1">
      <alignment horizontal="center"/>
    </xf>
    <xf numFmtId="0" fontId="9" fillId="18" borderId="3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8" fillId="11" borderId="7" xfId="0" applyFont="1" applyFill="1" applyBorder="1" applyAlignment="1">
      <alignment horizontal="center"/>
    </xf>
    <xf numFmtId="0" fontId="8" fillId="11" borderId="11" xfId="0" applyFont="1" applyFill="1" applyBorder="1" applyAlignment="1">
      <alignment horizontal="center"/>
    </xf>
    <xf numFmtId="0" fontId="8" fillId="11" borderId="10" xfId="0" applyFont="1" applyFill="1" applyBorder="1" applyAlignment="1">
      <alignment horizontal="center"/>
    </xf>
    <xf numFmtId="0" fontId="8" fillId="11" borderId="8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1" borderId="14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5" fillId="20" borderId="0" xfId="0" applyFont="1" applyFill="1" applyAlignment="1"/>
    <xf numFmtId="49" fontId="5" fillId="2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colors>
    <mruColors>
      <color rgb="FFCCFF66"/>
      <color rgb="FFD58DFD"/>
      <color rgb="FFD5EB07"/>
      <color rgb="FFE8F945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Peminjaman Ruangan Sampling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Sample!$P$4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Sample!$O$5:$O$42</c15:sqref>
                  </c15:fullRef>
                </c:ext>
              </c:extLst>
              <c:f>Sample!$O$8:$O$42</c:f>
              <c:strCache>
                <c:ptCount val="35"/>
                <c:pt idx="0">
                  <c:v>2101</c:v>
                </c:pt>
                <c:pt idx="1">
                  <c:v>2201</c:v>
                </c:pt>
                <c:pt idx="2">
                  <c:v>2202</c:v>
                </c:pt>
                <c:pt idx="3">
                  <c:v>2203</c:v>
                </c:pt>
                <c:pt idx="4">
                  <c:v>2301</c:v>
                </c:pt>
                <c:pt idx="5">
                  <c:v>2312</c:v>
                </c:pt>
                <c:pt idx="6">
                  <c:v>2313</c:v>
                </c:pt>
                <c:pt idx="7">
                  <c:v>2501</c:v>
                </c:pt>
                <c:pt idx="8">
                  <c:v>2502</c:v>
                </c:pt>
                <c:pt idx="9">
                  <c:v>2503</c:v>
                </c:pt>
                <c:pt idx="10">
                  <c:v>2504</c:v>
                </c:pt>
                <c:pt idx="11">
                  <c:v>2505</c:v>
                </c:pt>
                <c:pt idx="12">
                  <c:v>2506</c:v>
                </c:pt>
                <c:pt idx="13">
                  <c:v>2507</c:v>
                </c:pt>
                <c:pt idx="14">
                  <c:v>2601</c:v>
                </c:pt>
                <c:pt idx="15">
                  <c:v>2602</c:v>
                </c:pt>
                <c:pt idx="16">
                  <c:v>2603</c:v>
                </c:pt>
                <c:pt idx="17">
                  <c:v>2604</c:v>
                </c:pt>
                <c:pt idx="18">
                  <c:v>2605</c:v>
                </c:pt>
                <c:pt idx="19">
                  <c:v>2606</c:v>
                </c:pt>
                <c:pt idx="20">
                  <c:v>2607</c:v>
                </c:pt>
                <c:pt idx="21">
                  <c:v>2701</c:v>
                </c:pt>
                <c:pt idx="22">
                  <c:v>2702</c:v>
                </c:pt>
                <c:pt idx="23">
                  <c:v>2703</c:v>
                </c:pt>
                <c:pt idx="24">
                  <c:v>2704</c:v>
                </c:pt>
                <c:pt idx="25">
                  <c:v>2705</c:v>
                </c:pt>
                <c:pt idx="26">
                  <c:v>2706</c:v>
                </c:pt>
                <c:pt idx="27">
                  <c:v>2707</c:v>
                </c:pt>
                <c:pt idx="28">
                  <c:v>2801</c:v>
                </c:pt>
                <c:pt idx="29">
                  <c:v>2802</c:v>
                </c:pt>
                <c:pt idx="30">
                  <c:v>2803</c:v>
                </c:pt>
                <c:pt idx="31">
                  <c:v>2804</c:v>
                </c:pt>
                <c:pt idx="32">
                  <c:v>2805</c:v>
                </c:pt>
                <c:pt idx="33">
                  <c:v>2806</c:v>
                </c:pt>
                <c:pt idx="34">
                  <c:v>2807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Sample!$P$5:$P$42</c15:sqref>
                  </c15:fullRef>
                </c:ext>
              </c:extLst>
              <c:f>Sample!$P$8:$P$42</c:f>
              <c:numCache>
                <c:formatCode>General</c:formatCode>
                <c:ptCount val="35"/>
                <c:pt idx="0">
                  <c:v>74</c:v>
                </c:pt>
                <c:pt idx="1">
                  <c:v>90</c:v>
                </c:pt>
                <c:pt idx="2">
                  <c:v>67</c:v>
                </c:pt>
                <c:pt idx="3">
                  <c:v>49</c:v>
                </c:pt>
                <c:pt idx="4">
                  <c:v>73</c:v>
                </c:pt>
                <c:pt idx="5">
                  <c:v>3</c:v>
                </c:pt>
                <c:pt idx="6">
                  <c:v>17</c:v>
                </c:pt>
                <c:pt idx="7">
                  <c:v>39</c:v>
                </c:pt>
                <c:pt idx="8">
                  <c:v>30</c:v>
                </c:pt>
                <c:pt idx="9">
                  <c:v>47</c:v>
                </c:pt>
                <c:pt idx="10">
                  <c:v>37</c:v>
                </c:pt>
                <c:pt idx="11">
                  <c:v>48</c:v>
                </c:pt>
                <c:pt idx="12">
                  <c:v>41</c:v>
                </c:pt>
                <c:pt idx="13">
                  <c:v>31</c:v>
                </c:pt>
                <c:pt idx="14">
                  <c:v>34</c:v>
                </c:pt>
                <c:pt idx="15">
                  <c:v>30</c:v>
                </c:pt>
                <c:pt idx="16">
                  <c:v>28</c:v>
                </c:pt>
                <c:pt idx="17">
                  <c:v>31</c:v>
                </c:pt>
                <c:pt idx="18">
                  <c:v>39</c:v>
                </c:pt>
                <c:pt idx="19">
                  <c:v>29</c:v>
                </c:pt>
                <c:pt idx="20">
                  <c:v>34</c:v>
                </c:pt>
                <c:pt idx="21">
                  <c:v>36</c:v>
                </c:pt>
                <c:pt idx="22">
                  <c:v>7</c:v>
                </c:pt>
                <c:pt idx="23">
                  <c:v>27</c:v>
                </c:pt>
                <c:pt idx="24">
                  <c:v>25</c:v>
                </c:pt>
                <c:pt idx="25">
                  <c:v>25</c:v>
                </c:pt>
                <c:pt idx="26">
                  <c:v>7</c:v>
                </c:pt>
                <c:pt idx="27">
                  <c:v>24</c:v>
                </c:pt>
                <c:pt idx="28">
                  <c:v>4</c:v>
                </c:pt>
                <c:pt idx="29">
                  <c:v>22</c:v>
                </c:pt>
                <c:pt idx="30">
                  <c:v>16</c:v>
                </c:pt>
                <c:pt idx="31">
                  <c:v>27</c:v>
                </c:pt>
                <c:pt idx="32">
                  <c:v>13</c:v>
                </c:pt>
                <c:pt idx="33">
                  <c:v>12</c:v>
                </c:pt>
                <c:pt idx="3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8-44D0-ACB2-FA13AC9A80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6472608"/>
        <c:axId val="576474048"/>
      </c:barChart>
      <c:catAx>
        <c:axId val="57647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Ruangan Kelas Griya Legita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74048"/>
        <c:crosses val="autoZero"/>
        <c:auto val="1"/>
        <c:lblAlgn val="ctr"/>
        <c:lblOffset val="100"/>
        <c:noMultiLvlLbl val="0"/>
      </c:catAx>
      <c:valAx>
        <c:axId val="5764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47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Ruangan</a:t>
            </a:r>
            <a:r>
              <a:rPr lang="en-US" b="1" baseline="0"/>
              <a:t> Dipinjam</a:t>
            </a:r>
            <a:r>
              <a:rPr lang="en-US" b="1"/>
              <a:t> Bulan September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602446208987236E-2"/>
          <c:y val="0.20371994324502624"/>
          <c:w val="0.92222803813471832"/>
          <c:h val="0.673083805052839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Sample!$S$7</c:f>
              <c:strCache>
                <c:ptCount val="1"/>
                <c:pt idx="0">
                  <c:v>Banyak Peminjaman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Sample!$R$8:$R$42</c:f>
              <c:numCache>
                <c:formatCode>General</c:formatCode>
                <c:ptCount val="35"/>
                <c:pt idx="0">
                  <c:v>2101</c:v>
                </c:pt>
                <c:pt idx="1">
                  <c:v>2201</c:v>
                </c:pt>
                <c:pt idx="2">
                  <c:v>2202</c:v>
                </c:pt>
                <c:pt idx="3">
                  <c:v>2203</c:v>
                </c:pt>
                <c:pt idx="4">
                  <c:v>2301</c:v>
                </c:pt>
                <c:pt idx="5">
                  <c:v>2312</c:v>
                </c:pt>
                <c:pt idx="6">
                  <c:v>2313</c:v>
                </c:pt>
                <c:pt idx="7">
                  <c:v>2501</c:v>
                </c:pt>
                <c:pt idx="8">
                  <c:v>2502</c:v>
                </c:pt>
                <c:pt idx="9">
                  <c:v>2503</c:v>
                </c:pt>
                <c:pt idx="10">
                  <c:v>2504</c:v>
                </c:pt>
                <c:pt idx="11">
                  <c:v>2505</c:v>
                </c:pt>
                <c:pt idx="12">
                  <c:v>2506</c:v>
                </c:pt>
                <c:pt idx="13">
                  <c:v>2507</c:v>
                </c:pt>
                <c:pt idx="14">
                  <c:v>2601</c:v>
                </c:pt>
                <c:pt idx="15">
                  <c:v>2602</c:v>
                </c:pt>
                <c:pt idx="16">
                  <c:v>2603</c:v>
                </c:pt>
                <c:pt idx="17">
                  <c:v>2604</c:v>
                </c:pt>
                <c:pt idx="18">
                  <c:v>2605</c:v>
                </c:pt>
                <c:pt idx="19">
                  <c:v>2606</c:v>
                </c:pt>
                <c:pt idx="20">
                  <c:v>2607</c:v>
                </c:pt>
                <c:pt idx="21">
                  <c:v>2701</c:v>
                </c:pt>
                <c:pt idx="22">
                  <c:v>2702</c:v>
                </c:pt>
                <c:pt idx="23">
                  <c:v>2703</c:v>
                </c:pt>
                <c:pt idx="24">
                  <c:v>2704</c:v>
                </c:pt>
                <c:pt idx="25">
                  <c:v>2705</c:v>
                </c:pt>
                <c:pt idx="26">
                  <c:v>2706</c:v>
                </c:pt>
                <c:pt idx="27">
                  <c:v>2707</c:v>
                </c:pt>
                <c:pt idx="28">
                  <c:v>2801</c:v>
                </c:pt>
                <c:pt idx="29">
                  <c:v>2802</c:v>
                </c:pt>
                <c:pt idx="30">
                  <c:v>2803</c:v>
                </c:pt>
                <c:pt idx="31">
                  <c:v>2804</c:v>
                </c:pt>
                <c:pt idx="32">
                  <c:v>2805</c:v>
                </c:pt>
                <c:pt idx="33">
                  <c:v>2806</c:v>
                </c:pt>
                <c:pt idx="34">
                  <c:v>2807</c:v>
                </c:pt>
              </c:numCache>
            </c:numRef>
          </c:cat>
          <c:val>
            <c:numRef>
              <c:f>Sample!$S$8:$S$42</c:f>
              <c:numCache>
                <c:formatCode>General</c:formatCode>
                <c:ptCount val="35"/>
                <c:pt idx="0">
                  <c:v>23</c:v>
                </c:pt>
                <c:pt idx="1">
                  <c:v>26</c:v>
                </c:pt>
                <c:pt idx="2">
                  <c:v>20</c:v>
                </c:pt>
                <c:pt idx="3">
                  <c:v>21</c:v>
                </c:pt>
                <c:pt idx="4">
                  <c:v>34</c:v>
                </c:pt>
                <c:pt idx="5">
                  <c:v>1</c:v>
                </c:pt>
                <c:pt idx="6">
                  <c:v>15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9</c:v>
                </c:pt>
                <c:pt idx="11">
                  <c:v>9</c:v>
                </c:pt>
                <c:pt idx="12">
                  <c:v>5</c:v>
                </c:pt>
                <c:pt idx="13">
                  <c:v>6</c:v>
                </c:pt>
                <c:pt idx="14">
                  <c:v>15</c:v>
                </c:pt>
                <c:pt idx="15">
                  <c:v>7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7</c:v>
                </c:pt>
                <c:pt idx="20">
                  <c:v>7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4</c:v>
                </c:pt>
                <c:pt idx="32">
                  <c:v>7</c:v>
                </c:pt>
                <c:pt idx="33">
                  <c:v>4</c:v>
                </c:pt>
                <c:pt idx="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C-4FA9-B7D7-B53F8BCFFA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075392"/>
        <c:axId val="124075872"/>
      </c:barChart>
      <c:catAx>
        <c:axId val="12407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75872"/>
        <c:crosses val="autoZero"/>
        <c:auto val="1"/>
        <c:lblAlgn val="ctr"/>
        <c:lblOffset val="100"/>
        <c:noMultiLvlLbl val="0"/>
      </c:catAx>
      <c:valAx>
        <c:axId val="12407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7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Ruangan</a:t>
            </a:r>
            <a:r>
              <a:rPr lang="en-US" b="1" baseline="0"/>
              <a:t> Dipinjam Bulan Oktober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Sample!$Y$7</c:f>
              <c:strCache>
                <c:ptCount val="1"/>
                <c:pt idx="0">
                  <c:v>Banyak Peminjaman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Sample!$X$8:$X$43</c15:sqref>
                  </c15:fullRef>
                </c:ext>
              </c:extLst>
              <c:f>Sample!$X$8:$X$42</c:f>
              <c:strCache>
                <c:ptCount val="35"/>
                <c:pt idx="0">
                  <c:v>2101</c:v>
                </c:pt>
                <c:pt idx="1">
                  <c:v>2201</c:v>
                </c:pt>
                <c:pt idx="2">
                  <c:v>2202</c:v>
                </c:pt>
                <c:pt idx="3">
                  <c:v>2203</c:v>
                </c:pt>
                <c:pt idx="4">
                  <c:v>2301</c:v>
                </c:pt>
                <c:pt idx="5">
                  <c:v>2312</c:v>
                </c:pt>
                <c:pt idx="6">
                  <c:v>2313</c:v>
                </c:pt>
                <c:pt idx="7">
                  <c:v>2501</c:v>
                </c:pt>
                <c:pt idx="8">
                  <c:v>2502</c:v>
                </c:pt>
                <c:pt idx="9">
                  <c:v>2503</c:v>
                </c:pt>
                <c:pt idx="10">
                  <c:v>2504</c:v>
                </c:pt>
                <c:pt idx="11">
                  <c:v>2505</c:v>
                </c:pt>
                <c:pt idx="12">
                  <c:v>2506</c:v>
                </c:pt>
                <c:pt idx="13">
                  <c:v>2507</c:v>
                </c:pt>
                <c:pt idx="14">
                  <c:v>2601</c:v>
                </c:pt>
                <c:pt idx="15">
                  <c:v>2602</c:v>
                </c:pt>
                <c:pt idx="16">
                  <c:v>2603</c:v>
                </c:pt>
                <c:pt idx="17">
                  <c:v>2604</c:v>
                </c:pt>
                <c:pt idx="18">
                  <c:v>2605</c:v>
                </c:pt>
                <c:pt idx="19">
                  <c:v>2606</c:v>
                </c:pt>
                <c:pt idx="20">
                  <c:v>2607</c:v>
                </c:pt>
                <c:pt idx="21">
                  <c:v>2701</c:v>
                </c:pt>
                <c:pt idx="22">
                  <c:v>2702</c:v>
                </c:pt>
                <c:pt idx="23">
                  <c:v>2703</c:v>
                </c:pt>
                <c:pt idx="24">
                  <c:v>2704</c:v>
                </c:pt>
                <c:pt idx="25">
                  <c:v>2705</c:v>
                </c:pt>
                <c:pt idx="26">
                  <c:v>2706</c:v>
                </c:pt>
                <c:pt idx="27">
                  <c:v>2707</c:v>
                </c:pt>
                <c:pt idx="28">
                  <c:v>2801</c:v>
                </c:pt>
                <c:pt idx="29">
                  <c:v>2802</c:v>
                </c:pt>
                <c:pt idx="30">
                  <c:v>2803</c:v>
                </c:pt>
                <c:pt idx="31">
                  <c:v>2804</c:v>
                </c:pt>
                <c:pt idx="32">
                  <c:v>2805</c:v>
                </c:pt>
                <c:pt idx="33">
                  <c:v>2806</c:v>
                </c:pt>
                <c:pt idx="34">
                  <c:v>2807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Sample!$Y$8:$Y$43</c15:sqref>
                  </c15:fullRef>
                </c:ext>
              </c:extLst>
              <c:f>Sample!$Y$8:$Y$42</c:f>
              <c:numCache>
                <c:formatCode>General</c:formatCode>
                <c:ptCount val="35"/>
                <c:pt idx="0">
                  <c:v>51</c:v>
                </c:pt>
                <c:pt idx="1">
                  <c:v>64</c:v>
                </c:pt>
                <c:pt idx="2">
                  <c:v>47</c:v>
                </c:pt>
                <c:pt idx="3">
                  <c:v>28</c:v>
                </c:pt>
                <c:pt idx="4">
                  <c:v>39</c:v>
                </c:pt>
                <c:pt idx="5">
                  <c:v>2</c:v>
                </c:pt>
                <c:pt idx="6">
                  <c:v>2</c:v>
                </c:pt>
                <c:pt idx="7">
                  <c:v>31</c:v>
                </c:pt>
                <c:pt idx="8">
                  <c:v>20</c:v>
                </c:pt>
                <c:pt idx="9">
                  <c:v>35</c:v>
                </c:pt>
                <c:pt idx="10">
                  <c:v>28</c:v>
                </c:pt>
                <c:pt idx="11">
                  <c:v>39</c:v>
                </c:pt>
                <c:pt idx="12">
                  <c:v>36</c:v>
                </c:pt>
                <c:pt idx="13">
                  <c:v>25</c:v>
                </c:pt>
                <c:pt idx="14">
                  <c:v>19</c:v>
                </c:pt>
                <c:pt idx="15">
                  <c:v>23</c:v>
                </c:pt>
                <c:pt idx="16">
                  <c:v>19</c:v>
                </c:pt>
                <c:pt idx="17">
                  <c:v>21</c:v>
                </c:pt>
                <c:pt idx="18">
                  <c:v>29</c:v>
                </c:pt>
                <c:pt idx="19">
                  <c:v>22</c:v>
                </c:pt>
                <c:pt idx="20">
                  <c:v>27</c:v>
                </c:pt>
                <c:pt idx="21">
                  <c:v>35</c:v>
                </c:pt>
                <c:pt idx="22">
                  <c:v>7</c:v>
                </c:pt>
                <c:pt idx="23">
                  <c:v>22</c:v>
                </c:pt>
                <c:pt idx="24">
                  <c:v>21</c:v>
                </c:pt>
                <c:pt idx="25">
                  <c:v>22</c:v>
                </c:pt>
                <c:pt idx="26">
                  <c:v>7</c:v>
                </c:pt>
                <c:pt idx="27">
                  <c:v>24</c:v>
                </c:pt>
                <c:pt idx="28">
                  <c:v>2</c:v>
                </c:pt>
                <c:pt idx="29">
                  <c:v>19</c:v>
                </c:pt>
                <c:pt idx="30">
                  <c:v>14</c:v>
                </c:pt>
                <c:pt idx="31">
                  <c:v>23</c:v>
                </c:pt>
                <c:pt idx="32">
                  <c:v>6</c:v>
                </c:pt>
                <c:pt idx="33">
                  <c:v>8</c:v>
                </c:pt>
                <c:pt idx="3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B-42E7-AEA6-50B006741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026992"/>
        <c:axId val="344026032"/>
      </c:barChart>
      <c:catAx>
        <c:axId val="34402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026032"/>
        <c:crosses val="autoZero"/>
        <c:auto val="1"/>
        <c:lblAlgn val="ctr"/>
        <c:lblOffset val="100"/>
        <c:noMultiLvlLbl val="0"/>
      </c:catAx>
      <c:valAx>
        <c:axId val="34402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02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Sample!$V$7</c:f>
              <c:strCache>
                <c:ptCount val="1"/>
                <c:pt idx="0">
                  <c:v>Total Peminjaman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Sample!$U$8:$U$37</c15:sqref>
                  </c15:fullRef>
                </c:ext>
              </c:extLst>
              <c:f>Sample!$U$8:$U$36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Sample!$V$8:$V$37</c15:sqref>
                  </c15:fullRef>
                </c:ext>
              </c:extLst>
              <c:f>Sample!$V$8:$V$36</c:f>
              <c:numCache>
                <c:formatCode>General</c:formatCode>
                <c:ptCount val="29"/>
                <c:pt idx="0">
                  <c:v>22</c:v>
                </c:pt>
                <c:pt idx="1">
                  <c:v>7</c:v>
                </c:pt>
                <c:pt idx="2">
                  <c:v>11</c:v>
                </c:pt>
                <c:pt idx="3">
                  <c:v>10</c:v>
                </c:pt>
                <c:pt idx="4">
                  <c:v>8</c:v>
                </c:pt>
                <c:pt idx="5">
                  <c:v>2</c:v>
                </c:pt>
                <c:pt idx="6">
                  <c:v>1</c:v>
                </c:pt>
                <c:pt idx="7">
                  <c:v>18</c:v>
                </c:pt>
                <c:pt idx="8">
                  <c:v>16</c:v>
                </c:pt>
                <c:pt idx="9">
                  <c:v>26</c:v>
                </c:pt>
                <c:pt idx="10">
                  <c:v>12</c:v>
                </c:pt>
                <c:pt idx="11">
                  <c:v>13</c:v>
                </c:pt>
                <c:pt idx="12">
                  <c:v>4</c:v>
                </c:pt>
                <c:pt idx="13">
                  <c:v>0</c:v>
                </c:pt>
                <c:pt idx="14">
                  <c:v>6</c:v>
                </c:pt>
                <c:pt idx="15">
                  <c:v>5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7</c:v>
                </c:pt>
                <c:pt idx="22">
                  <c:v>10</c:v>
                </c:pt>
                <c:pt idx="23">
                  <c:v>13</c:v>
                </c:pt>
                <c:pt idx="24">
                  <c:v>18</c:v>
                </c:pt>
                <c:pt idx="25">
                  <c:v>25</c:v>
                </c:pt>
                <c:pt idx="26">
                  <c:v>18</c:v>
                </c:pt>
                <c:pt idx="27">
                  <c:v>4</c:v>
                </c:pt>
                <c:pt idx="2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9-40F9-B549-BE29E26E9F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76698656"/>
        <c:axId val="276699136"/>
      </c:barChart>
      <c:dateAx>
        <c:axId val="276698656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699136"/>
        <c:crosses val="autoZero"/>
        <c:auto val="1"/>
        <c:lblOffset val="100"/>
        <c:baseTimeUnit val="days"/>
      </c:dateAx>
      <c:valAx>
        <c:axId val="2766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69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Sample!$AB$7</c:f>
              <c:strCache>
                <c:ptCount val="1"/>
                <c:pt idx="0">
                  <c:v>Total Peminjaman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Sample!$AA$8:$AA$39</c15:sqref>
                  </c15:fullRef>
                </c:ext>
              </c:extLst>
              <c:f>Sample!$AA$8:$AA$38</c:f>
              <c:strCache>
                <c:ptCount val="31"/>
                <c:pt idx="0">
                  <c:v>2024-10-01</c:v>
                </c:pt>
                <c:pt idx="1">
                  <c:v>2024-10-02</c:v>
                </c:pt>
                <c:pt idx="2">
                  <c:v>2024-10-03</c:v>
                </c:pt>
                <c:pt idx="3">
                  <c:v>2024-10-04</c:v>
                </c:pt>
                <c:pt idx="4">
                  <c:v>2024-10-05</c:v>
                </c:pt>
                <c:pt idx="5">
                  <c:v>2024-10-06</c:v>
                </c:pt>
                <c:pt idx="6">
                  <c:v>2024-10-07</c:v>
                </c:pt>
                <c:pt idx="7">
                  <c:v>2024-10-08</c:v>
                </c:pt>
                <c:pt idx="8">
                  <c:v>2024-10-09</c:v>
                </c:pt>
                <c:pt idx="9">
                  <c:v>2024-10-10</c:v>
                </c:pt>
                <c:pt idx="10">
                  <c:v>2024-10-11</c:v>
                </c:pt>
                <c:pt idx="11">
                  <c:v>2024-10-12</c:v>
                </c:pt>
                <c:pt idx="12">
                  <c:v>2024-10-13</c:v>
                </c:pt>
                <c:pt idx="13">
                  <c:v>2024-10-14</c:v>
                </c:pt>
                <c:pt idx="14">
                  <c:v>2024-10-15</c:v>
                </c:pt>
                <c:pt idx="15">
                  <c:v>2024-10-16</c:v>
                </c:pt>
                <c:pt idx="16">
                  <c:v>2024-10-17</c:v>
                </c:pt>
                <c:pt idx="17">
                  <c:v>2024-10-18</c:v>
                </c:pt>
                <c:pt idx="18">
                  <c:v>2024-10-19</c:v>
                </c:pt>
                <c:pt idx="19">
                  <c:v>2024-10-20</c:v>
                </c:pt>
                <c:pt idx="20">
                  <c:v>2024-10-21</c:v>
                </c:pt>
                <c:pt idx="21">
                  <c:v>2024-10-22</c:v>
                </c:pt>
                <c:pt idx="22">
                  <c:v>2024-10-23</c:v>
                </c:pt>
                <c:pt idx="23">
                  <c:v>2024-10-24</c:v>
                </c:pt>
                <c:pt idx="24">
                  <c:v>2024-10-25</c:v>
                </c:pt>
                <c:pt idx="25">
                  <c:v>2024-10-26</c:v>
                </c:pt>
                <c:pt idx="26">
                  <c:v>2024-10-27</c:v>
                </c:pt>
                <c:pt idx="27">
                  <c:v>2024-10-28</c:v>
                </c:pt>
                <c:pt idx="28">
                  <c:v>2024-10-29</c:v>
                </c:pt>
                <c:pt idx="29">
                  <c:v>2024-10-30</c:v>
                </c:pt>
                <c:pt idx="30">
                  <c:v>2024-10-31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Sample!$AB$8:$AB$39</c15:sqref>
                  </c15:fullRef>
                </c:ext>
              </c:extLst>
              <c:f>Sample!$AB$8:$AB$38</c:f>
              <c:numCache>
                <c:formatCode>General</c:formatCode>
                <c:ptCount val="31"/>
                <c:pt idx="0">
                  <c:v>26</c:v>
                </c:pt>
                <c:pt idx="1">
                  <c:v>23</c:v>
                </c:pt>
                <c:pt idx="2">
                  <c:v>23</c:v>
                </c:pt>
                <c:pt idx="3">
                  <c:v>32</c:v>
                </c:pt>
                <c:pt idx="4">
                  <c:v>26</c:v>
                </c:pt>
                <c:pt idx="5">
                  <c:v>17</c:v>
                </c:pt>
                <c:pt idx="6">
                  <c:v>23</c:v>
                </c:pt>
                <c:pt idx="7">
                  <c:v>21</c:v>
                </c:pt>
                <c:pt idx="8">
                  <c:v>35</c:v>
                </c:pt>
                <c:pt idx="9">
                  <c:v>35</c:v>
                </c:pt>
                <c:pt idx="10">
                  <c:v>32</c:v>
                </c:pt>
                <c:pt idx="11">
                  <c:v>17</c:v>
                </c:pt>
                <c:pt idx="12">
                  <c:v>2</c:v>
                </c:pt>
                <c:pt idx="13">
                  <c:v>24</c:v>
                </c:pt>
                <c:pt idx="14">
                  <c:v>22</c:v>
                </c:pt>
                <c:pt idx="15">
                  <c:v>21</c:v>
                </c:pt>
                <c:pt idx="16">
                  <c:v>29</c:v>
                </c:pt>
                <c:pt idx="17">
                  <c:v>47</c:v>
                </c:pt>
                <c:pt idx="18">
                  <c:v>26</c:v>
                </c:pt>
                <c:pt idx="19">
                  <c:v>2</c:v>
                </c:pt>
                <c:pt idx="20">
                  <c:v>26</c:v>
                </c:pt>
                <c:pt idx="21">
                  <c:v>30</c:v>
                </c:pt>
                <c:pt idx="22">
                  <c:v>29</c:v>
                </c:pt>
                <c:pt idx="23">
                  <c:v>43</c:v>
                </c:pt>
                <c:pt idx="24">
                  <c:v>52</c:v>
                </c:pt>
                <c:pt idx="25">
                  <c:v>32</c:v>
                </c:pt>
                <c:pt idx="26">
                  <c:v>3</c:v>
                </c:pt>
                <c:pt idx="27">
                  <c:v>25</c:v>
                </c:pt>
                <c:pt idx="28">
                  <c:v>31</c:v>
                </c:pt>
                <c:pt idx="29">
                  <c:v>39</c:v>
                </c:pt>
                <c:pt idx="3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F-476D-8CD9-6032A27E29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8297104"/>
        <c:axId val="478297584"/>
      </c:barChart>
      <c:dateAx>
        <c:axId val="478297104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97584"/>
        <c:crosses val="autoZero"/>
        <c:auto val="1"/>
        <c:lblOffset val="100"/>
        <c:baseTimeUnit val="days"/>
      </c:dateAx>
      <c:valAx>
        <c:axId val="47829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9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Persebaran</a:t>
            </a:r>
            <a:r>
              <a:rPr lang="en-US" b="1" baseline="0"/>
              <a:t> Durasi Peminjaman (September)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Sample!$AF$6</c:f>
              <c:strCache>
                <c:ptCount val="1"/>
                <c:pt idx="0">
                  <c:v>Banyak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Sample!$AD$7:$AD$39</c15:sqref>
                  </c15:fullRef>
                </c:ext>
              </c:extLst>
              <c:f>Sample!$AD$7:$AD$38</c:f>
              <c:strCache>
                <c:ptCount val="32"/>
                <c:pt idx="0">
                  <c:v>0:40:00</c:v>
                </c:pt>
                <c:pt idx="1">
                  <c:v>0:49:00</c:v>
                </c:pt>
                <c:pt idx="2">
                  <c:v>0:50:00</c:v>
                </c:pt>
                <c:pt idx="3">
                  <c:v>1:00:00</c:v>
                </c:pt>
                <c:pt idx="4">
                  <c:v>1:25:00</c:v>
                </c:pt>
                <c:pt idx="5">
                  <c:v>1:30:00</c:v>
                </c:pt>
                <c:pt idx="6">
                  <c:v>1:40:00</c:v>
                </c:pt>
                <c:pt idx="7">
                  <c:v>2:00:00</c:v>
                </c:pt>
                <c:pt idx="8">
                  <c:v>2:15:00</c:v>
                </c:pt>
                <c:pt idx="9">
                  <c:v>2:29:00</c:v>
                </c:pt>
                <c:pt idx="10">
                  <c:v>2:30:00</c:v>
                </c:pt>
                <c:pt idx="11">
                  <c:v>3:00:00</c:v>
                </c:pt>
                <c:pt idx="12">
                  <c:v>3:09:00</c:v>
                </c:pt>
                <c:pt idx="13">
                  <c:v>3:30:00</c:v>
                </c:pt>
                <c:pt idx="14">
                  <c:v>3:55:00</c:v>
                </c:pt>
                <c:pt idx="15">
                  <c:v>4:00:00</c:v>
                </c:pt>
                <c:pt idx="16">
                  <c:v>4:30:00</c:v>
                </c:pt>
                <c:pt idx="17">
                  <c:v>4:45:00</c:v>
                </c:pt>
                <c:pt idx="18">
                  <c:v>5:00:00</c:v>
                </c:pt>
                <c:pt idx="19">
                  <c:v>6:00:00</c:v>
                </c:pt>
                <c:pt idx="20">
                  <c:v>6:30:00</c:v>
                </c:pt>
                <c:pt idx="21">
                  <c:v>7:00:00</c:v>
                </c:pt>
                <c:pt idx="22">
                  <c:v>8:00:00</c:v>
                </c:pt>
                <c:pt idx="23">
                  <c:v>8:15:00</c:v>
                </c:pt>
                <c:pt idx="24">
                  <c:v>8:30:00</c:v>
                </c:pt>
                <c:pt idx="25">
                  <c:v>9:00:00</c:v>
                </c:pt>
                <c:pt idx="26">
                  <c:v>10:00:00</c:v>
                </c:pt>
                <c:pt idx="27">
                  <c:v>11:00:00</c:v>
                </c:pt>
                <c:pt idx="28">
                  <c:v>12:00:00</c:v>
                </c:pt>
                <c:pt idx="29">
                  <c:v>13:00:00</c:v>
                </c:pt>
                <c:pt idx="30">
                  <c:v>14:00:00</c:v>
                </c:pt>
                <c:pt idx="31">
                  <c:v>15:00:00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Sample!$AF$7:$AF$39</c15:sqref>
                  </c15:fullRef>
                </c:ext>
              </c:extLst>
              <c:f>Sample!$AF$7:$AF$38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13</c:v>
                </c:pt>
                <c:pt idx="4">
                  <c:v>1</c:v>
                </c:pt>
                <c:pt idx="5">
                  <c:v>3</c:v>
                </c:pt>
                <c:pt idx="6">
                  <c:v>14</c:v>
                </c:pt>
                <c:pt idx="7">
                  <c:v>22</c:v>
                </c:pt>
                <c:pt idx="8">
                  <c:v>1</c:v>
                </c:pt>
                <c:pt idx="9">
                  <c:v>1</c:v>
                </c:pt>
                <c:pt idx="10">
                  <c:v>18</c:v>
                </c:pt>
                <c:pt idx="11">
                  <c:v>33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17</c:v>
                </c:pt>
                <c:pt idx="16">
                  <c:v>2</c:v>
                </c:pt>
                <c:pt idx="17">
                  <c:v>1</c:v>
                </c:pt>
                <c:pt idx="18">
                  <c:v>8</c:v>
                </c:pt>
                <c:pt idx="19">
                  <c:v>5</c:v>
                </c:pt>
                <c:pt idx="20">
                  <c:v>1</c:v>
                </c:pt>
                <c:pt idx="21">
                  <c:v>7</c:v>
                </c:pt>
                <c:pt idx="22">
                  <c:v>14</c:v>
                </c:pt>
                <c:pt idx="23">
                  <c:v>1</c:v>
                </c:pt>
                <c:pt idx="24">
                  <c:v>1</c:v>
                </c:pt>
                <c:pt idx="25">
                  <c:v>20</c:v>
                </c:pt>
                <c:pt idx="26">
                  <c:v>29</c:v>
                </c:pt>
                <c:pt idx="27">
                  <c:v>16</c:v>
                </c:pt>
                <c:pt idx="28">
                  <c:v>38</c:v>
                </c:pt>
                <c:pt idx="29">
                  <c:v>2</c:v>
                </c:pt>
                <c:pt idx="30">
                  <c:v>11</c:v>
                </c:pt>
                <c:pt idx="3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FD-45FE-AC5A-5920B5EA03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83171344"/>
        <c:axId val="283172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Sample!$AE$6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Sample!$AD$7:$AD$39</c15:sqref>
                        </c15:fullRef>
                        <c15:formulaRef>
                          <c15:sqref>Sample!$AD$7:$AD$38</c15:sqref>
                        </c15:formulaRef>
                      </c:ext>
                    </c:extLst>
                    <c:strCache>
                      <c:ptCount val="32"/>
                      <c:pt idx="0">
                        <c:v>0:40:00</c:v>
                      </c:pt>
                      <c:pt idx="1">
                        <c:v>0:49:00</c:v>
                      </c:pt>
                      <c:pt idx="2">
                        <c:v>0:50:00</c:v>
                      </c:pt>
                      <c:pt idx="3">
                        <c:v>1:00:00</c:v>
                      </c:pt>
                      <c:pt idx="4">
                        <c:v>1:25:00</c:v>
                      </c:pt>
                      <c:pt idx="5">
                        <c:v>1:30:00</c:v>
                      </c:pt>
                      <c:pt idx="6">
                        <c:v>1:40:00</c:v>
                      </c:pt>
                      <c:pt idx="7">
                        <c:v>2:00:00</c:v>
                      </c:pt>
                      <c:pt idx="8">
                        <c:v>2:15:00</c:v>
                      </c:pt>
                      <c:pt idx="9">
                        <c:v>2:29:00</c:v>
                      </c:pt>
                      <c:pt idx="10">
                        <c:v>2:30:00</c:v>
                      </c:pt>
                      <c:pt idx="11">
                        <c:v>3:00:00</c:v>
                      </c:pt>
                      <c:pt idx="12">
                        <c:v>3:09:00</c:v>
                      </c:pt>
                      <c:pt idx="13">
                        <c:v>3:30:00</c:v>
                      </c:pt>
                      <c:pt idx="14">
                        <c:v>3:55:00</c:v>
                      </c:pt>
                      <c:pt idx="15">
                        <c:v>4:00:00</c:v>
                      </c:pt>
                      <c:pt idx="16">
                        <c:v>4:30:00</c:v>
                      </c:pt>
                      <c:pt idx="17">
                        <c:v>4:45:00</c:v>
                      </c:pt>
                      <c:pt idx="18">
                        <c:v>5:00:00</c:v>
                      </c:pt>
                      <c:pt idx="19">
                        <c:v>6:00:00</c:v>
                      </c:pt>
                      <c:pt idx="20">
                        <c:v>6:30:00</c:v>
                      </c:pt>
                      <c:pt idx="21">
                        <c:v>7:00:00</c:v>
                      </c:pt>
                      <c:pt idx="22">
                        <c:v>8:00:00</c:v>
                      </c:pt>
                      <c:pt idx="23">
                        <c:v>8:15:00</c:v>
                      </c:pt>
                      <c:pt idx="24">
                        <c:v>8:30:00</c:v>
                      </c:pt>
                      <c:pt idx="25">
                        <c:v>9:00:00</c:v>
                      </c:pt>
                      <c:pt idx="26">
                        <c:v>10:00:00</c:v>
                      </c:pt>
                      <c:pt idx="27">
                        <c:v>11:00:00</c:v>
                      </c:pt>
                      <c:pt idx="28">
                        <c:v>12:00:00</c:v>
                      </c:pt>
                      <c:pt idx="29">
                        <c:v>13:00:00</c:v>
                      </c:pt>
                      <c:pt idx="30">
                        <c:v>14:00:00</c:v>
                      </c:pt>
                      <c:pt idx="31">
                        <c:v>15:00:00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Sample!$AE$7:$AE$39</c15:sqref>
                        </c15:fullRef>
                        <c15:formulaRef>
                          <c15:sqref>Sample!$AE$7:$AE$38</c15:sqref>
                        </c15:formulaRef>
                      </c:ext>
                    </c:extLst>
                    <c:numCache>
                      <c:formatCode>h:mm:ss;@</c:formatCode>
                      <c:ptCount val="3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FD-45FE-AC5A-5920B5EA03D8}"/>
                  </c:ext>
                </c:extLst>
              </c15:ser>
            </c15:filteredBarSeries>
          </c:ext>
        </c:extLst>
      </c:barChart>
      <c:catAx>
        <c:axId val="283171344"/>
        <c:scaling>
          <c:orientation val="minMax"/>
        </c:scaling>
        <c:delete val="0"/>
        <c:axPos val="b"/>
        <c:numFmt formatCode="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72304"/>
        <c:crosses val="autoZero"/>
        <c:auto val="1"/>
        <c:lblAlgn val="ctr"/>
        <c:lblOffset val="100"/>
        <c:noMultiLvlLbl val="0"/>
      </c:catAx>
      <c:valAx>
        <c:axId val="28317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17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Persebaran Durasi Peminjanam</a:t>
            </a:r>
            <a:r>
              <a:rPr lang="en-US" b="1" baseline="0"/>
              <a:t> (Oktober)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Sample!$AJ$6</c:f>
              <c:strCache>
                <c:ptCount val="1"/>
                <c:pt idx="0">
                  <c:v>Banyak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Sample!$AH$7:$AH$74</c:f>
              <c:numCache>
                <c:formatCode>h:mm:ss;@</c:formatCode>
                <c:ptCount val="68"/>
                <c:pt idx="0">
                  <c:v>1.0416666666666666E-2</c:v>
                </c:pt>
                <c:pt idx="1">
                  <c:v>2.0833333333333332E-2</c:v>
                </c:pt>
                <c:pt idx="2">
                  <c:v>2.7083333333333334E-2</c:v>
                </c:pt>
                <c:pt idx="3">
                  <c:v>2.7777777777777776E-2</c:v>
                </c:pt>
                <c:pt idx="4">
                  <c:v>3.125E-2</c:v>
                </c:pt>
                <c:pt idx="5">
                  <c:v>3.4722222222222224E-2</c:v>
                </c:pt>
                <c:pt idx="6">
                  <c:v>3.6111111111111108E-2</c:v>
                </c:pt>
                <c:pt idx="7">
                  <c:v>4.0972222222222222E-2</c:v>
                </c:pt>
                <c:pt idx="8">
                  <c:v>4.1666666666666664E-2</c:v>
                </c:pt>
                <c:pt idx="9">
                  <c:v>4.791666666666667E-2</c:v>
                </c:pt>
                <c:pt idx="10">
                  <c:v>4.8611111111111112E-2</c:v>
                </c:pt>
                <c:pt idx="11">
                  <c:v>5.486111111111111E-2</c:v>
                </c:pt>
                <c:pt idx="12">
                  <c:v>5.5555555555555552E-2</c:v>
                </c:pt>
                <c:pt idx="13">
                  <c:v>5.9027777777777776E-2</c:v>
                </c:pt>
                <c:pt idx="14">
                  <c:v>6.25E-2</c:v>
                </c:pt>
                <c:pt idx="15">
                  <c:v>6.8750000000000006E-2</c:v>
                </c:pt>
                <c:pt idx="16">
                  <c:v>6.9444444444444448E-2</c:v>
                </c:pt>
                <c:pt idx="17">
                  <c:v>7.2222222222222215E-2</c:v>
                </c:pt>
                <c:pt idx="18">
                  <c:v>7.2916666666666671E-2</c:v>
                </c:pt>
                <c:pt idx="19">
                  <c:v>7.5694444444444439E-2</c:v>
                </c:pt>
                <c:pt idx="20">
                  <c:v>7.6388888888888895E-2</c:v>
                </c:pt>
                <c:pt idx="21">
                  <c:v>8.2638888888888887E-2</c:v>
                </c:pt>
                <c:pt idx="22">
                  <c:v>8.3333333333333329E-2</c:v>
                </c:pt>
                <c:pt idx="23">
                  <c:v>8.4027777777777785E-2</c:v>
                </c:pt>
                <c:pt idx="24">
                  <c:v>9.0277777777777776E-2</c:v>
                </c:pt>
                <c:pt idx="25">
                  <c:v>9.0972222222222218E-2</c:v>
                </c:pt>
                <c:pt idx="26">
                  <c:v>9.375E-2</c:v>
                </c:pt>
                <c:pt idx="27">
                  <c:v>9.930555555555555E-2</c:v>
                </c:pt>
                <c:pt idx="28">
                  <c:v>0.10347222222222222</c:v>
                </c:pt>
                <c:pt idx="29">
                  <c:v>0.10416666666666667</c:v>
                </c:pt>
                <c:pt idx="30">
                  <c:v>0.10486111111111111</c:v>
                </c:pt>
                <c:pt idx="31">
                  <c:v>0.1111111111111111</c:v>
                </c:pt>
                <c:pt idx="32">
                  <c:v>0.11458333333333333</c:v>
                </c:pt>
                <c:pt idx="33">
                  <c:v>0.11805555555555555</c:v>
                </c:pt>
                <c:pt idx="34">
                  <c:v>0.12152777777777778</c:v>
                </c:pt>
                <c:pt idx="35">
                  <c:v>0.12361111111111112</c:v>
                </c:pt>
                <c:pt idx="36">
                  <c:v>0.12430555555555556</c:v>
                </c:pt>
                <c:pt idx="37">
                  <c:v>0.125</c:v>
                </c:pt>
                <c:pt idx="38">
                  <c:v>0.12916666666666668</c:v>
                </c:pt>
                <c:pt idx="39">
                  <c:v>0.13541666666666666</c:v>
                </c:pt>
                <c:pt idx="40">
                  <c:v>0.1451388888888889</c:v>
                </c:pt>
                <c:pt idx="41">
                  <c:v>0.14583333333333334</c:v>
                </c:pt>
                <c:pt idx="42">
                  <c:v>0.15625</c:v>
                </c:pt>
                <c:pt idx="43">
                  <c:v>0.15972222222222221</c:v>
                </c:pt>
                <c:pt idx="44">
                  <c:v>0.16319444444444445</c:v>
                </c:pt>
                <c:pt idx="45">
                  <c:v>0.16597222222222222</c:v>
                </c:pt>
                <c:pt idx="46">
                  <c:v>0.16666666666666666</c:v>
                </c:pt>
                <c:pt idx="47">
                  <c:v>0.1736111111111111</c:v>
                </c:pt>
                <c:pt idx="48">
                  <c:v>0.1875</c:v>
                </c:pt>
                <c:pt idx="49">
                  <c:v>0.20416666666666666</c:v>
                </c:pt>
                <c:pt idx="50">
                  <c:v>0.2076388888888889</c:v>
                </c:pt>
                <c:pt idx="51">
                  <c:v>0.20833333333333334</c:v>
                </c:pt>
                <c:pt idx="52">
                  <c:v>0.22222222222222221</c:v>
                </c:pt>
                <c:pt idx="53">
                  <c:v>0.22916666666666666</c:v>
                </c:pt>
                <c:pt idx="54">
                  <c:v>0.23402777777777778</c:v>
                </c:pt>
                <c:pt idx="55">
                  <c:v>0.23958333333333334</c:v>
                </c:pt>
                <c:pt idx="56">
                  <c:v>0.25</c:v>
                </c:pt>
                <c:pt idx="57">
                  <c:v>0.29166666666666669</c:v>
                </c:pt>
                <c:pt idx="58">
                  <c:v>0.3215277777777778</c:v>
                </c:pt>
                <c:pt idx="59">
                  <c:v>0.33333333333333331</c:v>
                </c:pt>
                <c:pt idx="60">
                  <c:v>0.37430555555555556</c:v>
                </c:pt>
                <c:pt idx="61">
                  <c:v>0.375</c:v>
                </c:pt>
                <c:pt idx="62">
                  <c:v>0.41666666666666669</c:v>
                </c:pt>
                <c:pt idx="63">
                  <c:v>0.45833333333333331</c:v>
                </c:pt>
                <c:pt idx="64">
                  <c:v>0.47222222222222221</c:v>
                </c:pt>
                <c:pt idx="65">
                  <c:v>0.5</c:v>
                </c:pt>
                <c:pt idx="66">
                  <c:v>0.54166666666666663</c:v>
                </c:pt>
                <c:pt idx="67">
                  <c:v>0.58333333333333337</c:v>
                </c:pt>
              </c:numCache>
            </c:numRef>
          </c:cat>
          <c:val>
            <c:numRef>
              <c:f>Sample!$AJ$7:$AJ$74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36</c:v>
                </c:pt>
                <c:pt idx="6">
                  <c:v>1</c:v>
                </c:pt>
                <c:pt idx="7">
                  <c:v>2</c:v>
                </c:pt>
                <c:pt idx="8">
                  <c:v>49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22</c:v>
                </c:pt>
                <c:pt idx="15">
                  <c:v>68</c:v>
                </c:pt>
                <c:pt idx="16">
                  <c:v>108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107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45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4</c:v>
                </c:pt>
                <c:pt idx="35">
                  <c:v>1</c:v>
                </c:pt>
                <c:pt idx="36">
                  <c:v>1</c:v>
                </c:pt>
                <c:pt idx="37">
                  <c:v>75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5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93</c:v>
                </c:pt>
                <c:pt idx="47">
                  <c:v>2</c:v>
                </c:pt>
                <c:pt idx="48">
                  <c:v>7</c:v>
                </c:pt>
                <c:pt idx="49">
                  <c:v>1</c:v>
                </c:pt>
                <c:pt idx="50">
                  <c:v>2</c:v>
                </c:pt>
                <c:pt idx="51">
                  <c:v>25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8</c:v>
                </c:pt>
                <c:pt idx="57">
                  <c:v>14</c:v>
                </c:pt>
                <c:pt idx="58">
                  <c:v>1</c:v>
                </c:pt>
                <c:pt idx="59">
                  <c:v>16</c:v>
                </c:pt>
                <c:pt idx="60">
                  <c:v>1</c:v>
                </c:pt>
                <c:pt idx="61">
                  <c:v>9</c:v>
                </c:pt>
                <c:pt idx="62">
                  <c:v>44</c:v>
                </c:pt>
                <c:pt idx="63">
                  <c:v>5</c:v>
                </c:pt>
                <c:pt idx="64">
                  <c:v>1</c:v>
                </c:pt>
                <c:pt idx="65">
                  <c:v>10</c:v>
                </c:pt>
                <c:pt idx="66">
                  <c:v>7</c:v>
                </c:pt>
                <c:pt idx="6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31-46EF-AC85-F9A1FE609C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49185504"/>
        <c:axId val="3491859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Sample!$AI$6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Sample!$AH$7:$AH$74</c15:sqref>
                        </c15:formulaRef>
                      </c:ext>
                    </c:extLst>
                    <c:numCache>
                      <c:formatCode>h:mm:ss;@</c:formatCode>
                      <c:ptCount val="68"/>
                      <c:pt idx="0">
                        <c:v>1.0416666666666666E-2</c:v>
                      </c:pt>
                      <c:pt idx="1">
                        <c:v>2.0833333333333332E-2</c:v>
                      </c:pt>
                      <c:pt idx="2">
                        <c:v>2.7083333333333334E-2</c:v>
                      </c:pt>
                      <c:pt idx="3">
                        <c:v>2.7777777777777776E-2</c:v>
                      </c:pt>
                      <c:pt idx="4">
                        <c:v>3.125E-2</c:v>
                      </c:pt>
                      <c:pt idx="5">
                        <c:v>3.4722222222222224E-2</c:v>
                      </c:pt>
                      <c:pt idx="6">
                        <c:v>3.6111111111111108E-2</c:v>
                      </c:pt>
                      <c:pt idx="7">
                        <c:v>4.0972222222222222E-2</c:v>
                      </c:pt>
                      <c:pt idx="8">
                        <c:v>4.1666666666666664E-2</c:v>
                      </c:pt>
                      <c:pt idx="9">
                        <c:v>4.791666666666667E-2</c:v>
                      </c:pt>
                      <c:pt idx="10">
                        <c:v>4.8611111111111112E-2</c:v>
                      </c:pt>
                      <c:pt idx="11">
                        <c:v>5.486111111111111E-2</c:v>
                      </c:pt>
                      <c:pt idx="12">
                        <c:v>5.5555555555555552E-2</c:v>
                      </c:pt>
                      <c:pt idx="13">
                        <c:v>5.9027777777777776E-2</c:v>
                      </c:pt>
                      <c:pt idx="14">
                        <c:v>6.25E-2</c:v>
                      </c:pt>
                      <c:pt idx="15">
                        <c:v>6.8750000000000006E-2</c:v>
                      </c:pt>
                      <c:pt idx="16">
                        <c:v>6.9444444444444448E-2</c:v>
                      </c:pt>
                      <c:pt idx="17">
                        <c:v>7.2222222222222215E-2</c:v>
                      </c:pt>
                      <c:pt idx="18">
                        <c:v>7.2916666666666671E-2</c:v>
                      </c:pt>
                      <c:pt idx="19">
                        <c:v>7.5694444444444439E-2</c:v>
                      </c:pt>
                      <c:pt idx="20">
                        <c:v>7.6388888888888895E-2</c:v>
                      </c:pt>
                      <c:pt idx="21">
                        <c:v>8.2638888888888887E-2</c:v>
                      </c:pt>
                      <c:pt idx="22">
                        <c:v>8.3333333333333329E-2</c:v>
                      </c:pt>
                      <c:pt idx="23">
                        <c:v>8.4027777777777785E-2</c:v>
                      </c:pt>
                      <c:pt idx="24">
                        <c:v>9.0277777777777776E-2</c:v>
                      </c:pt>
                      <c:pt idx="25">
                        <c:v>9.0972222222222218E-2</c:v>
                      </c:pt>
                      <c:pt idx="26">
                        <c:v>9.375E-2</c:v>
                      </c:pt>
                      <c:pt idx="27">
                        <c:v>9.930555555555555E-2</c:v>
                      </c:pt>
                      <c:pt idx="28">
                        <c:v>0.10347222222222222</c:v>
                      </c:pt>
                      <c:pt idx="29">
                        <c:v>0.10416666666666667</c:v>
                      </c:pt>
                      <c:pt idx="30">
                        <c:v>0.10486111111111111</c:v>
                      </c:pt>
                      <c:pt idx="31">
                        <c:v>0.1111111111111111</c:v>
                      </c:pt>
                      <c:pt idx="32">
                        <c:v>0.11458333333333333</c:v>
                      </c:pt>
                      <c:pt idx="33">
                        <c:v>0.11805555555555555</c:v>
                      </c:pt>
                      <c:pt idx="34">
                        <c:v>0.12152777777777778</c:v>
                      </c:pt>
                      <c:pt idx="35">
                        <c:v>0.12361111111111112</c:v>
                      </c:pt>
                      <c:pt idx="36">
                        <c:v>0.12430555555555556</c:v>
                      </c:pt>
                      <c:pt idx="37">
                        <c:v>0.125</c:v>
                      </c:pt>
                      <c:pt idx="38">
                        <c:v>0.12916666666666668</c:v>
                      </c:pt>
                      <c:pt idx="39">
                        <c:v>0.13541666666666666</c:v>
                      </c:pt>
                      <c:pt idx="40">
                        <c:v>0.1451388888888889</c:v>
                      </c:pt>
                      <c:pt idx="41">
                        <c:v>0.14583333333333334</c:v>
                      </c:pt>
                      <c:pt idx="42">
                        <c:v>0.15625</c:v>
                      </c:pt>
                      <c:pt idx="43">
                        <c:v>0.15972222222222221</c:v>
                      </c:pt>
                      <c:pt idx="44">
                        <c:v>0.16319444444444445</c:v>
                      </c:pt>
                      <c:pt idx="45">
                        <c:v>0.16597222222222222</c:v>
                      </c:pt>
                      <c:pt idx="46">
                        <c:v>0.16666666666666666</c:v>
                      </c:pt>
                      <c:pt idx="47">
                        <c:v>0.1736111111111111</c:v>
                      </c:pt>
                      <c:pt idx="48">
                        <c:v>0.1875</c:v>
                      </c:pt>
                      <c:pt idx="49">
                        <c:v>0.20416666666666666</c:v>
                      </c:pt>
                      <c:pt idx="50">
                        <c:v>0.2076388888888889</c:v>
                      </c:pt>
                      <c:pt idx="51">
                        <c:v>0.20833333333333334</c:v>
                      </c:pt>
                      <c:pt idx="52">
                        <c:v>0.22222222222222221</c:v>
                      </c:pt>
                      <c:pt idx="53">
                        <c:v>0.22916666666666666</c:v>
                      </c:pt>
                      <c:pt idx="54">
                        <c:v>0.23402777777777778</c:v>
                      </c:pt>
                      <c:pt idx="55">
                        <c:v>0.23958333333333334</c:v>
                      </c:pt>
                      <c:pt idx="56">
                        <c:v>0.25</c:v>
                      </c:pt>
                      <c:pt idx="57">
                        <c:v>0.29166666666666669</c:v>
                      </c:pt>
                      <c:pt idx="58">
                        <c:v>0.3215277777777778</c:v>
                      </c:pt>
                      <c:pt idx="59">
                        <c:v>0.33333333333333331</c:v>
                      </c:pt>
                      <c:pt idx="60">
                        <c:v>0.37430555555555556</c:v>
                      </c:pt>
                      <c:pt idx="61">
                        <c:v>0.375</c:v>
                      </c:pt>
                      <c:pt idx="62">
                        <c:v>0.41666666666666669</c:v>
                      </c:pt>
                      <c:pt idx="63">
                        <c:v>0.45833333333333331</c:v>
                      </c:pt>
                      <c:pt idx="64">
                        <c:v>0.47222222222222221</c:v>
                      </c:pt>
                      <c:pt idx="65">
                        <c:v>0.5</c:v>
                      </c:pt>
                      <c:pt idx="66">
                        <c:v>0.54166666666666663</c:v>
                      </c:pt>
                      <c:pt idx="67">
                        <c:v>0.58333333333333337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Sample!$AI$7:$AI$74</c15:sqref>
                        </c15:formulaRef>
                      </c:ext>
                    </c:extLst>
                    <c:numCache>
                      <c:formatCode>h:mm:ss;@</c:formatCode>
                      <c:ptCount val="6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031-46EF-AC85-F9A1FE609CE0}"/>
                  </c:ext>
                </c:extLst>
              </c15:ser>
            </c15:filteredBarSeries>
          </c:ext>
        </c:extLst>
      </c:barChart>
      <c:catAx>
        <c:axId val="349185504"/>
        <c:scaling>
          <c:orientation val="minMax"/>
        </c:scaling>
        <c:delete val="0"/>
        <c:axPos val="b"/>
        <c:numFmt formatCode="h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85984"/>
        <c:crosses val="autoZero"/>
        <c:auto val="1"/>
        <c:lblAlgn val="ctr"/>
        <c:lblOffset val="100"/>
        <c:noMultiLvlLbl val="0"/>
      </c:catAx>
      <c:valAx>
        <c:axId val="3491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8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Data'!$H$144</c:f>
              <c:strCache>
                <c:ptCount val="1"/>
                <c:pt idx="0">
                  <c:v>RATA-RATA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Data'!$I$138:$AK$138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f>'Final Data'!$I$144:$AK$144</c:f>
              <c:numCache>
                <c:formatCode>[h]:mm:ss;@</c:formatCode>
                <c:ptCount val="29"/>
                <c:pt idx="0">
                  <c:v>0.92978395061728392</c:v>
                </c:pt>
                <c:pt idx="1">
                  <c:v>0.56874999999999998</c:v>
                </c:pt>
                <c:pt idx="2">
                  <c:v>0.38541666666666669</c:v>
                </c:pt>
                <c:pt idx="3">
                  <c:v>0.35416666666666669</c:v>
                </c:pt>
                <c:pt idx="4">
                  <c:v>0.37896825396825401</c:v>
                </c:pt>
                <c:pt idx="5">
                  <c:v>0.47916666666666663</c:v>
                </c:pt>
                <c:pt idx="6">
                  <c:v>0.33333333333333331</c:v>
                </c:pt>
                <c:pt idx="7">
                  <c:v>0.97453703703703709</c:v>
                </c:pt>
                <c:pt idx="8">
                  <c:v>0.6177083333333333</c:v>
                </c:pt>
                <c:pt idx="9">
                  <c:v>1.2482638888888888</c:v>
                </c:pt>
                <c:pt idx="10">
                  <c:v>0.39583333333333331</c:v>
                </c:pt>
                <c:pt idx="11">
                  <c:v>0.2638888888888889</c:v>
                </c:pt>
                <c:pt idx="12">
                  <c:v>0.33333333333333331</c:v>
                </c:pt>
                <c:pt idx="13">
                  <c:v>0</c:v>
                </c:pt>
                <c:pt idx="14">
                  <c:v>0.52500000000000002</c:v>
                </c:pt>
                <c:pt idx="15">
                  <c:v>0.55729166666666674</c:v>
                </c:pt>
                <c:pt idx="16">
                  <c:v>0.51249999999999996</c:v>
                </c:pt>
                <c:pt idx="17">
                  <c:v>0.625</c:v>
                </c:pt>
                <c:pt idx="18">
                  <c:v>0.69444444444444431</c:v>
                </c:pt>
                <c:pt idx="19">
                  <c:v>0.59722222222222221</c:v>
                </c:pt>
                <c:pt idx="20">
                  <c:v>0.43055555555555558</c:v>
                </c:pt>
                <c:pt idx="21">
                  <c:v>0.12638888888888891</c:v>
                </c:pt>
                <c:pt idx="22">
                  <c:v>0.15613425925925925</c:v>
                </c:pt>
                <c:pt idx="23">
                  <c:v>0.19940476190476189</c:v>
                </c:pt>
                <c:pt idx="24">
                  <c:v>0.3392857142857143</c:v>
                </c:pt>
                <c:pt idx="25">
                  <c:v>0.27332175925925922</c:v>
                </c:pt>
                <c:pt idx="26">
                  <c:v>0.97656250000000011</c:v>
                </c:pt>
                <c:pt idx="27">
                  <c:v>0.3125</c:v>
                </c:pt>
                <c:pt idx="28">
                  <c:v>0.23611111111111113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A-477C-9FAB-756B2399C6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03432207"/>
        <c:axId val="1303430767"/>
      </c:barChart>
      <c:catAx>
        <c:axId val="130343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30767"/>
        <c:crosses val="autoZero"/>
        <c:auto val="1"/>
        <c:lblAlgn val="ctr"/>
        <c:lblOffset val="100"/>
        <c:noMultiLvlLbl val="0"/>
      </c:catAx>
      <c:valAx>
        <c:axId val="130343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3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Data'!$H$149</c:f>
              <c:strCache>
                <c:ptCount val="1"/>
                <c:pt idx="0">
                  <c:v>VARIANSI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Data'!$I$148:$AK$148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f>'Final Data'!$I$149:$AK$149</c:f>
              <c:numCache>
                <c:formatCode>[h]:mm:ss;@</c:formatCode>
                <c:ptCount val="29"/>
                <c:pt idx="0">
                  <c:v>3.6562071330589849</c:v>
                </c:pt>
                <c:pt idx="1">
                  <c:v>0.29142795138888883</c:v>
                </c:pt>
                <c:pt idx="2">
                  <c:v>3.0133928571428572E-2</c:v>
                </c:pt>
                <c:pt idx="3">
                  <c:v>3.2986111111111133E-2</c:v>
                </c:pt>
                <c:pt idx="4">
                  <c:v>2.4801587301587252E-2</c:v>
                </c:pt>
                <c:pt idx="5">
                  <c:v>4.2534722222222321E-2</c:v>
                </c:pt>
                <c:pt idx="6">
                  <c:v>0</c:v>
                </c:pt>
                <c:pt idx="7">
                  <c:v>2.504816100823045</c:v>
                </c:pt>
                <c:pt idx="8">
                  <c:v>0.31833646797839521</c:v>
                </c:pt>
                <c:pt idx="9">
                  <c:v>3.9386815200617282</c:v>
                </c:pt>
                <c:pt idx="10">
                  <c:v>0.18815104166666663</c:v>
                </c:pt>
                <c:pt idx="11">
                  <c:v>5.1649305555555552E-2</c:v>
                </c:pt>
                <c:pt idx="12">
                  <c:v>2.777777777777779E-2</c:v>
                </c:pt>
                <c:pt idx="13">
                  <c:v>0</c:v>
                </c:pt>
                <c:pt idx="14">
                  <c:v>0.18107638888888883</c:v>
                </c:pt>
                <c:pt idx="15">
                  <c:v>0.23072193287037024</c:v>
                </c:pt>
                <c:pt idx="16">
                  <c:v>0.18524305555555559</c:v>
                </c:pt>
                <c:pt idx="17">
                  <c:v>0.17476851851851846</c:v>
                </c:pt>
                <c:pt idx="18">
                  <c:v>0.23321759259259278</c:v>
                </c:pt>
                <c:pt idx="19">
                  <c:v>7.5231481481482509E-3</c:v>
                </c:pt>
                <c:pt idx="20">
                  <c:v>4.05092592592593E-3</c:v>
                </c:pt>
                <c:pt idx="21">
                  <c:v>3.0478395061728364E-3</c:v>
                </c:pt>
                <c:pt idx="22">
                  <c:v>1.2471145190329219E-2</c:v>
                </c:pt>
                <c:pt idx="23">
                  <c:v>9.7851447677836743E-3</c:v>
                </c:pt>
                <c:pt idx="24">
                  <c:v>3.2076719576719571E-2</c:v>
                </c:pt>
                <c:pt idx="25">
                  <c:v>3.8170459660260024E-2</c:v>
                </c:pt>
                <c:pt idx="26">
                  <c:v>1.6787496899801588</c:v>
                </c:pt>
                <c:pt idx="27">
                  <c:v>1.6782407407407402E-2</c:v>
                </c:pt>
                <c:pt idx="28">
                  <c:v>3.0143229166666653E-2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1D-49E2-9290-E5E63DDAF4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21817967"/>
        <c:axId val="1321816047"/>
      </c:barChart>
      <c:catAx>
        <c:axId val="1321817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816047"/>
        <c:crosses val="autoZero"/>
        <c:auto val="1"/>
        <c:lblAlgn val="ctr"/>
        <c:lblOffset val="100"/>
        <c:noMultiLvlLbl val="0"/>
      </c:catAx>
      <c:valAx>
        <c:axId val="132181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81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Data'!$H$154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Data'!$I$148:$AK$148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f>'Final Data'!$I$154:$AK$154</c:f>
              <c:numCache>
                <c:formatCode>[h]:mm:ss;@</c:formatCode>
                <c:ptCount val="29"/>
                <c:pt idx="0">
                  <c:v>1.912121108366043</c:v>
                </c:pt>
                <c:pt idx="1">
                  <c:v>0.53984067222550847</c:v>
                </c:pt>
                <c:pt idx="2">
                  <c:v>0.17359126870735339</c:v>
                </c:pt>
                <c:pt idx="3">
                  <c:v>0.18162078931419479</c:v>
                </c:pt>
                <c:pt idx="4">
                  <c:v>0.15748519708717784</c:v>
                </c:pt>
                <c:pt idx="5">
                  <c:v>0.2062394778460766</c:v>
                </c:pt>
                <c:pt idx="6">
                  <c:v>0</c:v>
                </c:pt>
                <c:pt idx="7">
                  <c:v>1.582661082109194</c:v>
                </c:pt>
                <c:pt idx="8">
                  <c:v>0.56421314055806537</c:v>
                </c:pt>
                <c:pt idx="9">
                  <c:v>1.9846111760397118</c:v>
                </c:pt>
                <c:pt idx="10">
                  <c:v>0.43376380861785441</c:v>
                </c:pt>
                <c:pt idx="11">
                  <c:v>0.22726483572157738</c:v>
                </c:pt>
                <c:pt idx="12">
                  <c:v>0.16666666666666671</c:v>
                </c:pt>
                <c:pt idx="13">
                  <c:v>0</c:v>
                </c:pt>
                <c:pt idx="14">
                  <c:v>0.42553071438955947</c:v>
                </c:pt>
                <c:pt idx="15">
                  <c:v>0.48033522967857589</c:v>
                </c:pt>
                <c:pt idx="16">
                  <c:v>0.43039871695389104</c:v>
                </c:pt>
                <c:pt idx="17">
                  <c:v>0.41805324842478914</c:v>
                </c:pt>
                <c:pt idx="18">
                  <c:v>0.48292607363093659</c:v>
                </c:pt>
                <c:pt idx="19">
                  <c:v>8.6736083311089451E-2</c:v>
                </c:pt>
                <c:pt idx="20">
                  <c:v>6.3646884652164476E-2</c:v>
                </c:pt>
                <c:pt idx="21">
                  <c:v>5.5207241428754945E-2</c:v>
                </c:pt>
                <c:pt idx="22">
                  <c:v>0.11167428168709759</c:v>
                </c:pt>
                <c:pt idx="23">
                  <c:v>9.891989065796461E-2</c:v>
                </c:pt>
                <c:pt idx="24">
                  <c:v>0.17909974756185329</c:v>
                </c:pt>
                <c:pt idx="25">
                  <c:v>0.19537261747814105</c:v>
                </c:pt>
                <c:pt idx="26">
                  <c:v>1.2956657323477221</c:v>
                </c:pt>
                <c:pt idx="27">
                  <c:v>0.12954693129290018</c:v>
                </c:pt>
                <c:pt idx="28">
                  <c:v>0.17361805541667219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C-46E0-92DA-FB00EA1001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287552031"/>
        <c:axId val="1287550111"/>
      </c:barChart>
      <c:catAx>
        <c:axId val="1287552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550111"/>
        <c:crosses val="autoZero"/>
        <c:auto val="1"/>
        <c:lblAlgn val="ctr"/>
        <c:lblOffset val="100"/>
        <c:noMultiLvlLbl val="0"/>
      </c:catAx>
      <c:valAx>
        <c:axId val="128755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55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Data'!$H$159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Data'!$I$153:$AK$153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f>'Final Data'!$I$159:$AK$159</c:f>
              <c:numCache>
                <c:formatCode>[h]:mm:ss;@</c:formatCode>
                <c:ptCount val="29"/>
                <c:pt idx="0">
                  <c:v>5.9375</c:v>
                </c:pt>
                <c:pt idx="1">
                  <c:v>1.40625</c:v>
                </c:pt>
                <c:pt idx="2">
                  <c:v>0.5</c:v>
                </c:pt>
                <c:pt idx="3">
                  <c:v>0.54166666666666674</c:v>
                </c:pt>
                <c:pt idx="4">
                  <c:v>0.51388888888888895</c:v>
                </c:pt>
                <c:pt idx="5">
                  <c:v>0.29166666666666669</c:v>
                </c:pt>
                <c:pt idx="6">
                  <c:v>0</c:v>
                </c:pt>
                <c:pt idx="7">
                  <c:v>4.0833333333333339</c:v>
                </c:pt>
                <c:pt idx="8">
                  <c:v>1.9583333333333335</c:v>
                </c:pt>
                <c:pt idx="9">
                  <c:v>5.9305555555555554</c:v>
                </c:pt>
                <c:pt idx="10">
                  <c:v>1.4583333333333333</c:v>
                </c:pt>
                <c:pt idx="11">
                  <c:v>0.66666666666666663</c:v>
                </c:pt>
                <c:pt idx="12">
                  <c:v>0.33333333333333337</c:v>
                </c:pt>
                <c:pt idx="13">
                  <c:v>0</c:v>
                </c:pt>
                <c:pt idx="14">
                  <c:v>1.125</c:v>
                </c:pt>
                <c:pt idx="15">
                  <c:v>1.1041666666666667</c:v>
                </c:pt>
                <c:pt idx="16">
                  <c:v>1.125</c:v>
                </c:pt>
                <c:pt idx="17">
                  <c:v>0.875</c:v>
                </c:pt>
                <c:pt idx="18">
                  <c:v>0.875</c:v>
                </c:pt>
                <c:pt idx="19">
                  <c:v>0.16666666666666663</c:v>
                </c:pt>
                <c:pt idx="20">
                  <c:v>0.125</c:v>
                </c:pt>
                <c:pt idx="21">
                  <c:v>0.1388888888888889</c:v>
                </c:pt>
                <c:pt idx="22">
                  <c:v>0.29166666666666669</c:v>
                </c:pt>
                <c:pt idx="23">
                  <c:v>0.26388888888888884</c:v>
                </c:pt>
                <c:pt idx="24">
                  <c:v>0.54166666666666663</c:v>
                </c:pt>
                <c:pt idx="25">
                  <c:v>0.63888888888888884</c:v>
                </c:pt>
                <c:pt idx="26">
                  <c:v>4.0000000000000009</c:v>
                </c:pt>
                <c:pt idx="27">
                  <c:v>0.29166666666666669</c:v>
                </c:pt>
                <c:pt idx="28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7-410B-AD85-3F9221D123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61918447"/>
        <c:axId val="1161921327"/>
      </c:barChart>
      <c:catAx>
        <c:axId val="116191844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921327"/>
        <c:crosses val="autoZero"/>
        <c:auto val="1"/>
        <c:lblAlgn val="ctr"/>
        <c:lblOffset val="100"/>
        <c:noMultiLvlLbl val="0"/>
      </c:catAx>
      <c:valAx>
        <c:axId val="116192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9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'Final Data'!$H$210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'Final Data'!$I$209:$AM$209</c:f>
              <c:numCache>
                <c:formatCode>yyyy\-mm\-dd;@</c:formatCode>
                <c:ptCount val="31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</c:numCache>
            </c:numRef>
          </c:cat>
          <c:val>
            <c:numRef>
              <c:f>'Final Data'!$I$210:$AM$210</c:f>
              <c:numCache>
                <c:formatCode>[h]:mm:ss;@</c:formatCode>
                <c:ptCount val="31"/>
                <c:pt idx="0">
                  <c:v>2.4861111111111112</c:v>
                </c:pt>
                <c:pt idx="1">
                  <c:v>2.8319444444444444</c:v>
                </c:pt>
                <c:pt idx="2">
                  <c:v>2.8069444444444445</c:v>
                </c:pt>
                <c:pt idx="3">
                  <c:v>4.3340277777777771</c:v>
                </c:pt>
                <c:pt idx="4">
                  <c:v>9.6979166666666679</c:v>
                </c:pt>
                <c:pt idx="5">
                  <c:v>5.7361111111111116</c:v>
                </c:pt>
                <c:pt idx="6">
                  <c:v>3.1374999999999997</c:v>
                </c:pt>
                <c:pt idx="7">
                  <c:v>2.6895833333333332</c:v>
                </c:pt>
                <c:pt idx="8">
                  <c:v>4.1104166666666666</c:v>
                </c:pt>
                <c:pt idx="9">
                  <c:v>4.2423611111111112</c:v>
                </c:pt>
                <c:pt idx="10">
                  <c:v>3.3493055555555555</c:v>
                </c:pt>
                <c:pt idx="11">
                  <c:v>5.7500000000000009</c:v>
                </c:pt>
                <c:pt idx="12">
                  <c:v>0.28819444444444442</c:v>
                </c:pt>
                <c:pt idx="13">
                  <c:v>2.4097222222222223</c:v>
                </c:pt>
                <c:pt idx="14">
                  <c:v>2.4756944444444442</c:v>
                </c:pt>
                <c:pt idx="15">
                  <c:v>2.1340277777777779</c:v>
                </c:pt>
                <c:pt idx="16">
                  <c:v>2.7013888888888893</c:v>
                </c:pt>
                <c:pt idx="17">
                  <c:v>5.0458333333333334</c:v>
                </c:pt>
                <c:pt idx="18">
                  <c:v>6.1986111111111111</c:v>
                </c:pt>
                <c:pt idx="19">
                  <c:v>0.375</c:v>
                </c:pt>
                <c:pt idx="20">
                  <c:v>5.2243055555555555</c:v>
                </c:pt>
                <c:pt idx="21">
                  <c:v>5.2597222222222229</c:v>
                </c:pt>
                <c:pt idx="22">
                  <c:v>3.2312500000000002</c:v>
                </c:pt>
                <c:pt idx="23">
                  <c:v>4.759722222222222</c:v>
                </c:pt>
                <c:pt idx="24">
                  <c:v>5.4493055555555552</c:v>
                </c:pt>
                <c:pt idx="25">
                  <c:v>10.854166666666664</c:v>
                </c:pt>
                <c:pt idx="26">
                  <c:v>0.79166666666666674</c:v>
                </c:pt>
                <c:pt idx="27">
                  <c:v>2.5812499999999998</c:v>
                </c:pt>
                <c:pt idx="28">
                  <c:v>3.0125000000000002</c:v>
                </c:pt>
                <c:pt idx="29">
                  <c:v>6.2958333333333343</c:v>
                </c:pt>
                <c:pt idx="30">
                  <c:v>6.7111111111111121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95-425A-92DA-5F28C75CE2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127640415"/>
        <c:axId val="1649976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Data'!$H$209</c15:sqref>
                        </c15:formulaRef>
                      </c:ext>
                    </c:extLst>
                    <c:strCache>
                      <c:ptCount val="1"/>
                      <c:pt idx="0">
                        <c:v>KOMPONEN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'Final Data'!$I$209:$AM$209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Data'!$I$209:$AM$209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F95-425A-92DA-5F28C75CE270}"/>
                  </c:ext>
                </c:extLst>
              </c15:ser>
            </c15:filteredBarSeries>
          </c:ext>
        </c:extLst>
      </c:barChart>
      <c:dateAx>
        <c:axId val="1127640415"/>
        <c:scaling>
          <c:orientation val="minMax"/>
        </c:scaling>
        <c:delete val="0"/>
        <c:axPos val="l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97631"/>
        <c:crosses val="autoZero"/>
        <c:auto val="1"/>
        <c:lblOffset val="100"/>
        <c:baseTimeUnit val="days"/>
      </c:dateAx>
      <c:valAx>
        <c:axId val="16499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500" b="1" i="0" u="none" strike="noStrike" baseline="0">
                  <a:effectLst/>
                </a:endParaRPr>
              </a:p>
              <a:p>
                <a:pPr>
                  <a:defRPr b="1"/>
                </a:pPr>
                <a:r>
                  <a:rPr lang="en-US" b="1"/>
                  <a:t>TOTAL DURASI:</a:t>
                </a:r>
                <a:r>
                  <a:rPr lang="en-US" b="1" baseline="0"/>
                  <a:t> </a:t>
                </a:r>
                <a:r>
                  <a:rPr lang="en-US" sz="1000" b="1" i="0" u="none" strike="noStrike" baseline="0">
                    <a:effectLst/>
                  </a:rPr>
                  <a:t>3047:19:00</a:t>
                </a:r>
                <a:r>
                  <a:rPr lang="en-US" sz="1000" b="1" i="0" u="none" strike="noStrike" baseline="0"/>
                  <a:t> 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64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'Final Data'!$H$215</c:f>
              <c:strCache>
                <c:ptCount val="1"/>
                <c:pt idx="0">
                  <c:v>RATA-RATA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'Final Data'!$I$214:$AM$214</c:f>
              <c:numCache>
                <c:formatCode>yyyy\-mm\-dd;@</c:formatCode>
                <c:ptCount val="31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</c:numCache>
            </c:numRef>
          </c:cat>
          <c:val>
            <c:numRef>
              <c:f>'Final Data'!$I$215:$AM$215</c:f>
              <c:numCache>
                <c:formatCode>[h]:mm:ss;@</c:formatCode>
                <c:ptCount val="31"/>
                <c:pt idx="0">
                  <c:v>0.3107638888888889</c:v>
                </c:pt>
                <c:pt idx="1">
                  <c:v>0.31466049382716049</c:v>
                </c:pt>
                <c:pt idx="2">
                  <c:v>0.25517676767676767</c:v>
                </c:pt>
                <c:pt idx="3">
                  <c:v>0.33338675213675206</c:v>
                </c:pt>
                <c:pt idx="4">
                  <c:v>1.3854166666666667</c:v>
                </c:pt>
                <c:pt idx="5">
                  <c:v>0.9560185185185186</c:v>
                </c:pt>
                <c:pt idx="6">
                  <c:v>0.26145833333333329</c:v>
                </c:pt>
                <c:pt idx="7">
                  <c:v>0.20689102564102563</c:v>
                </c:pt>
                <c:pt idx="8">
                  <c:v>0.3425347222222222</c:v>
                </c:pt>
                <c:pt idx="9">
                  <c:v>0.30302579365079368</c:v>
                </c:pt>
                <c:pt idx="10">
                  <c:v>0.27910879629629631</c:v>
                </c:pt>
                <c:pt idx="11">
                  <c:v>0.52272727272727282</c:v>
                </c:pt>
                <c:pt idx="12">
                  <c:v>0.14409722222222221</c:v>
                </c:pt>
                <c:pt idx="13">
                  <c:v>0.30121527777777779</c:v>
                </c:pt>
                <c:pt idx="14">
                  <c:v>0.30946180555555552</c:v>
                </c:pt>
                <c:pt idx="15">
                  <c:v>0.17783564814814815</c:v>
                </c:pt>
                <c:pt idx="16">
                  <c:v>0.20779914529914534</c:v>
                </c:pt>
                <c:pt idx="17">
                  <c:v>0.29681372549019608</c:v>
                </c:pt>
                <c:pt idx="18">
                  <c:v>0.56351010101010102</c:v>
                </c:pt>
                <c:pt idx="19">
                  <c:v>0.1875</c:v>
                </c:pt>
                <c:pt idx="20">
                  <c:v>0.40186965811965814</c:v>
                </c:pt>
                <c:pt idx="21">
                  <c:v>0.40459401709401716</c:v>
                </c:pt>
                <c:pt idx="22">
                  <c:v>0.323125</c:v>
                </c:pt>
                <c:pt idx="23">
                  <c:v>0.31731481481481477</c:v>
                </c:pt>
                <c:pt idx="24">
                  <c:v>0.3027391975308642</c:v>
                </c:pt>
                <c:pt idx="25">
                  <c:v>0.98674242424242398</c:v>
                </c:pt>
                <c:pt idx="26">
                  <c:v>0.2638888888888889</c:v>
                </c:pt>
                <c:pt idx="27">
                  <c:v>0.25812499999999999</c:v>
                </c:pt>
                <c:pt idx="28">
                  <c:v>0.25104166666666666</c:v>
                </c:pt>
                <c:pt idx="29">
                  <c:v>0.52465277777777786</c:v>
                </c:pt>
                <c:pt idx="30">
                  <c:v>0.41944444444444451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F5-4D0B-AD15-53671D6648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003523503"/>
        <c:axId val="10035158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Data'!$H$214</c15:sqref>
                        </c15:formulaRef>
                      </c:ext>
                    </c:extLst>
                    <c:strCache>
                      <c:ptCount val="1"/>
                      <c:pt idx="0">
                        <c:v>KOMPONEN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'Final Data'!$I$214:$AM$214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Data'!$I$214:$AM$214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7F5-4D0B-AD15-53671D6648A1}"/>
                  </c:ext>
                </c:extLst>
              </c15:ser>
            </c15:filteredBarSeries>
          </c:ext>
        </c:extLst>
      </c:barChart>
      <c:dateAx>
        <c:axId val="1003523503"/>
        <c:scaling>
          <c:orientation val="minMax"/>
        </c:scaling>
        <c:delete val="0"/>
        <c:axPos val="l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15823"/>
        <c:crosses val="autoZero"/>
        <c:auto val="1"/>
        <c:lblOffset val="100"/>
        <c:baseTimeUnit val="days"/>
      </c:dateAx>
      <c:valAx>
        <c:axId val="100351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52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'Final Data'!$H$220</c:f>
              <c:strCache>
                <c:ptCount val="1"/>
                <c:pt idx="0">
                  <c:v>VARIANSI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'Final Data'!$I$219:$AM$219</c:f>
              <c:numCache>
                <c:formatCode>yyyy\-mm\-dd;@</c:formatCode>
                <c:ptCount val="31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</c:numCache>
            </c:numRef>
          </c:cat>
          <c:val>
            <c:numRef>
              <c:f>'Final Data'!$I$220:$AM$220</c:f>
              <c:numCache>
                <c:formatCode>[h]:mm:ss;@</c:formatCode>
                <c:ptCount val="31"/>
                <c:pt idx="0">
                  <c:v>4.3316661155202843E-2</c:v>
                </c:pt>
                <c:pt idx="1">
                  <c:v>3.4884795096021978E-2</c:v>
                </c:pt>
                <c:pt idx="2">
                  <c:v>9.7191103745791263E-2</c:v>
                </c:pt>
                <c:pt idx="3">
                  <c:v>0.1177537825953625</c:v>
                </c:pt>
                <c:pt idx="4">
                  <c:v>4.7287688078703694</c:v>
                </c:pt>
                <c:pt idx="5">
                  <c:v>3.1812821502057624</c:v>
                </c:pt>
                <c:pt idx="6">
                  <c:v>1.73477395482604E-2</c:v>
                </c:pt>
                <c:pt idx="7">
                  <c:v>2.9845474982193754E-2</c:v>
                </c:pt>
                <c:pt idx="8">
                  <c:v>9.5641933659511749E-2</c:v>
                </c:pt>
                <c:pt idx="9">
                  <c:v>3.3954891318172559E-2</c:v>
                </c:pt>
                <c:pt idx="10">
                  <c:v>6.4011772090114077E-2</c:v>
                </c:pt>
                <c:pt idx="11">
                  <c:v>7.4779040404040348E-2</c:v>
                </c:pt>
                <c:pt idx="12">
                  <c:v>7.2940779320988802E-4</c:v>
                </c:pt>
                <c:pt idx="13">
                  <c:v>7.0036065641534376E-2</c:v>
                </c:pt>
                <c:pt idx="14">
                  <c:v>4.0410871017967399E-2</c:v>
                </c:pt>
                <c:pt idx="15">
                  <c:v>1.2677684688318359E-2</c:v>
                </c:pt>
                <c:pt idx="16">
                  <c:v>2.9528208095916431E-2</c:v>
                </c:pt>
                <c:pt idx="17">
                  <c:v>5.3753319035947739E-2</c:v>
                </c:pt>
                <c:pt idx="18">
                  <c:v>0.21260960297418632</c:v>
                </c:pt>
                <c:pt idx="19">
                  <c:v>7.8125E-3</c:v>
                </c:pt>
                <c:pt idx="20">
                  <c:v>0.63302086424699289</c:v>
                </c:pt>
                <c:pt idx="21">
                  <c:v>0.27216503813509013</c:v>
                </c:pt>
                <c:pt idx="22">
                  <c:v>7.3742182141632348E-2</c:v>
                </c:pt>
                <c:pt idx="23">
                  <c:v>6.3125789976484437E-2</c:v>
                </c:pt>
                <c:pt idx="24">
                  <c:v>7.9306490117909315E-2</c:v>
                </c:pt>
                <c:pt idx="25">
                  <c:v>0.84064867424242462</c:v>
                </c:pt>
                <c:pt idx="26">
                  <c:v>2.1412037037037035E-2</c:v>
                </c:pt>
                <c:pt idx="27">
                  <c:v>3.4357858581961609E-2</c:v>
                </c:pt>
                <c:pt idx="28">
                  <c:v>4.8522858796296295E-2</c:v>
                </c:pt>
                <c:pt idx="29">
                  <c:v>0.65044029706790141</c:v>
                </c:pt>
                <c:pt idx="30">
                  <c:v>0.34122305812757203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28-468F-B277-6404D33BAB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97419951"/>
        <c:axId val="9974194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Data'!$H$219</c15:sqref>
                        </c15:formulaRef>
                      </c:ext>
                    </c:extLst>
                    <c:strCache>
                      <c:ptCount val="1"/>
                      <c:pt idx="0">
                        <c:v>KOMPONEN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'Final Data'!$I$219:$AM$219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Data'!$I$219:$AM$219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E28-468F-B277-6404D33BAB2D}"/>
                  </c:ext>
                </c:extLst>
              </c15:ser>
            </c15:filteredBarSeries>
          </c:ext>
        </c:extLst>
      </c:barChart>
      <c:dateAx>
        <c:axId val="997419951"/>
        <c:scaling>
          <c:orientation val="minMax"/>
        </c:scaling>
        <c:delete val="0"/>
        <c:axPos val="l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19471"/>
        <c:crosses val="autoZero"/>
        <c:auto val="1"/>
        <c:lblOffset val="100"/>
        <c:baseTimeUnit val="days"/>
      </c:dateAx>
      <c:valAx>
        <c:axId val="99741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1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'Final Data'!$H$225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'Final Data'!$I$224:$AM$224</c:f>
              <c:numCache>
                <c:formatCode>yyyy\-mm\-dd;@</c:formatCode>
                <c:ptCount val="31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</c:numCache>
            </c:numRef>
          </c:cat>
          <c:val>
            <c:numRef>
              <c:f>'Final Data'!$I$225:$AM$225</c:f>
              <c:numCache>
                <c:formatCode>[h]:mm:ss;@</c:formatCode>
                <c:ptCount val="31"/>
                <c:pt idx="0">
                  <c:v>0.20812655081753226</c:v>
                </c:pt>
                <c:pt idx="1">
                  <c:v>0.18677471749683355</c:v>
                </c:pt>
                <c:pt idx="2">
                  <c:v>0.31175487766158727</c:v>
                </c:pt>
                <c:pt idx="3">
                  <c:v>0.34315271031329841</c:v>
                </c:pt>
                <c:pt idx="4">
                  <c:v>2.1745732472994259</c:v>
                </c:pt>
                <c:pt idx="5">
                  <c:v>1.7836149108498063</c:v>
                </c:pt>
                <c:pt idx="6">
                  <c:v>0.13171081788623287</c:v>
                </c:pt>
                <c:pt idx="7">
                  <c:v>0.17275842955466386</c:v>
                </c:pt>
                <c:pt idx="8">
                  <c:v>0.30926030081391265</c:v>
                </c:pt>
                <c:pt idx="9">
                  <c:v>0.18426853046077227</c:v>
                </c:pt>
                <c:pt idx="10">
                  <c:v>0.2530054783796471</c:v>
                </c:pt>
                <c:pt idx="11">
                  <c:v>0.2734575660025525</c:v>
                </c:pt>
                <c:pt idx="12">
                  <c:v>2.7007550670319735E-2</c:v>
                </c:pt>
                <c:pt idx="13">
                  <c:v>0.26464327998559567</c:v>
                </c:pt>
                <c:pt idx="14">
                  <c:v>0.20102455327140364</c:v>
                </c:pt>
                <c:pt idx="15">
                  <c:v>0.11259522498009567</c:v>
                </c:pt>
                <c:pt idx="16">
                  <c:v>0.1718377376943622</c:v>
                </c:pt>
                <c:pt idx="17">
                  <c:v>0.23184762029390713</c:v>
                </c:pt>
                <c:pt idx="18">
                  <c:v>0.46109608865635188</c:v>
                </c:pt>
                <c:pt idx="19">
                  <c:v>8.8388347648318447E-2</c:v>
                </c:pt>
                <c:pt idx="20">
                  <c:v>0.79562608318668948</c:v>
                </c:pt>
                <c:pt idx="21">
                  <c:v>0.52169439151201358</c:v>
                </c:pt>
                <c:pt idx="22">
                  <c:v>0.27155511805457166</c:v>
                </c:pt>
                <c:pt idx="23">
                  <c:v>0.25124846263506656</c:v>
                </c:pt>
                <c:pt idx="24">
                  <c:v>0.28161408011303218</c:v>
                </c:pt>
                <c:pt idx="25">
                  <c:v>0.91686895150966075</c:v>
                </c:pt>
                <c:pt idx="26">
                  <c:v>0.14632852434517693</c:v>
                </c:pt>
                <c:pt idx="27">
                  <c:v>0.18535872944634038</c:v>
                </c:pt>
                <c:pt idx="28">
                  <c:v>0.22027904756534675</c:v>
                </c:pt>
                <c:pt idx="29">
                  <c:v>0.80649878925383478</c:v>
                </c:pt>
                <c:pt idx="30">
                  <c:v>0.58414301170823912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5-4372-9EBD-C8AA604901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354159327"/>
        <c:axId val="13541626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Data'!$H$224</c15:sqref>
                        </c15:formulaRef>
                      </c:ext>
                    </c:extLst>
                    <c:strCache>
                      <c:ptCount val="1"/>
                      <c:pt idx="0">
                        <c:v>KOMPONEN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'Final Data'!$I$224:$AM$224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Data'!$I$224:$AM$224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F25-4372-9EBD-C8AA604901DE}"/>
                  </c:ext>
                </c:extLst>
              </c15:ser>
            </c15:filteredBarSeries>
          </c:ext>
        </c:extLst>
      </c:barChart>
      <c:dateAx>
        <c:axId val="1354159327"/>
        <c:scaling>
          <c:orientation val="minMax"/>
        </c:scaling>
        <c:delete val="0"/>
        <c:axPos val="l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62687"/>
        <c:crosses val="autoZero"/>
        <c:auto val="1"/>
        <c:lblOffset val="100"/>
        <c:baseTimeUnit val="days"/>
      </c:dateAx>
      <c:valAx>
        <c:axId val="135416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5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Data'!$H$139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Data'!$I$138:$AK$138</c:f>
              <c:strCache>
                <c:ptCount val="29"/>
                <c:pt idx="0">
                  <c:v>2024-09-02</c:v>
                </c:pt>
                <c:pt idx="1">
                  <c:v>2024-09-03</c:v>
                </c:pt>
                <c:pt idx="2">
                  <c:v>2024-09-04</c:v>
                </c:pt>
                <c:pt idx="3">
                  <c:v>2024-09-05</c:v>
                </c:pt>
                <c:pt idx="4">
                  <c:v>2024-09-06</c:v>
                </c:pt>
                <c:pt idx="5">
                  <c:v>2024-09-07</c:v>
                </c:pt>
                <c:pt idx="6">
                  <c:v>2024-09-08</c:v>
                </c:pt>
                <c:pt idx="7">
                  <c:v>2024-09-09</c:v>
                </c:pt>
                <c:pt idx="8">
                  <c:v>2024-09-10</c:v>
                </c:pt>
                <c:pt idx="9">
                  <c:v>2024-09-11</c:v>
                </c:pt>
                <c:pt idx="10">
                  <c:v>2024-09-12</c:v>
                </c:pt>
                <c:pt idx="11">
                  <c:v>2024-09-13</c:v>
                </c:pt>
                <c:pt idx="12">
                  <c:v>2024-09-14</c:v>
                </c:pt>
                <c:pt idx="13">
                  <c:v>2024-09-15</c:v>
                </c:pt>
                <c:pt idx="14">
                  <c:v>2024-09-16</c:v>
                </c:pt>
                <c:pt idx="15">
                  <c:v>2024-09-17</c:v>
                </c:pt>
                <c:pt idx="16">
                  <c:v>2024-09-18</c:v>
                </c:pt>
                <c:pt idx="17">
                  <c:v>2024-09-19</c:v>
                </c:pt>
                <c:pt idx="18">
                  <c:v>2024-09-20</c:v>
                </c:pt>
                <c:pt idx="19">
                  <c:v>2024-09-21</c:v>
                </c:pt>
                <c:pt idx="20">
                  <c:v>2024-09-22</c:v>
                </c:pt>
                <c:pt idx="21">
                  <c:v>2024-09-23</c:v>
                </c:pt>
                <c:pt idx="22">
                  <c:v>2024-09-24</c:v>
                </c:pt>
                <c:pt idx="23">
                  <c:v>2024-09-25</c:v>
                </c:pt>
                <c:pt idx="24">
                  <c:v>2024-09-26</c:v>
                </c:pt>
                <c:pt idx="25">
                  <c:v>2024-09-27</c:v>
                </c:pt>
                <c:pt idx="26">
                  <c:v>2024-09-28</c:v>
                </c:pt>
                <c:pt idx="27">
                  <c:v>2024-09-29</c:v>
                </c:pt>
                <c:pt idx="28">
                  <c:v>2024-09-30</c:v>
                </c:pt>
              </c:strCache>
            </c:strRef>
          </c:cat>
          <c:val>
            <c:numRef>
              <c:f>'Final Data'!$I$139:$AK$139</c:f>
              <c:numCache>
                <c:formatCode>[h]:mm:ss;@</c:formatCode>
                <c:ptCount val="29"/>
                <c:pt idx="0">
                  <c:v>8.3680555555555554</c:v>
                </c:pt>
                <c:pt idx="1">
                  <c:v>2.84375</c:v>
                </c:pt>
                <c:pt idx="2">
                  <c:v>3.0833333333333335</c:v>
                </c:pt>
                <c:pt idx="3">
                  <c:v>3.1875</c:v>
                </c:pt>
                <c:pt idx="4">
                  <c:v>2.6527777777777781</c:v>
                </c:pt>
                <c:pt idx="5">
                  <c:v>0.95833333333333326</c:v>
                </c:pt>
                <c:pt idx="6">
                  <c:v>0.33333333333333331</c:v>
                </c:pt>
                <c:pt idx="7">
                  <c:v>5.8472222222222223</c:v>
                </c:pt>
                <c:pt idx="8">
                  <c:v>6.177083333333333</c:v>
                </c:pt>
                <c:pt idx="9">
                  <c:v>9.9861111111111107</c:v>
                </c:pt>
                <c:pt idx="10">
                  <c:v>3.5625</c:v>
                </c:pt>
                <c:pt idx="11">
                  <c:v>2.375</c:v>
                </c:pt>
                <c:pt idx="12">
                  <c:v>1</c:v>
                </c:pt>
                <c:pt idx="13">
                  <c:v>0</c:v>
                </c:pt>
                <c:pt idx="14">
                  <c:v>2.625</c:v>
                </c:pt>
                <c:pt idx="15">
                  <c:v>2.229166666666667</c:v>
                </c:pt>
                <c:pt idx="16">
                  <c:v>2.5625</c:v>
                </c:pt>
                <c:pt idx="17">
                  <c:v>2.5</c:v>
                </c:pt>
                <c:pt idx="18">
                  <c:v>2.083333333333333</c:v>
                </c:pt>
                <c:pt idx="19">
                  <c:v>1.7916666666666665</c:v>
                </c:pt>
                <c:pt idx="20">
                  <c:v>1.2916666666666667</c:v>
                </c:pt>
                <c:pt idx="21">
                  <c:v>0.63194444444444453</c:v>
                </c:pt>
                <c:pt idx="22">
                  <c:v>0.93680555555555545</c:v>
                </c:pt>
                <c:pt idx="23">
                  <c:v>1.3958333333333333</c:v>
                </c:pt>
                <c:pt idx="24">
                  <c:v>2.375</c:v>
                </c:pt>
                <c:pt idx="25">
                  <c:v>3.2798611111111109</c:v>
                </c:pt>
                <c:pt idx="26">
                  <c:v>7.8125000000000009</c:v>
                </c:pt>
                <c:pt idx="27">
                  <c:v>1.25</c:v>
                </c:pt>
                <c:pt idx="28">
                  <c:v>2.5972222222222223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2-494E-AF27-BBFE3F62DD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03432207"/>
        <c:axId val="1303430767"/>
      </c:barChart>
      <c:catAx>
        <c:axId val="130343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30767"/>
        <c:crosses val="autoZero"/>
        <c:auto val="1"/>
        <c:lblAlgn val="ctr"/>
        <c:lblOffset val="100"/>
        <c:noMultiLvlLbl val="0"/>
      </c:catAx>
      <c:valAx>
        <c:axId val="130343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500" b="1"/>
              </a:p>
              <a:p>
                <a:pPr>
                  <a:defRPr/>
                </a:pPr>
                <a:r>
                  <a:rPr lang="en-US" b="1"/>
                  <a:t>TOTAL DURASI: </a:t>
                </a:r>
                <a:r>
                  <a:rPr lang="en-US" sz="1000" b="1" i="0" u="none" strike="noStrike" baseline="0">
                    <a:effectLst/>
                  </a:rPr>
                  <a:t>2057:42:00</a:t>
                </a:r>
                <a:r>
                  <a:rPr lang="en-US" sz="1000" b="0" i="0" u="none" strike="noStrike" baseline="0"/>
                  <a:t> 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3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'Final Data'!$H$230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'Final Data'!$I$229:$AM$229</c:f>
              <c:numCache>
                <c:formatCode>yyyy\-mm\-dd;@</c:formatCode>
                <c:ptCount val="31"/>
                <c:pt idx="0">
                  <c:v>45566</c:v>
                </c:pt>
                <c:pt idx="1">
                  <c:v>45567</c:v>
                </c:pt>
                <c:pt idx="2">
                  <c:v>45568</c:v>
                </c:pt>
                <c:pt idx="3">
                  <c:v>45569</c:v>
                </c:pt>
                <c:pt idx="4">
                  <c:v>45570</c:v>
                </c:pt>
                <c:pt idx="5">
                  <c:v>45571</c:v>
                </c:pt>
                <c:pt idx="6">
                  <c:v>45572</c:v>
                </c:pt>
                <c:pt idx="7">
                  <c:v>45573</c:v>
                </c:pt>
                <c:pt idx="8">
                  <c:v>45574</c:v>
                </c:pt>
                <c:pt idx="9">
                  <c:v>45575</c:v>
                </c:pt>
                <c:pt idx="10">
                  <c:v>45576</c:v>
                </c:pt>
                <c:pt idx="11">
                  <c:v>45577</c:v>
                </c:pt>
                <c:pt idx="12">
                  <c:v>45578</c:v>
                </c:pt>
                <c:pt idx="13">
                  <c:v>45579</c:v>
                </c:pt>
                <c:pt idx="14">
                  <c:v>45580</c:v>
                </c:pt>
                <c:pt idx="15">
                  <c:v>45581</c:v>
                </c:pt>
                <c:pt idx="16">
                  <c:v>45582</c:v>
                </c:pt>
                <c:pt idx="17">
                  <c:v>45583</c:v>
                </c:pt>
                <c:pt idx="18">
                  <c:v>45584</c:v>
                </c:pt>
                <c:pt idx="19">
                  <c:v>45585</c:v>
                </c:pt>
                <c:pt idx="20">
                  <c:v>45586</c:v>
                </c:pt>
                <c:pt idx="21">
                  <c:v>45587</c:v>
                </c:pt>
                <c:pt idx="22">
                  <c:v>45588</c:v>
                </c:pt>
                <c:pt idx="23">
                  <c:v>45589</c:v>
                </c:pt>
                <c:pt idx="24">
                  <c:v>45590</c:v>
                </c:pt>
                <c:pt idx="25">
                  <c:v>45591</c:v>
                </c:pt>
                <c:pt idx="26">
                  <c:v>45592</c:v>
                </c:pt>
                <c:pt idx="27">
                  <c:v>45593</c:v>
                </c:pt>
                <c:pt idx="28">
                  <c:v>45594</c:v>
                </c:pt>
                <c:pt idx="29">
                  <c:v>45595</c:v>
                </c:pt>
                <c:pt idx="30">
                  <c:v>45596</c:v>
                </c:pt>
              </c:numCache>
            </c:numRef>
          </c:cat>
          <c:val>
            <c:numRef>
              <c:f>'Final Data'!$I$230:$AM$230</c:f>
              <c:numCache>
                <c:formatCode>[h]:mm:ss;@</c:formatCode>
                <c:ptCount val="31"/>
                <c:pt idx="0">
                  <c:v>0.52777777777777779</c:v>
                </c:pt>
                <c:pt idx="1">
                  <c:v>0.51388888888888895</c:v>
                </c:pt>
                <c:pt idx="2">
                  <c:v>0.96527777777777779</c:v>
                </c:pt>
                <c:pt idx="3">
                  <c:v>1.1111111111111109</c:v>
                </c:pt>
                <c:pt idx="4">
                  <c:v>6.135416666666667</c:v>
                </c:pt>
                <c:pt idx="5">
                  <c:v>4.5138888888888893</c:v>
                </c:pt>
                <c:pt idx="6">
                  <c:v>0.47222222222222221</c:v>
                </c:pt>
                <c:pt idx="7">
                  <c:v>0.54861111111111116</c:v>
                </c:pt>
                <c:pt idx="8">
                  <c:v>1.0833333333333333</c:v>
                </c:pt>
                <c:pt idx="9">
                  <c:v>0.59027777777777779</c:v>
                </c:pt>
                <c:pt idx="10">
                  <c:v>0.79166666666666663</c:v>
                </c:pt>
                <c:pt idx="11">
                  <c:v>0.83333333333333326</c:v>
                </c:pt>
                <c:pt idx="12">
                  <c:v>3.8194444444444448E-2</c:v>
                </c:pt>
                <c:pt idx="13">
                  <c:v>0.70833333333333337</c:v>
                </c:pt>
                <c:pt idx="14">
                  <c:v>0.56597222222222221</c:v>
                </c:pt>
                <c:pt idx="15">
                  <c:v>0.2986111111111111</c:v>
                </c:pt>
                <c:pt idx="16">
                  <c:v>0.47291666666666665</c:v>
                </c:pt>
                <c:pt idx="17">
                  <c:v>0.80555555555555547</c:v>
                </c:pt>
                <c:pt idx="18">
                  <c:v>1.2638888888888888</c:v>
                </c:pt>
                <c:pt idx="19">
                  <c:v>0.125</c:v>
                </c:pt>
                <c:pt idx="20">
                  <c:v>2.9722222222222223</c:v>
                </c:pt>
                <c:pt idx="21">
                  <c:v>1.9375</c:v>
                </c:pt>
                <c:pt idx="22">
                  <c:v>0.90069444444444446</c:v>
                </c:pt>
                <c:pt idx="23">
                  <c:v>0.80624999999999991</c:v>
                </c:pt>
                <c:pt idx="24">
                  <c:v>0.93541666666666679</c:v>
                </c:pt>
                <c:pt idx="25">
                  <c:v>2.583333333333333</c:v>
                </c:pt>
                <c:pt idx="26">
                  <c:v>0.29166666666666669</c:v>
                </c:pt>
                <c:pt idx="27">
                  <c:v>0.63194444444444442</c:v>
                </c:pt>
                <c:pt idx="28">
                  <c:v>0.625</c:v>
                </c:pt>
                <c:pt idx="29">
                  <c:v>2.9062500000000004</c:v>
                </c:pt>
                <c:pt idx="30">
                  <c:v>2.3062500000000004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9-441F-BE87-1780BBE908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354159327"/>
        <c:axId val="13541626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Data'!$H$224</c15:sqref>
                        </c15:formulaRef>
                      </c:ext>
                    </c:extLst>
                    <c:strCache>
                      <c:ptCount val="1"/>
                      <c:pt idx="0">
                        <c:v>KOMPONEN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'Final Data'!$I$229:$AM$229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Data'!$I$224:$AM$224</c15:sqref>
                        </c15:formulaRef>
                      </c:ext>
                    </c:extLst>
                    <c:numCache>
                      <c:formatCode>yyyy\-mm\-dd;@</c:formatCode>
                      <c:ptCount val="31"/>
                      <c:pt idx="0">
                        <c:v>45566</c:v>
                      </c:pt>
                      <c:pt idx="1">
                        <c:v>45567</c:v>
                      </c:pt>
                      <c:pt idx="2">
                        <c:v>45568</c:v>
                      </c:pt>
                      <c:pt idx="3">
                        <c:v>45569</c:v>
                      </c:pt>
                      <c:pt idx="4">
                        <c:v>45570</c:v>
                      </c:pt>
                      <c:pt idx="5">
                        <c:v>45571</c:v>
                      </c:pt>
                      <c:pt idx="6">
                        <c:v>45572</c:v>
                      </c:pt>
                      <c:pt idx="7">
                        <c:v>45573</c:v>
                      </c:pt>
                      <c:pt idx="8">
                        <c:v>45574</c:v>
                      </c:pt>
                      <c:pt idx="9">
                        <c:v>45575</c:v>
                      </c:pt>
                      <c:pt idx="10">
                        <c:v>45576</c:v>
                      </c:pt>
                      <c:pt idx="11">
                        <c:v>45577</c:v>
                      </c:pt>
                      <c:pt idx="12">
                        <c:v>45578</c:v>
                      </c:pt>
                      <c:pt idx="13">
                        <c:v>45579</c:v>
                      </c:pt>
                      <c:pt idx="14">
                        <c:v>45580</c:v>
                      </c:pt>
                      <c:pt idx="15">
                        <c:v>45581</c:v>
                      </c:pt>
                      <c:pt idx="16">
                        <c:v>45582</c:v>
                      </c:pt>
                      <c:pt idx="17">
                        <c:v>45583</c:v>
                      </c:pt>
                      <c:pt idx="18">
                        <c:v>45584</c:v>
                      </c:pt>
                      <c:pt idx="19">
                        <c:v>45585</c:v>
                      </c:pt>
                      <c:pt idx="20">
                        <c:v>45586</c:v>
                      </c:pt>
                      <c:pt idx="21">
                        <c:v>45587</c:v>
                      </c:pt>
                      <c:pt idx="22">
                        <c:v>45588</c:v>
                      </c:pt>
                      <c:pt idx="23">
                        <c:v>45589</c:v>
                      </c:pt>
                      <c:pt idx="24">
                        <c:v>45590</c:v>
                      </c:pt>
                      <c:pt idx="25">
                        <c:v>45591</c:v>
                      </c:pt>
                      <c:pt idx="26">
                        <c:v>45592</c:v>
                      </c:pt>
                      <c:pt idx="27">
                        <c:v>45593</c:v>
                      </c:pt>
                      <c:pt idx="28">
                        <c:v>45594</c:v>
                      </c:pt>
                      <c:pt idx="29">
                        <c:v>45595</c:v>
                      </c:pt>
                      <c:pt idx="30">
                        <c:v>45596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A99-441F-BE87-1780BBE9089B}"/>
                  </c:ext>
                </c:extLst>
              </c15:ser>
            </c15:filteredBarSeries>
          </c:ext>
        </c:extLst>
      </c:barChart>
      <c:dateAx>
        <c:axId val="1354159327"/>
        <c:scaling>
          <c:orientation val="minMax"/>
        </c:scaling>
        <c:delete val="0"/>
        <c:axPos val="l"/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62687"/>
        <c:crosses val="autoZero"/>
        <c:auto val="1"/>
        <c:lblOffset val="100"/>
        <c:baseTimeUnit val="days"/>
      </c:dateAx>
      <c:valAx>
        <c:axId val="135416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15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187856</xdr:colOff>
      <xdr:row>45</xdr:row>
      <xdr:rowOff>104008</xdr:rowOff>
    </xdr:from>
    <xdr:to>
      <xdr:col>25</xdr:col>
      <xdr:colOff>25400</xdr:colOff>
      <xdr:row>67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467A88-69F4-3AFC-789B-33906A2BB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10763</xdr:colOff>
      <xdr:row>69</xdr:row>
      <xdr:rowOff>9769</xdr:rowOff>
    </xdr:from>
    <xdr:to>
      <xdr:col>21</xdr:col>
      <xdr:colOff>383646</xdr:colOff>
      <xdr:row>88</xdr:row>
      <xdr:rowOff>177585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F167E0-8098-A6F3-11D8-A107E4928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1139415</xdr:colOff>
      <xdr:row>69</xdr:row>
      <xdr:rowOff>10242</xdr:rowOff>
    </xdr:from>
    <xdr:to>
      <xdr:col>28</xdr:col>
      <xdr:colOff>266290</xdr:colOff>
      <xdr:row>89</xdr:row>
      <xdr:rowOff>10241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D479F6-A5DB-3F47-C108-A8B69B109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1978</xdr:colOff>
      <xdr:row>91</xdr:row>
      <xdr:rowOff>179526</xdr:rowOff>
    </xdr:from>
    <xdr:to>
      <xdr:col>21</xdr:col>
      <xdr:colOff>363166</xdr:colOff>
      <xdr:row>112</xdr:row>
      <xdr:rowOff>308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1B37B1-9BE4-6319-A0FD-B506F40D5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1154264</xdr:colOff>
      <xdr:row>91</xdr:row>
      <xdr:rowOff>184149</xdr:rowOff>
    </xdr:from>
    <xdr:to>
      <xdr:col>28</xdr:col>
      <xdr:colOff>297016</xdr:colOff>
      <xdr:row>112</xdr:row>
      <xdr:rowOff>10242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6B4E12-6C33-5F71-BA92-E7568FBA5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3928</xdr:colOff>
      <xdr:row>5</xdr:row>
      <xdr:rowOff>18405</xdr:rowOff>
    </xdr:from>
    <xdr:to>
      <xdr:col>56</xdr:col>
      <xdr:colOff>40531</xdr:colOff>
      <xdr:row>28</xdr:row>
      <xdr:rowOff>11545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595428-EEF9-8849-2043-F16EDAE9A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601980</xdr:colOff>
      <xdr:row>31</xdr:row>
      <xdr:rowOff>4902</xdr:rowOff>
    </xdr:from>
    <xdr:to>
      <xdr:col>67</xdr:col>
      <xdr:colOff>587612</xdr:colOff>
      <xdr:row>56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0C218C-0B29-CC13-0EA1-A68F83DC2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1238457</xdr:colOff>
      <xdr:row>163</xdr:row>
      <xdr:rowOff>1148</xdr:rowOff>
    </xdr:from>
    <xdr:to>
      <xdr:col>20</xdr:col>
      <xdr:colOff>480906</xdr:colOff>
      <xdr:row>200</xdr:row>
      <xdr:rowOff>5919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27BE57-BF46-D90C-B9CC-976A447E5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1242329</xdr:colOff>
      <xdr:row>162</xdr:row>
      <xdr:rowOff>157510</xdr:rowOff>
    </xdr:from>
    <xdr:to>
      <xdr:col>26</xdr:col>
      <xdr:colOff>1239405</xdr:colOff>
      <xdr:row>199</xdr:row>
      <xdr:rowOff>170674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4554D9-8F50-CE81-574C-E41765809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1267354</xdr:colOff>
      <xdr:row>163</xdr:row>
      <xdr:rowOff>14633</xdr:rowOff>
    </xdr:from>
    <xdr:to>
      <xdr:col>34</xdr:col>
      <xdr:colOff>13804</xdr:colOff>
      <xdr:row>201</xdr:row>
      <xdr:rowOff>35702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6D6FF3-A268-DDFF-F6AF-293C9959C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3495</xdr:colOff>
      <xdr:row>163</xdr:row>
      <xdr:rowOff>1484</xdr:rowOff>
    </xdr:from>
    <xdr:to>
      <xdr:col>40</xdr:col>
      <xdr:colOff>1009216</xdr:colOff>
      <xdr:row>201</xdr:row>
      <xdr:rowOff>17835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3F889F-B18E-EE9B-4862-C91F9FE98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5196</xdr:colOff>
      <xdr:row>232</xdr:row>
      <xdr:rowOff>175330</xdr:rowOff>
    </xdr:from>
    <xdr:to>
      <xdr:col>13</xdr:col>
      <xdr:colOff>6414</xdr:colOff>
      <xdr:row>270</xdr:row>
      <xdr:rowOff>173181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CC01E8-1C5C-DB70-4A59-D5DB407C0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3969</xdr:colOff>
      <xdr:row>232</xdr:row>
      <xdr:rowOff>168276</xdr:rowOff>
    </xdr:from>
    <xdr:to>
      <xdr:col>20</xdr:col>
      <xdr:colOff>0</xdr:colOff>
      <xdr:row>270</xdr:row>
      <xdr:rowOff>169333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292E3C-1914-62D7-40E9-62D42F42E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1267906</xdr:colOff>
      <xdr:row>232</xdr:row>
      <xdr:rowOff>162594</xdr:rowOff>
    </xdr:from>
    <xdr:to>
      <xdr:col>27</xdr:col>
      <xdr:colOff>0</xdr:colOff>
      <xdr:row>270</xdr:row>
      <xdr:rowOff>158749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E26B4F-5BAE-3769-337F-C91217E62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4889</xdr:colOff>
      <xdr:row>232</xdr:row>
      <xdr:rowOff>179740</xdr:rowOff>
    </xdr:from>
    <xdr:to>
      <xdr:col>34</xdr:col>
      <xdr:colOff>10410</xdr:colOff>
      <xdr:row>270</xdr:row>
      <xdr:rowOff>179742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25D7B41-5FE2-1EFF-FE6D-DAE25583E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13804</xdr:colOff>
      <xdr:row>163</xdr:row>
      <xdr:rowOff>0</xdr:rowOff>
    </xdr:from>
    <xdr:to>
      <xdr:col>13</xdr:col>
      <xdr:colOff>15492</xdr:colOff>
      <xdr:row>200</xdr:row>
      <xdr:rowOff>4771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3A294E7-18DA-4ED6-B8C8-6937A747EB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0</xdr:colOff>
      <xdr:row>233</xdr:row>
      <xdr:rowOff>9770</xdr:rowOff>
    </xdr:from>
    <xdr:to>
      <xdr:col>40</xdr:col>
      <xdr:colOff>1005646</xdr:colOff>
      <xdr:row>271</xdr:row>
      <xdr:rowOff>9773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CD2F2B4-6B14-4C8D-8C96-E1D14E31E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5"/>
  <sheetViews>
    <sheetView topLeftCell="B7" zoomScale="29" workbookViewId="0">
      <selection activeCell="Q22" sqref="Q22"/>
    </sheetView>
  </sheetViews>
  <sheetFormatPr defaultColWidth="9.1796875" defaultRowHeight="14" x14ac:dyDescent="0.3"/>
  <cols>
    <col min="1" max="1" width="5.54296875" style="1" bestFit="1" customWidth="1"/>
    <col min="2" max="2" width="33.6328125" style="6" customWidth="1"/>
    <col min="3" max="3" width="162.81640625" style="1" bestFit="1" customWidth="1"/>
    <col min="4" max="4" width="26.90625" style="1" customWidth="1"/>
    <col min="5" max="5" width="21.81640625" style="1" customWidth="1"/>
    <col min="6" max="6" width="16.08984375" style="1" customWidth="1"/>
    <col min="7" max="7" width="19" style="1" customWidth="1"/>
    <col min="8" max="8" width="41.1796875" style="1" bestFit="1" customWidth="1"/>
    <col min="9" max="16384" width="9.1796875" style="1"/>
  </cols>
  <sheetData>
    <row r="1" spans="1:8" ht="31.5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>
        <v>1</v>
      </c>
      <c r="B2" s="5">
        <v>2101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3">
      <c r="A3" s="2">
        <v>2</v>
      </c>
      <c r="B3" s="5">
        <v>2201</v>
      </c>
      <c r="C3" s="2" t="s">
        <v>14</v>
      </c>
      <c r="D3" s="2" t="s">
        <v>15</v>
      </c>
      <c r="E3" s="2" t="s">
        <v>10</v>
      </c>
      <c r="F3" s="2" t="s">
        <v>16</v>
      </c>
      <c r="G3" s="2" t="s">
        <v>17</v>
      </c>
      <c r="H3" s="2" t="s">
        <v>18</v>
      </c>
    </row>
    <row r="4" spans="1:8" x14ac:dyDescent="0.3">
      <c r="A4" s="2">
        <v>3</v>
      </c>
      <c r="B4" s="5">
        <v>2201</v>
      </c>
      <c r="C4" s="2" t="s">
        <v>19</v>
      </c>
      <c r="D4" s="2" t="s">
        <v>20</v>
      </c>
      <c r="E4" s="2" t="s">
        <v>10</v>
      </c>
      <c r="F4" s="2" t="s">
        <v>17</v>
      </c>
      <c r="G4" s="2" t="s">
        <v>21</v>
      </c>
      <c r="H4" s="2" t="s">
        <v>22</v>
      </c>
    </row>
    <row r="5" spans="1:8" x14ac:dyDescent="0.3">
      <c r="A5" s="2">
        <v>4</v>
      </c>
      <c r="B5" s="5">
        <v>2202</v>
      </c>
      <c r="C5" s="2" t="s">
        <v>23</v>
      </c>
      <c r="D5" s="2" t="s">
        <v>24</v>
      </c>
      <c r="E5" s="2" t="s">
        <v>10</v>
      </c>
      <c r="F5" s="2" t="s">
        <v>25</v>
      </c>
      <c r="G5" s="2" t="s">
        <v>26</v>
      </c>
      <c r="H5" s="2" t="s">
        <v>27</v>
      </c>
    </row>
    <row r="6" spans="1:8" x14ac:dyDescent="0.3">
      <c r="A6" s="2">
        <v>5</v>
      </c>
      <c r="B6" s="5">
        <v>2202</v>
      </c>
      <c r="C6" s="2" t="s">
        <v>28</v>
      </c>
      <c r="D6" s="2" t="s">
        <v>29</v>
      </c>
      <c r="E6" s="2" t="s">
        <v>10</v>
      </c>
      <c r="F6" s="2" t="s">
        <v>17</v>
      </c>
      <c r="G6" s="2" t="s">
        <v>30</v>
      </c>
      <c r="H6" s="2" t="s">
        <v>27</v>
      </c>
    </row>
    <row r="7" spans="1:8" x14ac:dyDescent="0.3">
      <c r="A7" s="2">
        <v>6</v>
      </c>
      <c r="B7" s="5">
        <v>2203</v>
      </c>
      <c r="C7" s="2" t="s">
        <v>31</v>
      </c>
      <c r="D7" s="2" t="s">
        <v>32</v>
      </c>
      <c r="E7" s="2" t="s">
        <v>10</v>
      </c>
      <c r="F7" s="2" t="s">
        <v>33</v>
      </c>
      <c r="G7" s="2" t="s">
        <v>34</v>
      </c>
      <c r="H7" s="2" t="s">
        <v>35</v>
      </c>
    </row>
    <row r="8" spans="1:8" x14ac:dyDescent="0.3">
      <c r="A8" s="2">
        <v>7</v>
      </c>
      <c r="B8" s="5">
        <v>2301</v>
      </c>
      <c r="C8" s="2" t="s">
        <v>36</v>
      </c>
      <c r="D8" s="2" t="s">
        <v>37</v>
      </c>
      <c r="E8" s="2" t="s">
        <v>10</v>
      </c>
      <c r="F8" s="2" t="s">
        <v>38</v>
      </c>
      <c r="G8" s="2" t="s">
        <v>39</v>
      </c>
      <c r="H8" s="2" t="s">
        <v>13</v>
      </c>
    </row>
    <row r="9" spans="1:8" x14ac:dyDescent="0.3">
      <c r="A9" s="2">
        <v>8</v>
      </c>
      <c r="B9" s="5">
        <v>2301</v>
      </c>
      <c r="C9" s="2" t="s">
        <v>40</v>
      </c>
      <c r="D9" s="2" t="s">
        <v>41</v>
      </c>
      <c r="E9" s="2" t="s">
        <v>10</v>
      </c>
      <c r="F9" s="2" t="s">
        <v>39</v>
      </c>
      <c r="G9" s="2" t="s">
        <v>42</v>
      </c>
      <c r="H9" s="2" t="s">
        <v>13</v>
      </c>
    </row>
    <row r="10" spans="1:8" x14ac:dyDescent="0.3">
      <c r="A10" s="2">
        <v>9</v>
      </c>
      <c r="B10" s="5">
        <v>2313</v>
      </c>
      <c r="C10" s="2" t="s">
        <v>43</v>
      </c>
      <c r="D10" s="2" t="s">
        <v>44</v>
      </c>
      <c r="E10" s="2" t="s">
        <v>10</v>
      </c>
      <c r="F10" s="2" t="s">
        <v>38</v>
      </c>
      <c r="G10" s="2" t="s">
        <v>12</v>
      </c>
      <c r="H10" s="2" t="s">
        <v>45</v>
      </c>
    </row>
    <row r="11" spans="1:8" x14ac:dyDescent="0.3">
      <c r="A11" s="2">
        <v>10</v>
      </c>
      <c r="B11" s="5">
        <v>2501</v>
      </c>
      <c r="C11" s="2" t="s">
        <v>46</v>
      </c>
      <c r="D11" s="2" t="s">
        <v>47</v>
      </c>
      <c r="E11" s="2" t="s">
        <v>10</v>
      </c>
      <c r="F11" s="2" t="s">
        <v>48</v>
      </c>
      <c r="G11" s="2" t="s">
        <v>12</v>
      </c>
      <c r="H11" s="2" t="s">
        <v>13</v>
      </c>
    </row>
    <row r="12" spans="1:8" x14ac:dyDescent="0.3">
      <c r="A12" s="2">
        <v>11</v>
      </c>
      <c r="B12" s="5">
        <v>2502</v>
      </c>
      <c r="C12" s="2" t="s">
        <v>46</v>
      </c>
      <c r="D12" s="2" t="s">
        <v>49</v>
      </c>
      <c r="E12" s="2" t="s">
        <v>10</v>
      </c>
      <c r="F12" s="2" t="s">
        <v>48</v>
      </c>
      <c r="G12" s="2" t="s">
        <v>12</v>
      </c>
      <c r="H12" s="2" t="s">
        <v>13</v>
      </c>
    </row>
    <row r="13" spans="1:8" x14ac:dyDescent="0.3">
      <c r="A13" s="2">
        <v>12</v>
      </c>
      <c r="B13" s="5">
        <v>2503</v>
      </c>
      <c r="C13" s="2" t="s">
        <v>46</v>
      </c>
      <c r="D13" s="2" t="s">
        <v>50</v>
      </c>
      <c r="E13" s="2" t="s">
        <v>10</v>
      </c>
      <c r="F13" s="2" t="s">
        <v>48</v>
      </c>
      <c r="G13" s="2" t="s">
        <v>12</v>
      </c>
      <c r="H13" s="2" t="s">
        <v>13</v>
      </c>
    </row>
    <row r="14" spans="1:8" x14ac:dyDescent="0.3">
      <c r="A14" s="2">
        <v>13</v>
      </c>
      <c r="B14" s="5">
        <v>2504</v>
      </c>
      <c r="C14" s="2" t="s">
        <v>46</v>
      </c>
      <c r="D14" s="2" t="s">
        <v>51</v>
      </c>
      <c r="E14" s="2" t="s">
        <v>10</v>
      </c>
      <c r="F14" s="2" t="s">
        <v>48</v>
      </c>
      <c r="G14" s="2" t="s">
        <v>12</v>
      </c>
      <c r="H14" s="2" t="s">
        <v>13</v>
      </c>
    </row>
    <row r="15" spans="1:8" x14ac:dyDescent="0.3">
      <c r="A15" s="2">
        <v>14</v>
      </c>
      <c r="B15" s="5">
        <v>2505</v>
      </c>
      <c r="C15" s="2" t="s">
        <v>46</v>
      </c>
      <c r="D15" s="2" t="s">
        <v>52</v>
      </c>
      <c r="E15" s="2" t="s">
        <v>10</v>
      </c>
      <c r="F15" s="2" t="s">
        <v>48</v>
      </c>
      <c r="G15" s="2" t="s">
        <v>12</v>
      </c>
      <c r="H15" s="2" t="s">
        <v>13</v>
      </c>
    </row>
    <row r="16" spans="1:8" x14ac:dyDescent="0.3">
      <c r="A16" s="2">
        <v>15</v>
      </c>
      <c r="B16" s="5">
        <v>2506</v>
      </c>
      <c r="C16" s="2" t="s">
        <v>46</v>
      </c>
      <c r="D16" s="2" t="s">
        <v>53</v>
      </c>
      <c r="E16" s="2" t="s">
        <v>10</v>
      </c>
      <c r="F16" s="2" t="s">
        <v>48</v>
      </c>
      <c r="G16" s="2" t="s">
        <v>12</v>
      </c>
      <c r="H16" s="2" t="s">
        <v>13</v>
      </c>
    </row>
    <row r="17" spans="1:8" x14ac:dyDescent="0.3">
      <c r="A17" s="2">
        <v>16</v>
      </c>
      <c r="B17" s="5">
        <v>2601</v>
      </c>
      <c r="C17" s="2" t="s">
        <v>54</v>
      </c>
      <c r="D17" s="2" t="s">
        <v>55</v>
      </c>
      <c r="E17" s="2" t="s">
        <v>10</v>
      </c>
      <c r="F17" s="2" t="s">
        <v>38</v>
      </c>
      <c r="G17" s="2" t="s">
        <v>56</v>
      </c>
      <c r="H17" s="2" t="s">
        <v>57</v>
      </c>
    </row>
    <row r="18" spans="1:8" x14ac:dyDescent="0.3">
      <c r="A18" s="2">
        <v>17</v>
      </c>
      <c r="B18" s="5">
        <v>2602</v>
      </c>
      <c r="C18" s="2" t="s">
        <v>46</v>
      </c>
      <c r="D18" s="2" t="s">
        <v>58</v>
      </c>
      <c r="E18" s="2" t="s">
        <v>10</v>
      </c>
      <c r="F18" s="2" t="s">
        <v>48</v>
      </c>
      <c r="G18" s="2" t="s">
        <v>12</v>
      </c>
      <c r="H18" s="2" t="s">
        <v>13</v>
      </c>
    </row>
    <row r="19" spans="1:8" x14ac:dyDescent="0.3">
      <c r="A19" s="2">
        <v>18</v>
      </c>
      <c r="B19" s="5">
        <v>2603</v>
      </c>
      <c r="C19" s="2" t="s">
        <v>46</v>
      </c>
      <c r="D19" s="2" t="s">
        <v>59</v>
      </c>
      <c r="E19" s="2" t="s">
        <v>10</v>
      </c>
      <c r="F19" s="2" t="s">
        <v>48</v>
      </c>
      <c r="G19" s="2" t="s">
        <v>12</v>
      </c>
      <c r="H19" s="2" t="s">
        <v>13</v>
      </c>
    </row>
    <row r="20" spans="1:8" x14ac:dyDescent="0.3">
      <c r="A20" s="2">
        <v>19</v>
      </c>
      <c r="B20" s="5">
        <v>2604</v>
      </c>
      <c r="C20" s="2" t="s">
        <v>46</v>
      </c>
      <c r="D20" s="2" t="s">
        <v>60</v>
      </c>
      <c r="E20" s="2" t="s">
        <v>10</v>
      </c>
      <c r="F20" s="2" t="s">
        <v>48</v>
      </c>
      <c r="G20" s="2" t="s">
        <v>12</v>
      </c>
      <c r="H20" s="2" t="s">
        <v>13</v>
      </c>
    </row>
    <row r="21" spans="1:8" x14ac:dyDescent="0.3">
      <c r="A21" s="2">
        <v>20</v>
      </c>
      <c r="B21" s="5">
        <v>2605</v>
      </c>
      <c r="C21" s="2" t="s">
        <v>61</v>
      </c>
      <c r="D21" s="2" t="s">
        <v>62</v>
      </c>
      <c r="E21" s="2" t="s">
        <v>10</v>
      </c>
      <c r="F21" s="2" t="s">
        <v>63</v>
      </c>
      <c r="G21" s="2" t="s">
        <v>64</v>
      </c>
      <c r="H21" s="2" t="s">
        <v>13</v>
      </c>
    </row>
    <row r="22" spans="1:8" x14ac:dyDescent="0.3">
      <c r="A22" s="2">
        <v>21</v>
      </c>
      <c r="B22" s="5">
        <v>2606</v>
      </c>
      <c r="C22" s="2" t="s">
        <v>61</v>
      </c>
      <c r="D22" s="2" t="s">
        <v>65</v>
      </c>
      <c r="E22" s="2" t="s">
        <v>10</v>
      </c>
      <c r="F22" s="2" t="s">
        <v>63</v>
      </c>
      <c r="G22" s="2" t="s">
        <v>64</v>
      </c>
      <c r="H22" s="2" t="s">
        <v>13</v>
      </c>
    </row>
    <row r="23" spans="1:8" x14ac:dyDescent="0.3">
      <c r="A23" s="2">
        <v>22</v>
      </c>
      <c r="B23" s="5">
        <v>2607</v>
      </c>
      <c r="C23" s="2" t="s">
        <v>61</v>
      </c>
      <c r="D23" s="2" t="s">
        <v>66</v>
      </c>
      <c r="E23" s="2" t="s">
        <v>10</v>
      </c>
      <c r="F23" s="2" t="s">
        <v>67</v>
      </c>
      <c r="G23" s="2" t="s">
        <v>68</v>
      </c>
      <c r="H23" s="2" t="s">
        <v>13</v>
      </c>
    </row>
    <row r="24" spans="1:8" x14ac:dyDescent="0.3">
      <c r="A24" s="2">
        <v>23</v>
      </c>
      <c r="B24" s="5" t="s">
        <v>69</v>
      </c>
      <c r="C24" s="2" t="s">
        <v>70</v>
      </c>
      <c r="D24" s="2" t="s">
        <v>71</v>
      </c>
      <c r="E24" s="2" t="s">
        <v>10</v>
      </c>
      <c r="F24" s="2" t="s">
        <v>16</v>
      </c>
      <c r="G24" s="2" t="s">
        <v>17</v>
      </c>
      <c r="H24" s="2" t="s">
        <v>72</v>
      </c>
    </row>
    <row r="25" spans="1:8" x14ac:dyDescent="0.3">
      <c r="A25" s="2">
        <v>24</v>
      </c>
      <c r="B25" s="5" t="s">
        <v>73</v>
      </c>
      <c r="C25" s="2" t="s">
        <v>74</v>
      </c>
      <c r="D25" s="2" t="s">
        <v>75</v>
      </c>
      <c r="E25" s="2" t="s">
        <v>10</v>
      </c>
      <c r="F25" s="2" t="s">
        <v>16</v>
      </c>
      <c r="G25" s="2" t="s">
        <v>17</v>
      </c>
      <c r="H25" s="2" t="s">
        <v>76</v>
      </c>
    </row>
    <row r="26" spans="1:8" x14ac:dyDescent="0.3">
      <c r="A26" s="2">
        <v>25</v>
      </c>
      <c r="B26" s="5" t="s">
        <v>77</v>
      </c>
      <c r="C26" s="2" t="s">
        <v>78</v>
      </c>
      <c r="D26" s="2" t="s">
        <v>79</v>
      </c>
      <c r="E26" s="2" t="s">
        <v>10</v>
      </c>
      <c r="F26" s="2" t="s">
        <v>38</v>
      </c>
      <c r="G26" s="2" t="s">
        <v>80</v>
      </c>
      <c r="H26" s="2" t="s">
        <v>81</v>
      </c>
    </row>
    <row r="27" spans="1:8" x14ac:dyDescent="0.3">
      <c r="A27" s="2">
        <v>26</v>
      </c>
      <c r="B27" s="5" t="s">
        <v>82</v>
      </c>
      <c r="C27" s="2" t="s">
        <v>83</v>
      </c>
      <c r="D27" s="2" t="s">
        <v>84</v>
      </c>
      <c r="E27" s="2" t="s">
        <v>10</v>
      </c>
      <c r="F27" s="2" t="s">
        <v>38</v>
      </c>
      <c r="G27" s="2" t="s">
        <v>80</v>
      </c>
      <c r="H27" s="2" t="s">
        <v>81</v>
      </c>
    </row>
    <row r="28" spans="1:8" x14ac:dyDescent="0.3">
      <c r="A28" s="2">
        <v>27</v>
      </c>
      <c r="B28" s="5" t="s">
        <v>85</v>
      </c>
      <c r="C28" s="2" t="s">
        <v>86</v>
      </c>
      <c r="D28" s="2" t="s">
        <v>87</v>
      </c>
      <c r="E28" s="2" t="s">
        <v>10</v>
      </c>
      <c r="F28" s="2" t="s">
        <v>88</v>
      </c>
      <c r="G28" s="2" t="s">
        <v>16</v>
      </c>
      <c r="H28" s="2" t="s">
        <v>89</v>
      </c>
    </row>
    <row r="29" spans="1:8" x14ac:dyDescent="0.3">
      <c r="A29" s="2">
        <v>28</v>
      </c>
      <c r="B29" s="5" t="s">
        <v>85</v>
      </c>
      <c r="C29" s="2" t="s">
        <v>90</v>
      </c>
      <c r="D29" s="2" t="s">
        <v>91</v>
      </c>
      <c r="E29" s="2" t="s">
        <v>10</v>
      </c>
      <c r="F29" s="2" t="s">
        <v>16</v>
      </c>
      <c r="G29" s="2" t="s">
        <v>92</v>
      </c>
      <c r="H29" s="2" t="s">
        <v>89</v>
      </c>
    </row>
    <row r="30" spans="1:8" x14ac:dyDescent="0.3">
      <c r="A30" s="2">
        <v>29</v>
      </c>
      <c r="B30" s="5">
        <v>2101</v>
      </c>
      <c r="C30" s="2" t="s">
        <v>8</v>
      </c>
      <c r="D30" s="2" t="s">
        <v>93</v>
      </c>
      <c r="E30" s="2" t="s">
        <v>94</v>
      </c>
      <c r="F30" s="2" t="s">
        <v>48</v>
      </c>
      <c r="G30" s="2" t="s">
        <v>12</v>
      </c>
      <c r="H30" s="2" t="s">
        <v>13</v>
      </c>
    </row>
    <row r="31" spans="1:8" x14ac:dyDescent="0.3">
      <c r="A31" s="2">
        <v>30</v>
      </c>
      <c r="B31" s="5">
        <v>2301</v>
      </c>
      <c r="C31" s="2" t="s">
        <v>95</v>
      </c>
      <c r="D31" s="2" t="s">
        <v>96</v>
      </c>
      <c r="E31" s="2" t="s">
        <v>94</v>
      </c>
      <c r="F31" s="2" t="s">
        <v>38</v>
      </c>
      <c r="G31" s="2" t="s">
        <v>80</v>
      </c>
      <c r="H31" s="2" t="s">
        <v>97</v>
      </c>
    </row>
    <row r="32" spans="1:8" x14ac:dyDescent="0.3">
      <c r="A32" s="2">
        <v>31</v>
      </c>
      <c r="B32" s="5">
        <v>2313</v>
      </c>
      <c r="C32" s="2" t="s">
        <v>98</v>
      </c>
      <c r="D32" s="2" t="s">
        <v>44</v>
      </c>
      <c r="E32" s="2" t="s">
        <v>94</v>
      </c>
      <c r="F32" s="2" t="s">
        <v>38</v>
      </c>
      <c r="G32" s="2" t="s">
        <v>12</v>
      </c>
      <c r="H32" s="2" t="s">
        <v>45</v>
      </c>
    </row>
    <row r="33" spans="1:8" x14ac:dyDescent="0.3">
      <c r="A33" s="2">
        <v>32</v>
      </c>
      <c r="B33" s="5">
        <v>2501</v>
      </c>
      <c r="C33" s="2" t="s">
        <v>99</v>
      </c>
      <c r="D33" s="2" t="s">
        <v>100</v>
      </c>
      <c r="E33" s="2" t="s">
        <v>94</v>
      </c>
      <c r="F33" s="2" t="s">
        <v>101</v>
      </c>
      <c r="G33" s="2" t="s">
        <v>102</v>
      </c>
      <c r="H33" s="2" t="s">
        <v>103</v>
      </c>
    </row>
    <row r="34" spans="1:8" x14ac:dyDescent="0.3">
      <c r="A34" s="2">
        <v>33</v>
      </c>
      <c r="B34" s="5">
        <v>2503</v>
      </c>
      <c r="C34" s="2" t="s">
        <v>46</v>
      </c>
      <c r="D34" s="2" t="s">
        <v>104</v>
      </c>
      <c r="E34" s="2" t="s">
        <v>94</v>
      </c>
      <c r="F34" s="2" t="s">
        <v>48</v>
      </c>
      <c r="G34" s="2" t="s">
        <v>12</v>
      </c>
      <c r="H34" s="2" t="s">
        <v>13</v>
      </c>
    </row>
    <row r="35" spans="1:8" x14ac:dyDescent="0.3">
      <c r="A35" s="2">
        <v>34</v>
      </c>
      <c r="B35" s="5">
        <v>2504</v>
      </c>
      <c r="C35" s="2" t="s">
        <v>46</v>
      </c>
      <c r="D35" s="2" t="s">
        <v>105</v>
      </c>
      <c r="E35" s="2" t="s">
        <v>94</v>
      </c>
      <c r="F35" s="2" t="s">
        <v>48</v>
      </c>
      <c r="G35" s="2" t="s">
        <v>12</v>
      </c>
      <c r="H35" s="2" t="s">
        <v>13</v>
      </c>
    </row>
    <row r="36" spans="1:8" x14ac:dyDescent="0.3">
      <c r="A36" s="2">
        <v>35</v>
      </c>
      <c r="B36" s="5">
        <v>2601</v>
      </c>
      <c r="C36" s="2" t="s">
        <v>54</v>
      </c>
      <c r="D36" s="2" t="s">
        <v>55</v>
      </c>
      <c r="E36" s="2" t="s">
        <v>94</v>
      </c>
      <c r="F36" s="2" t="s">
        <v>38</v>
      </c>
      <c r="G36" s="2" t="s">
        <v>56</v>
      </c>
      <c r="H36" s="2" t="s">
        <v>57</v>
      </c>
    </row>
    <row r="37" spans="1:8" x14ac:dyDescent="0.3">
      <c r="A37" s="2">
        <v>36</v>
      </c>
      <c r="B37" s="5">
        <v>5104</v>
      </c>
      <c r="C37" s="2" t="s">
        <v>106</v>
      </c>
      <c r="D37" s="2" t="s">
        <v>107</v>
      </c>
      <c r="E37" s="2" t="s">
        <v>94</v>
      </c>
      <c r="F37" s="2" t="s">
        <v>88</v>
      </c>
      <c r="G37" s="2" t="s">
        <v>39</v>
      </c>
      <c r="H37" s="2" t="s">
        <v>108</v>
      </c>
    </row>
    <row r="38" spans="1:8" x14ac:dyDescent="0.3">
      <c r="A38" s="2">
        <v>37</v>
      </c>
      <c r="B38" s="5">
        <v>5105</v>
      </c>
      <c r="C38" s="2" t="s">
        <v>109</v>
      </c>
      <c r="D38" s="2" t="s">
        <v>110</v>
      </c>
      <c r="E38" s="2" t="s">
        <v>94</v>
      </c>
      <c r="F38" s="2" t="s">
        <v>16</v>
      </c>
      <c r="G38" s="2" t="s">
        <v>92</v>
      </c>
      <c r="H38" s="2" t="s">
        <v>111</v>
      </c>
    </row>
    <row r="39" spans="1:8" x14ac:dyDescent="0.3">
      <c r="A39" s="2">
        <v>38</v>
      </c>
      <c r="B39" s="5" t="s">
        <v>112</v>
      </c>
      <c r="C39" s="2" t="s">
        <v>113</v>
      </c>
      <c r="D39" s="2" t="s">
        <v>114</v>
      </c>
      <c r="E39" s="2" t="s">
        <v>94</v>
      </c>
      <c r="F39" s="2" t="s">
        <v>16</v>
      </c>
      <c r="G39" s="2" t="s">
        <v>42</v>
      </c>
      <c r="H39" s="2" t="s">
        <v>13</v>
      </c>
    </row>
    <row r="40" spans="1:8" x14ac:dyDescent="0.3">
      <c r="A40" s="2">
        <v>39</v>
      </c>
      <c r="B40" s="5" t="s">
        <v>69</v>
      </c>
      <c r="C40" s="2" t="s">
        <v>115</v>
      </c>
      <c r="D40" s="2" t="s">
        <v>116</v>
      </c>
      <c r="E40" s="2" t="s">
        <v>94</v>
      </c>
      <c r="F40" s="2" t="s">
        <v>38</v>
      </c>
      <c r="G40" s="2" t="s">
        <v>17</v>
      </c>
      <c r="H40" s="2" t="s">
        <v>117</v>
      </c>
    </row>
    <row r="41" spans="1:8" x14ac:dyDescent="0.3">
      <c r="A41" s="2">
        <v>40</v>
      </c>
      <c r="B41" s="5" t="s">
        <v>69</v>
      </c>
      <c r="C41" s="2" t="s">
        <v>118</v>
      </c>
      <c r="D41" s="2" t="s">
        <v>119</v>
      </c>
      <c r="E41" s="2" t="s">
        <v>94</v>
      </c>
      <c r="F41" s="2" t="s">
        <v>17</v>
      </c>
      <c r="G41" s="2" t="s">
        <v>120</v>
      </c>
      <c r="H41" s="2" t="s">
        <v>121</v>
      </c>
    </row>
    <row r="42" spans="1:8" x14ac:dyDescent="0.3">
      <c r="A42" s="2">
        <v>41</v>
      </c>
      <c r="B42" s="5" t="s">
        <v>73</v>
      </c>
      <c r="C42" s="2" t="s">
        <v>122</v>
      </c>
      <c r="D42" s="2" t="s">
        <v>123</v>
      </c>
      <c r="E42" s="2" t="s">
        <v>94</v>
      </c>
      <c r="F42" s="2" t="s">
        <v>38</v>
      </c>
      <c r="G42" s="2" t="s">
        <v>17</v>
      </c>
      <c r="H42" s="2" t="s">
        <v>117</v>
      </c>
    </row>
    <row r="43" spans="1:8" x14ac:dyDescent="0.3">
      <c r="A43" s="2">
        <v>42</v>
      </c>
      <c r="B43" s="5" t="s">
        <v>73</v>
      </c>
      <c r="C43" s="2" t="s">
        <v>124</v>
      </c>
      <c r="D43" s="2" t="s">
        <v>125</v>
      </c>
      <c r="E43" s="2" t="s">
        <v>94</v>
      </c>
      <c r="F43" s="2" t="s">
        <v>17</v>
      </c>
      <c r="G43" s="2" t="s">
        <v>56</v>
      </c>
      <c r="H43" s="2" t="s">
        <v>121</v>
      </c>
    </row>
    <row r="44" spans="1:8" x14ac:dyDescent="0.3">
      <c r="A44" s="2">
        <v>43</v>
      </c>
      <c r="B44" s="5" t="s">
        <v>126</v>
      </c>
      <c r="C44" s="2" t="s">
        <v>127</v>
      </c>
      <c r="D44" s="2" t="s">
        <v>128</v>
      </c>
      <c r="E44" s="2" t="s">
        <v>94</v>
      </c>
      <c r="F44" s="2" t="s">
        <v>25</v>
      </c>
      <c r="G44" s="2" t="s">
        <v>17</v>
      </c>
      <c r="H44" s="2" t="s">
        <v>117</v>
      </c>
    </row>
    <row r="45" spans="1:8" x14ac:dyDescent="0.3">
      <c r="A45" s="2">
        <v>44</v>
      </c>
      <c r="B45" s="5" t="s">
        <v>126</v>
      </c>
      <c r="C45" s="2" t="s">
        <v>129</v>
      </c>
      <c r="D45" s="2" t="s">
        <v>130</v>
      </c>
      <c r="E45" s="2" t="s">
        <v>94</v>
      </c>
      <c r="F45" s="2" t="s">
        <v>17</v>
      </c>
      <c r="G45" s="2" t="s">
        <v>131</v>
      </c>
      <c r="H45" s="2" t="s">
        <v>132</v>
      </c>
    </row>
    <row r="46" spans="1:8" x14ac:dyDescent="0.3">
      <c r="A46" s="2">
        <v>45</v>
      </c>
      <c r="B46" s="5" t="s">
        <v>133</v>
      </c>
      <c r="C46" s="2" t="s">
        <v>134</v>
      </c>
      <c r="D46" s="2" t="s">
        <v>135</v>
      </c>
      <c r="E46" s="2" t="s">
        <v>94</v>
      </c>
      <c r="F46" s="2" t="s">
        <v>136</v>
      </c>
      <c r="G46" s="2" t="s">
        <v>16</v>
      </c>
      <c r="H46" s="2" t="s">
        <v>89</v>
      </c>
    </row>
    <row r="47" spans="1:8" x14ac:dyDescent="0.3">
      <c r="A47" s="2">
        <v>46</v>
      </c>
      <c r="B47" s="5" t="s">
        <v>133</v>
      </c>
      <c r="C47" s="2" t="s">
        <v>137</v>
      </c>
      <c r="D47" s="2" t="s">
        <v>138</v>
      </c>
      <c r="E47" s="2" t="s">
        <v>94</v>
      </c>
      <c r="F47" s="2" t="s">
        <v>16</v>
      </c>
      <c r="G47" s="2" t="s">
        <v>17</v>
      </c>
      <c r="H47" s="2" t="s">
        <v>89</v>
      </c>
    </row>
    <row r="48" spans="1:8" x14ac:dyDescent="0.3">
      <c r="A48" s="2">
        <v>47</v>
      </c>
      <c r="B48" s="5" t="s">
        <v>133</v>
      </c>
      <c r="C48" s="2" t="s">
        <v>139</v>
      </c>
      <c r="D48" s="2" t="s">
        <v>140</v>
      </c>
      <c r="E48" s="2" t="s">
        <v>94</v>
      </c>
      <c r="F48" s="2" t="s">
        <v>141</v>
      </c>
      <c r="G48" s="2" t="s">
        <v>33</v>
      </c>
      <c r="H48" s="2" t="s">
        <v>142</v>
      </c>
    </row>
    <row r="49" spans="1:8" x14ac:dyDescent="0.3">
      <c r="A49" s="2">
        <v>48</v>
      </c>
      <c r="B49" s="5" t="s">
        <v>77</v>
      </c>
      <c r="C49" s="2" t="s">
        <v>143</v>
      </c>
      <c r="D49" s="2" t="s">
        <v>144</v>
      </c>
      <c r="E49" s="2" t="s">
        <v>94</v>
      </c>
      <c r="F49" s="2" t="s">
        <v>25</v>
      </c>
      <c r="G49" s="2" t="s">
        <v>80</v>
      </c>
      <c r="H49" s="2" t="s">
        <v>145</v>
      </c>
    </row>
    <row r="50" spans="1:8" x14ac:dyDescent="0.3">
      <c r="A50" s="2">
        <v>49</v>
      </c>
      <c r="B50" s="5" t="s">
        <v>82</v>
      </c>
      <c r="C50" s="2" t="s">
        <v>146</v>
      </c>
      <c r="D50" s="2" t="s">
        <v>147</v>
      </c>
      <c r="E50" s="2" t="s">
        <v>94</v>
      </c>
      <c r="F50" s="2" t="s">
        <v>25</v>
      </c>
      <c r="G50" s="2" t="s">
        <v>80</v>
      </c>
      <c r="H50" s="2" t="s">
        <v>145</v>
      </c>
    </row>
    <row r="51" spans="1:8" x14ac:dyDescent="0.3">
      <c r="A51" s="2">
        <v>50</v>
      </c>
      <c r="B51" s="5" t="s">
        <v>85</v>
      </c>
      <c r="C51" s="2" t="s">
        <v>148</v>
      </c>
      <c r="D51" s="2" t="s">
        <v>149</v>
      </c>
      <c r="E51" s="2" t="s">
        <v>94</v>
      </c>
      <c r="F51" s="2" t="s">
        <v>25</v>
      </c>
      <c r="G51" s="2" t="s">
        <v>80</v>
      </c>
      <c r="H51" s="2" t="s">
        <v>145</v>
      </c>
    </row>
    <row r="52" spans="1:8" x14ac:dyDescent="0.3">
      <c r="A52" s="2">
        <v>51</v>
      </c>
      <c r="B52" s="5">
        <v>2101</v>
      </c>
      <c r="C52" s="2" t="s">
        <v>8</v>
      </c>
      <c r="D52" s="2" t="s">
        <v>150</v>
      </c>
      <c r="E52" s="2" t="s">
        <v>151</v>
      </c>
      <c r="F52" s="2" t="s">
        <v>48</v>
      </c>
      <c r="G52" s="2" t="s">
        <v>12</v>
      </c>
      <c r="H52" s="2" t="s">
        <v>13</v>
      </c>
    </row>
    <row r="53" spans="1:8" x14ac:dyDescent="0.3">
      <c r="A53" s="2">
        <v>52</v>
      </c>
      <c r="B53" s="5">
        <v>2202</v>
      </c>
      <c r="C53" s="2" t="s">
        <v>152</v>
      </c>
      <c r="D53" s="2" t="s">
        <v>153</v>
      </c>
      <c r="E53" s="2" t="s">
        <v>151</v>
      </c>
      <c r="F53" s="2" t="s">
        <v>88</v>
      </c>
      <c r="G53" s="2" t="s">
        <v>92</v>
      </c>
      <c r="H53" s="2" t="s">
        <v>154</v>
      </c>
    </row>
    <row r="54" spans="1:8" x14ac:dyDescent="0.3">
      <c r="A54" s="2">
        <v>53</v>
      </c>
      <c r="B54" s="5">
        <v>2202</v>
      </c>
      <c r="C54" s="2" t="s">
        <v>155</v>
      </c>
      <c r="D54" s="2" t="s">
        <v>156</v>
      </c>
      <c r="E54" s="2" t="s">
        <v>151</v>
      </c>
      <c r="F54" s="2" t="s">
        <v>92</v>
      </c>
      <c r="G54" s="2" t="s">
        <v>56</v>
      </c>
      <c r="H54" s="2" t="s">
        <v>157</v>
      </c>
    </row>
    <row r="55" spans="1:8" x14ac:dyDescent="0.3">
      <c r="A55" s="2">
        <v>54</v>
      </c>
      <c r="B55" s="5">
        <v>2203</v>
      </c>
      <c r="C55" s="2" t="s">
        <v>31</v>
      </c>
      <c r="D55" s="2" t="s">
        <v>158</v>
      </c>
      <c r="E55" s="2" t="s">
        <v>151</v>
      </c>
      <c r="F55" s="2" t="s">
        <v>33</v>
      </c>
      <c r="G55" s="2" t="s">
        <v>34</v>
      </c>
      <c r="H55" s="2" t="s">
        <v>35</v>
      </c>
    </row>
    <row r="56" spans="1:8" x14ac:dyDescent="0.3">
      <c r="A56" s="2">
        <v>55</v>
      </c>
      <c r="B56" s="5">
        <v>2301</v>
      </c>
      <c r="C56" s="2" t="s">
        <v>159</v>
      </c>
      <c r="D56" s="2" t="s">
        <v>160</v>
      </c>
      <c r="E56" s="2" t="s">
        <v>151</v>
      </c>
      <c r="F56" s="2" t="s">
        <v>38</v>
      </c>
      <c r="G56" s="2" t="s">
        <v>80</v>
      </c>
      <c r="H56" s="2" t="s">
        <v>97</v>
      </c>
    </row>
    <row r="57" spans="1:8" x14ac:dyDescent="0.3">
      <c r="A57" s="2">
        <v>56</v>
      </c>
      <c r="B57" s="5">
        <v>2313</v>
      </c>
      <c r="C57" s="2" t="s">
        <v>161</v>
      </c>
      <c r="D57" s="2" t="s">
        <v>44</v>
      </c>
      <c r="E57" s="2" t="s">
        <v>151</v>
      </c>
      <c r="F57" s="2" t="s">
        <v>38</v>
      </c>
      <c r="G57" s="2" t="s">
        <v>12</v>
      </c>
      <c r="H57" s="2" t="s">
        <v>45</v>
      </c>
    </row>
    <row r="58" spans="1:8" x14ac:dyDescent="0.3">
      <c r="A58" s="2">
        <v>57</v>
      </c>
      <c r="B58" s="5">
        <v>2601</v>
      </c>
      <c r="C58" s="2" t="s">
        <v>54</v>
      </c>
      <c r="D58" s="2" t="s">
        <v>55</v>
      </c>
      <c r="E58" s="2" t="s">
        <v>151</v>
      </c>
      <c r="F58" s="2" t="s">
        <v>38</v>
      </c>
      <c r="G58" s="2" t="s">
        <v>56</v>
      </c>
      <c r="H58" s="2" t="s">
        <v>57</v>
      </c>
    </row>
    <row r="59" spans="1:8" x14ac:dyDescent="0.3">
      <c r="A59" s="2">
        <v>58</v>
      </c>
      <c r="B59" s="5">
        <v>2603</v>
      </c>
      <c r="C59" s="2" t="s">
        <v>162</v>
      </c>
      <c r="D59" s="2" t="s">
        <v>163</v>
      </c>
      <c r="E59" s="2" t="s">
        <v>151</v>
      </c>
      <c r="F59" s="2" t="s">
        <v>56</v>
      </c>
      <c r="G59" s="2" t="s">
        <v>131</v>
      </c>
      <c r="H59" s="2" t="s">
        <v>13</v>
      </c>
    </row>
    <row r="60" spans="1:8" x14ac:dyDescent="0.3">
      <c r="A60" s="2">
        <v>59</v>
      </c>
      <c r="B60" s="5">
        <v>2604</v>
      </c>
      <c r="C60" s="2" t="s">
        <v>162</v>
      </c>
      <c r="D60" s="2" t="s">
        <v>164</v>
      </c>
      <c r="E60" s="2" t="s">
        <v>151</v>
      </c>
      <c r="F60" s="2" t="s">
        <v>56</v>
      </c>
      <c r="G60" s="2" t="s">
        <v>131</v>
      </c>
      <c r="H60" s="2" t="s">
        <v>13</v>
      </c>
    </row>
    <row r="61" spans="1:8" x14ac:dyDescent="0.3">
      <c r="A61" s="2">
        <v>60</v>
      </c>
      <c r="B61" s="5">
        <v>2605</v>
      </c>
      <c r="C61" s="2" t="s">
        <v>165</v>
      </c>
      <c r="D61" s="2" t="s">
        <v>166</v>
      </c>
      <c r="E61" s="2" t="s">
        <v>151</v>
      </c>
      <c r="F61" s="2" t="s">
        <v>92</v>
      </c>
      <c r="G61" s="2" t="s">
        <v>120</v>
      </c>
      <c r="H61" s="2" t="s">
        <v>157</v>
      </c>
    </row>
    <row r="62" spans="1:8" x14ac:dyDescent="0.3">
      <c r="A62" s="2">
        <v>61</v>
      </c>
      <c r="B62" s="5">
        <v>2805</v>
      </c>
      <c r="C62" s="2" t="s">
        <v>167</v>
      </c>
      <c r="D62" s="2" t="s">
        <v>168</v>
      </c>
      <c r="E62" s="2" t="s">
        <v>151</v>
      </c>
      <c r="F62" s="2" t="s">
        <v>38</v>
      </c>
      <c r="G62" s="2" t="s">
        <v>42</v>
      </c>
      <c r="H62" s="2" t="s">
        <v>81</v>
      </c>
    </row>
    <row r="63" spans="1:8" x14ac:dyDescent="0.3">
      <c r="A63" s="2">
        <v>62</v>
      </c>
      <c r="B63" s="5">
        <v>5104</v>
      </c>
      <c r="C63" s="2" t="s">
        <v>169</v>
      </c>
      <c r="D63" s="2" t="s">
        <v>170</v>
      </c>
      <c r="E63" s="2" t="s">
        <v>151</v>
      </c>
      <c r="F63" s="2" t="s">
        <v>88</v>
      </c>
      <c r="G63" s="2" t="s">
        <v>16</v>
      </c>
      <c r="H63" s="2" t="s">
        <v>111</v>
      </c>
    </row>
    <row r="64" spans="1:8" x14ac:dyDescent="0.3">
      <c r="A64" s="2">
        <v>63</v>
      </c>
      <c r="B64" s="5">
        <v>5105</v>
      </c>
      <c r="C64" s="2" t="s">
        <v>171</v>
      </c>
      <c r="D64" s="2" t="s">
        <v>172</v>
      </c>
      <c r="E64" s="2" t="s">
        <v>151</v>
      </c>
      <c r="F64" s="2" t="s">
        <v>136</v>
      </c>
      <c r="G64" s="2" t="s">
        <v>92</v>
      </c>
      <c r="H64" s="2" t="s">
        <v>173</v>
      </c>
    </row>
    <row r="65" spans="1:8" x14ac:dyDescent="0.3">
      <c r="A65" s="2">
        <v>64</v>
      </c>
      <c r="B65" s="5" t="s">
        <v>112</v>
      </c>
      <c r="C65" s="2" t="s">
        <v>174</v>
      </c>
      <c r="D65" s="2" t="s">
        <v>175</v>
      </c>
      <c r="E65" s="2" t="s">
        <v>151</v>
      </c>
      <c r="F65" s="2" t="s">
        <v>38</v>
      </c>
      <c r="G65" s="2" t="s">
        <v>56</v>
      </c>
      <c r="H65" s="2" t="s">
        <v>76</v>
      </c>
    </row>
    <row r="66" spans="1:8" x14ac:dyDescent="0.3">
      <c r="A66" s="2">
        <v>65</v>
      </c>
      <c r="B66" s="5" t="s">
        <v>69</v>
      </c>
      <c r="C66" s="2" t="s">
        <v>176</v>
      </c>
      <c r="D66" s="2" t="s">
        <v>177</v>
      </c>
      <c r="E66" s="2" t="s">
        <v>151</v>
      </c>
      <c r="F66" s="2" t="s">
        <v>136</v>
      </c>
      <c r="G66" s="2" t="s">
        <v>92</v>
      </c>
      <c r="H66" s="2" t="s">
        <v>178</v>
      </c>
    </row>
    <row r="67" spans="1:8" x14ac:dyDescent="0.3">
      <c r="A67" s="2">
        <v>66</v>
      </c>
      <c r="B67" s="5" t="s">
        <v>73</v>
      </c>
      <c r="C67" s="2" t="s">
        <v>179</v>
      </c>
      <c r="D67" s="2" t="s">
        <v>180</v>
      </c>
      <c r="E67" s="2" t="s">
        <v>151</v>
      </c>
      <c r="F67" s="2" t="s">
        <v>136</v>
      </c>
      <c r="G67" s="2" t="s">
        <v>92</v>
      </c>
      <c r="H67" s="2" t="s">
        <v>178</v>
      </c>
    </row>
    <row r="68" spans="1:8" x14ac:dyDescent="0.3">
      <c r="A68" s="2">
        <v>67</v>
      </c>
      <c r="B68" s="5" t="s">
        <v>126</v>
      </c>
      <c r="C68" s="2" t="s">
        <v>181</v>
      </c>
      <c r="D68" s="2" t="s">
        <v>182</v>
      </c>
      <c r="E68" s="2" t="s">
        <v>151</v>
      </c>
      <c r="F68" s="2" t="s">
        <v>92</v>
      </c>
      <c r="G68" s="2" t="s">
        <v>120</v>
      </c>
      <c r="H68" s="2" t="s">
        <v>157</v>
      </c>
    </row>
    <row r="69" spans="1:8" x14ac:dyDescent="0.3">
      <c r="A69" s="2">
        <v>68</v>
      </c>
      <c r="B69" s="5" t="s">
        <v>133</v>
      </c>
      <c r="C69" s="2" t="s">
        <v>183</v>
      </c>
      <c r="D69" s="2" t="s">
        <v>184</v>
      </c>
      <c r="E69" s="2" t="s">
        <v>151</v>
      </c>
      <c r="F69" s="2" t="s">
        <v>136</v>
      </c>
      <c r="G69" s="2" t="s">
        <v>16</v>
      </c>
      <c r="H69" s="2" t="s">
        <v>185</v>
      </c>
    </row>
    <row r="70" spans="1:8" x14ac:dyDescent="0.3">
      <c r="A70" s="2">
        <v>69</v>
      </c>
      <c r="B70" s="5" t="s">
        <v>133</v>
      </c>
      <c r="C70" s="2" t="s">
        <v>186</v>
      </c>
      <c r="D70" s="2" t="s">
        <v>187</v>
      </c>
      <c r="E70" s="2" t="s">
        <v>151</v>
      </c>
      <c r="F70" s="2" t="s">
        <v>16</v>
      </c>
      <c r="G70" s="2" t="s">
        <v>120</v>
      </c>
      <c r="H70" s="2" t="s">
        <v>111</v>
      </c>
    </row>
    <row r="71" spans="1:8" x14ac:dyDescent="0.3">
      <c r="A71" s="2">
        <v>70</v>
      </c>
      <c r="B71" s="5" t="s">
        <v>77</v>
      </c>
      <c r="C71" s="2" t="s">
        <v>188</v>
      </c>
      <c r="D71" s="2" t="s">
        <v>189</v>
      </c>
      <c r="E71" s="2" t="s">
        <v>151</v>
      </c>
      <c r="F71" s="2" t="s">
        <v>38</v>
      </c>
      <c r="G71" s="2" t="s">
        <v>80</v>
      </c>
      <c r="H71" s="2" t="s">
        <v>81</v>
      </c>
    </row>
    <row r="72" spans="1:8" x14ac:dyDescent="0.3">
      <c r="A72" s="2">
        <v>71</v>
      </c>
      <c r="B72" s="5" t="s">
        <v>82</v>
      </c>
      <c r="C72" s="2" t="s">
        <v>190</v>
      </c>
      <c r="D72" s="2" t="s">
        <v>191</v>
      </c>
      <c r="E72" s="2" t="s">
        <v>151</v>
      </c>
      <c r="F72" s="2" t="s">
        <v>38</v>
      </c>
      <c r="G72" s="2" t="s">
        <v>80</v>
      </c>
      <c r="H72" s="2" t="s">
        <v>81</v>
      </c>
    </row>
    <row r="73" spans="1:8" x14ac:dyDescent="0.3">
      <c r="A73" s="2">
        <v>72</v>
      </c>
      <c r="B73" s="5" t="s">
        <v>85</v>
      </c>
      <c r="C73" s="2" t="s">
        <v>192</v>
      </c>
      <c r="D73" s="2" t="s">
        <v>193</v>
      </c>
      <c r="E73" s="2" t="s">
        <v>151</v>
      </c>
      <c r="F73" s="2" t="s">
        <v>38</v>
      </c>
      <c r="G73" s="2" t="s">
        <v>80</v>
      </c>
      <c r="H73" s="2" t="s">
        <v>81</v>
      </c>
    </row>
    <row r="74" spans="1:8" x14ac:dyDescent="0.3">
      <c r="A74" s="2">
        <v>73</v>
      </c>
      <c r="B74" s="5">
        <v>2101</v>
      </c>
      <c r="C74" s="2" t="s">
        <v>8</v>
      </c>
      <c r="D74" s="2" t="s">
        <v>194</v>
      </c>
      <c r="E74" s="2" t="s">
        <v>195</v>
      </c>
      <c r="F74" s="2" t="s">
        <v>48</v>
      </c>
      <c r="G74" s="2" t="s">
        <v>12</v>
      </c>
      <c r="H74" s="2" t="s">
        <v>13</v>
      </c>
    </row>
    <row r="75" spans="1:8" x14ac:dyDescent="0.3">
      <c r="A75" s="2">
        <v>74</v>
      </c>
      <c r="B75" s="5">
        <v>2202</v>
      </c>
      <c r="C75" s="2" t="s">
        <v>196</v>
      </c>
      <c r="D75" s="2" t="s">
        <v>197</v>
      </c>
      <c r="E75" s="2" t="s">
        <v>195</v>
      </c>
      <c r="F75" s="2" t="s">
        <v>25</v>
      </c>
      <c r="G75" s="2" t="s">
        <v>56</v>
      </c>
      <c r="H75" s="2" t="s">
        <v>198</v>
      </c>
    </row>
    <row r="76" spans="1:8" x14ac:dyDescent="0.3">
      <c r="A76" s="2">
        <v>75</v>
      </c>
      <c r="B76" s="5">
        <v>2301</v>
      </c>
      <c r="C76" s="2" t="s">
        <v>199</v>
      </c>
      <c r="D76" s="2" t="s">
        <v>200</v>
      </c>
      <c r="E76" s="2" t="s">
        <v>195</v>
      </c>
      <c r="F76" s="2" t="s">
        <v>38</v>
      </c>
      <c r="G76" s="2" t="s">
        <v>141</v>
      </c>
      <c r="H76" s="2" t="s">
        <v>201</v>
      </c>
    </row>
    <row r="77" spans="1:8" x14ac:dyDescent="0.3">
      <c r="A77" s="2">
        <v>76</v>
      </c>
      <c r="B77" s="5">
        <v>2301</v>
      </c>
      <c r="C77" s="2" t="s">
        <v>202</v>
      </c>
      <c r="D77" s="2" t="s">
        <v>203</v>
      </c>
      <c r="E77" s="2" t="s">
        <v>195</v>
      </c>
      <c r="F77" s="2" t="s">
        <v>120</v>
      </c>
      <c r="G77" s="2" t="s">
        <v>56</v>
      </c>
      <c r="H77" s="2" t="s">
        <v>204</v>
      </c>
    </row>
    <row r="78" spans="1:8" x14ac:dyDescent="0.3">
      <c r="A78" s="2">
        <v>77</v>
      </c>
      <c r="B78" s="5">
        <v>2301</v>
      </c>
      <c r="C78" s="2" t="s">
        <v>205</v>
      </c>
      <c r="D78" s="2" t="s">
        <v>206</v>
      </c>
      <c r="E78" s="2" t="s">
        <v>195</v>
      </c>
      <c r="F78" s="2" t="s">
        <v>56</v>
      </c>
      <c r="G78" s="2" t="s">
        <v>131</v>
      </c>
      <c r="H78" s="2" t="s">
        <v>204</v>
      </c>
    </row>
    <row r="79" spans="1:8" x14ac:dyDescent="0.3">
      <c r="A79" s="2">
        <v>78</v>
      </c>
      <c r="B79" s="5">
        <v>2313</v>
      </c>
      <c r="C79" s="2" t="s">
        <v>207</v>
      </c>
      <c r="D79" s="2" t="s">
        <v>44</v>
      </c>
      <c r="E79" s="2" t="s">
        <v>195</v>
      </c>
      <c r="F79" s="2" t="s">
        <v>38</v>
      </c>
      <c r="G79" s="2" t="s">
        <v>12</v>
      </c>
      <c r="H79" s="2" t="s">
        <v>45</v>
      </c>
    </row>
    <row r="80" spans="1:8" x14ac:dyDescent="0.3">
      <c r="A80" s="2">
        <v>79</v>
      </c>
      <c r="B80" s="5">
        <v>2601</v>
      </c>
      <c r="C80" s="2" t="s">
        <v>54</v>
      </c>
      <c r="D80" s="2" t="s">
        <v>55</v>
      </c>
      <c r="E80" s="2" t="s">
        <v>195</v>
      </c>
      <c r="F80" s="2" t="s">
        <v>38</v>
      </c>
      <c r="G80" s="2" t="s">
        <v>56</v>
      </c>
      <c r="H80" s="2" t="s">
        <v>57</v>
      </c>
    </row>
    <row r="81" spans="1:8" x14ac:dyDescent="0.3">
      <c r="A81" s="2">
        <v>80</v>
      </c>
      <c r="B81" s="5">
        <v>2603</v>
      </c>
      <c r="C81" s="2" t="s">
        <v>208</v>
      </c>
      <c r="D81" s="2" t="s">
        <v>209</v>
      </c>
      <c r="E81" s="2" t="s">
        <v>195</v>
      </c>
      <c r="F81" s="2" t="s">
        <v>25</v>
      </c>
      <c r="G81" s="2" t="s">
        <v>39</v>
      </c>
      <c r="H81" s="2" t="s">
        <v>13</v>
      </c>
    </row>
    <row r="82" spans="1:8" x14ac:dyDescent="0.3">
      <c r="A82" s="2">
        <v>81</v>
      </c>
      <c r="B82" s="5">
        <v>2604</v>
      </c>
      <c r="C82" s="2" t="s">
        <v>208</v>
      </c>
      <c r="D82" s="2" t="s">
        <v>210</v>
      </c>
      <c r="E82" s="2" t="s">
        <v>195</v>
      </c>
      <c r="F82" s="2" t="s">
        <v>25</v>
      </c>
      <c r="G82" s="2" t="s">
        <v>39</v>
      </c>
      <c r="H82" s="2" t="s">
        <v>13</v>
      </c>
    </row>
    <row r="83" spans="1:8" x14ac:dyDescent="0.3">
      <c r="A83" s="2">
        <v>82</v>
      </c>
      <c r="B83" s="5">
        <v>2805</v>
      </c>
      <c r="C83" s="2" t="s">
        <v>211</v>
      </c>
      <c r="D83" s="2" t="s">
        <v>212</v>
      </c>
      <c r="E83" s="2" t="s">
        <v>195</v>
      </c>
      <c r="F83" s="2" t="s">
        <v>38</v>
      </c>
      <c r="G83" s="2" t="s">
        <v>42</v>
      </c>
      <c r="H83" s="2" t="s">
        <v>81</v>
      </c>
    </row>
    <row r="84" spans="1:8" x14ac:dyDescent="0.3">
      <c r="A84" s="2">
        <v>83</v>
      </c>
      <c r="B84" s="5" t="s">
        <v>112</v>
      </c>
      <c r="C84" s="2" t="s">
        <v>213</v>
      </c>
      <c r="D84" s="2" t="s">
        <v>214</v>
      </c>
      <c r="E84" s="2" t="s">
        <v>195</v>
      </c>
      <c r="F84" s="2" t="s">
        <v>25</v>
      </c>
      <c r="G84" s="2" t="s">
        <v>80</v>
      </c>
      <c r="H84" s="2" t="s">
        <v>204</v>
      </c>
    </row>
    <row r="85" spans="1:8" x14ac:dyDescent="0.3">
      <c r="A85" s="2">
        <v>84</v>
      </c>
      <c r="B85" s="5" t="s">
        <v>69</v>
      </c>
      <c r="C85" s="2" t="s">
        <v>215</v>
      </c>
      <c r="D85" s="2" t="s">
        <v>216</v>
      </c>
      <c r="E85" s="2" t="s">
        <v>195</v>
      </c>
      <c r="F85" s="2" t="s">
        <v>16</v>
      </c>
      <c r="G85" s="2" t="s">
        <v>17</v>
      </c>
      <c r="H85" s="2" t="s">
        <v>217</v>
      </c>
    </row>
    <row r="86" spans="1:8" x14ac:dyDescent="0.3">
      <c r="A86" s="2">
        <v>85</v>
      </c>
      <c r="B86" s="5" t="s">
        <v>69</v>
      </c>
      <c r="C86" s="2" t="s">
        <v>218</v>
      </c>
      <c r="D86" s="2" t="s">
        <v>219</v>
      </c>
      <c r="E86" s="2" t="s">
        <v>195</v>
      </c>
      <c r="F86" s="2" t="s">
        <v>141</v>
      </c>
      <c r="G86" s="2" t="s">
        <v>33</v>
      </c>
      <c r="H86" s="2" t="s">
        <v>220</v>
      </c>
    </row>
    <row r="87" spans="1:8" x14ac:dyDescent="0.3">
      <c r="A87" s="2">
        <v>86</v>
      </c>
      <c r="B87" s="5" t="s">
        <v>73</v>
      </c>
      <c r="C87" s="2" t="s">
        <v>221</v>
      </c>
      <c r="D87" s="2" t="s">
        <v>222</v>
      </c>
      <c r="E87" s="2" t="s">
        <v>195</v>
      </c>
      <c r="F87" s="2" t="s">
        <v>16</v>
      </c>
      <c r="G87" s="2" t="s">
        <v>17</v>
      </c>
      <c r="H87" s="2" t="s">
        <v>217</v>
      </c>
    </row>
    <row r="88" spans="1:8" x14ac:dyDescent="0.3">
      <c r="A88" s="2">
        <v>87</v>
      </c>
      <c r="B88" s="5" t="s">
        <v>73</v>
      </c>
      <c r="C88" s="2" t="s">
        <v>223</v>
      </c>
      <c r="D88" s="2" t="s">
        <v>224</v>
      </c>
      <c r="E88" s="2" t="s">
        <v>195</v>
      </c>
      <c r="F88" s="2" t="s">
        <v>141</v>
      </c>
      <c r="G88" s="2" t="s">
        <v>33</v>
      </c>
      <c r="H88" s="2" t="s">
        <v>220</v>
      </c>
    </row>
    <row r="89" spans="1:8" x14ac:dyDescent="0.3">
      <c r="A89" s="2">
        <v>88</v>
      </c>
      <c r="B89" s="5" t="s">
        <v>133</v>
      </c>
      <c r="C89" s="2" t="s">
        <v>225</v>
      </c>
      <c r="D89" s="2" t="s">
        <v>226</v>
      </c>
      <c r="E89" s="2" t="s">
        <v>195</v>
      </c>
      <c r="F89" s="2" t="s">
        <v>227</v>
      </c>
      <c r="G89" s="2" t="s">
        <v>17</v>
      </c>
      <c r="H89" s="2" t="s">
        <v>217</v>
      </c>
    </row>
    <row r="90" spans="1:8" x14ac:dyDescent="0.3">
      <c r="A90" s="2">
        <v>89</v>
      </c>
      <c r="B90" s="5" t="s">
        <v>133</v>
      </c>
      <c r="C90" s="2" t="s">
        <v>228</v>
      </c>
      <c r="D90" s="2" t="s">
        <v>229</v>
      </c>
      <c r="E90" s="2" t="s">
        <v>195</v>
      </c>
      <c r="F90" s="2" t="s">
        <v>56</v>
      </c>
      <c r="G90" s="2" t="s">
        <v>12</v>
      </c>
      <c r="H90" s="2" t="s">
        <v>121</v>
      </c>
    </row>
    <row r="91" spans="1:8" x14ac:dyDescent="0.3">
      <c r="A91" s="2">
        <v>90</v>
      </c>
      <c r="B91" s="5" t="s">
        <v>77</v>
      </c>
      <c r="C91" s="2" t="s">
        <v>230</v>
      </c>
      <c r="D91" s="2" t="s">
        <v>231</v>
      </c>
      <c r="E91" s="2" t="s">
        <v>195</v>
      </c>
      <c r="F91" s="2" t="s">
        <v>38</v>
      </c>
      <c r="G91" s="2" t="s">
        <v>80</v>
      </c>
      <c r="H91" s="2" t="s">
        <v>81</v>
      </c>
    </row>
    <row r="92" spans="1:8" x14ac:dyDescent="0.3">
      <c r="A92" s="2">
        <v>91</v>
      </c>
      <c r="B92" s="5" t="s">
        <v>82</v>
      </c>
      <c r="C92" s="2" t="s">
        <v>232</v>
      </c>
      <c r="D92" s="2" t="s">
        <v>233</v>
      </c>
      <c r="E92" s="2" t="s">
        <v>195</v>
      </c>
      <c r="F92" s="2" t="s">
        <v>38</v>
      </c>
      <c r="G92" s="2" t="s">
        <v>80</v>
      </c>
      <c r="H92" s="2" t="s">
        <v>81</v>
      </c>
    </row>
    <row r="93" spans="1:8" x14ac:dyDescent="0.3">
      <c r="A93" s="2">
        <v>92</v>
      </c>
      <c r="B93" s="5" t="s">
        <v>85</v>
      </c>
      <c r="C93" s="2" t="s">
        <v>234</v>
      </c>
      <c r="D93" s="2" t="s">
        <v>235</v>
      </c>
      <c r="E93" s="2" t="s">
        <v>195</v>
      </c>
      <c r="F93" s="2" t="s">
        <v>38</v>
      </c>
      <c r="G93" s="2" t="s">
        <v>80</v>
      </c>
      <c r="H93" s="2" t="s">
        <v>81</v>
      </c>
    </row>
    <row r="94" spans="1:8" x14ac:dyDescent="0.3">
      <c r="A94" s="2">
        <v>93</v>
      </c>
      <c r="B94" s="5">
        <v>2201</v>
      </c>
      <c r="C94" s="2" t="s">
        <v>236</v>
      </c>
      <c r="D94" s="2" t="s">
        <v>237</v>
      </c>
      <c r="E94" s="2" t="s">
        <v>238</v>
      </c>
      <c r="F94" s="2" t="s">
        <v>38</v>
      </c>
      <c r="G94" s="2" t="s">
        <v>120</v>
      </c>
      <c r="H94" s="2" t="s">
        <v>239</v>
      </c>
    </row>
    <row r="95" spans="1:8" x14ac:dyDescent="0.3">
      <c r="A95" s="2">
        <v>94</v>
      </c>
      <c r="B95" s="5">
        <v>2202</v>
      </c>
      <c r="C95" s="2" t="s">
        <v>240</v>
      </c>
      <c r="D95" s="2" t="s">
        <v>241</v>
      </c>
      <c r="E95" s="2" t="s">
        <v>238</v>
      </c>
      <c r="F95" s="2" t="s">
        <v>25</v>
      </c>
      <c r="G95" s="2" t="s">
        <v>17</v>
      </c>
      <c r="H95" s="2" t="s">
        <v>217</v>
      </c>
    </row>
    <row r="96" spans="1:8" x14ac:dyDescent="0.3">
      <c r="A96" s="2">
        <v>95</v>
      </c>
      <c r="B96" s="5">
        <v>2203</v>
      </c>
      <c r="C96" s="2" t="s">
        <v>242</v>
      </c>
      <c r="D96" s="2" t="s">
        <v>243</v>
      </c>
      <c r="E96" s="2" t="s">
        <v>238</v>
      </c>
      <c r="F96" s="2" t="s">
        <v>38</v>
      </c>
      <c r="G96" s="2" t="s">
        <v>92</v>
      </c>
      <c r="H96" s="2" t="s">
        <v>244</v>
      </c>
    </row>
    <row r="97" spans="1:8" x14ac:dyDescent="0.3">
      <c r="A97" s="2">
        <v>96</v>
      </c>
      <c r="B97" s="5">
        <v>2203</v>
      </c>
      <c r="C97" s="2" t="s">
        <v>245</v>
      </c>
      <c r="D97" s="2" t="s">
        <v>246</v>
      </c>
      <c r="E97" s="2" t="s">
        <v>238</v>
      </c>
      <c r="F97" s="2" t="s">
        <v>17</v>
      </c>
      <c r="G97" s="2" t="s">
        <v>30</v>
      </c>
      <c r="H97" s="2" t="s">
        <v>247</v>
      </c>
    </row>
    <row r="98" spans="1:8" x14ac:dyDescent="0.3">
      <c r="A98" s="2">
        <v>97</v>
      </c>
      <c r="B98" s="5">
        <v>2301</v>
      </c>
      <c r="C98" s="2" t="s">
        <v>248</v>
      </c>
      <c r="D98" s="2" t="s">
        <v>249</v>
      </c>
      <c r="E98" s="2" t="s">
        <v>238</v>
      </c>
      <c r="F98" s="2" t="s">
        <v>38</v>
      </c>
      <c r="G98" s="2" t="s">
        <v>80</v>
      </c>
      <c r="H98" s="2" t="s">
        <v>97</v>
      </c>
    </row>
    <row r="99" spans="1:8" x14ac:dyDescent="0.3">
      <c r="A99" s="2">
        <v>98</v>
      </c>
      <c r="B99" s="5">
        <v>2313</v>
      </c>
      <c r="C99" s="2" t="s">
        <v>250</v>
      </c>
      <c r="D99" s="2" t="s">
        <v>44</v>
      </c>
      <c r="E99" s="2" t="s">
        <v>238</v>
      </c>
      <c r="F99" s="2" t="s">
        <v>38</v>
      </c>
      <c r="G99" s="2" t="s">
        <v>12</v>
      </c>
      <c r="H99" s="2" t="s">
        <v>45</v>
      </c>
    </row>
    <row r="100" spans="1:8" x14ac:dyDescent="0.3">
      <c r="A100" s="2">
        <v>99</v>
      </c>
      <c r="B100" s="5">
        <v>2601</v>
      </c>
      <c r="C100" s="2" t="s">
        <v>54</v>
      </c>
      <c r="D100" s="2" t="s">
        <v>55</v>
      </c>
      <c r="E100" s="2" t="s">
        <v>238</v>
      </c>
      <c r="F100" s="2" t="s">
        <v>38</v>
      </c>
      <c r="G100" s="2" t="s">
        <v>56</v>
      </c>
      <c r="H100" s="2" t="s">
        <v>57</v>
      </c>
    </row>
    <row r="101" spans="1:8" x14ac:dyDescent="0.3">
      <c r="A101" s="2">
        <v>100</v>
      </c>
      <c r="B101" s="5">
        <v>2806</v>
      </c>
      <c r="C101" s="2" t="s">
        <v>251</v>
      </c>
      <c r="D101" s="2" t="s">
        <v>252</v>
      </c>
      <c r="E101" s="2" t="s">
        <v>238</v>
      </c>
      <c r="F101" s="2" t="s">
        <v>38</v>
      </c>
      <c r="G101" s="2" t="s">
        <v>42</v>
      </c>
      <c r="H101" s="2" t="s">
        <v>81</v>
      </c>
    </row>
    <row r="102" spans="1:8" x14ac:dyDescent="0.3">
      <c r="A102" s="2">
        <v>101</v>
      </c>
      <c r="B102" s="5">
        <v>5102</v>
      </c>
      <c r="C102" s="2" t="s">
        <v>253</v>
      </c>
      <c r="D102" s="2" t="s">
        <v>254</v>
      </c>
      <c r="E102" s="2" t="s">
        <v>238</v>
      </c>
      <c r="F102" s="2" t="s">
        <v>136</v>
      </c>
      <c r="G102" s="2" t="s">
        <v>120</v>
      </c>
      <c r="H102" s="2" t="s">
        <v>57</v>
      </c>
    </row>
    <row r="103" spans="1:8" x14ac:dyDescent="0.3">
      <c r="A103" s="2">
        <v>102</v>
      </c>
      <c r="B103" s="5">
        <v>5105</v>
      </c>
      <c r="C103" s="2" t="s">
        <v>255</v>
      </c>
      <c r="D103" s="2" t="s">
        <v>256</v>
      </c>
      <c r="E103" s="2" t="s">
        <v>238</v>
      </c>
      <c r="F103" s="2" t="s">
        <v>17</v>
      </c>
      <c r="G103" s="2" t="s">
        <v>56</v>
      </c>
      <c r="H103" s="2" t="s">
        <v>257</v>
      </c>
    </row>
    <row r="104" spans="1:8" x14ac:dyDescent="0.3">
      <c r="A104" s="2">
        <v>103</v>
      </c>
      <c r="B104" s="5">
        <v>5206</v>
      </c>
      <c r="C104" s="2" t="s">
        <v>258</v>
      </c>
      <c r="D104" s="2" t="s">
        <v>259</v>
      </c>
      <c r="E104" s="2" t="s">
        <v>238</v>
      </c>
      <c r="F104" s="2" t="s">
        <v>17</v>
      </c>
      <c r="G104" s="2" t="s">
        <v>56</v>
      </c>
      <c r="H104" s="2" t="s">
        <v>257</v>
      </c>
    </row>
    <row r="105" spans="1:8" x14ac:dyDescent="0.3">
      <c r="A105" s="2">
        <v>104</v>
      </c>
      <c r="B105" s="5" t="s">
        <v>69</v>
      </c>
      <c r="C105" s="2" t="s">
        <v>260</v>
      </c>
      <c r="D105" s="2" t="s">
        <v>261</v>
      </c>
      <c r="E105" s="2" t="s">
        <v>238</v>
      </c>
      <c r="F105" s="2" t="s">
        <v>25</v>
      </c>
      <c r="G105" s="2" t="s">
        <v>92</v>
      </c>
      <c r="H105" s="2" t="s">
        <v>262</v>
      </c>
    </row>
    <row r="106" spans="1:8" x14ac:dyDescent="0.3">
      <c r="A106" s="2">
        <v>105</v>
      </c>
      <c r="B106" s="5" t="s">
        <v>69</v>
      </c>
      <c r="C106" s="2" t="s">
        <v>263</v>
      </c>
      <c r="D106" s="2" t="s">
        <v>264</v>
      </c>
      <c r="E106" s="2" t="s">
        <v>238</v>
      </c>
      <c r="F106" s="2" t="s">
        <v>17</v>
      </c>
      <c r="G106" s="2" t="s">
        <v>265</v>
      </c>
      <c r="H106" s="2" t="s">
        <v>76</v>
      </c>
    </row>
    <row r="107" spans="1:8" x14ac:dyDescent="0.3">
      <c r="A107" s="2">
        <v>106</v>
      </c>
      <c r="B107" s="5" t="s">
        <v>73</v>
      </c>
      <c r="C107" s="2" t="s">
        <v>266</v>
      </c>
      <c r="D107" s="2" t="s">
        <v>267</v>
      </c>
      <c r="E107" s="2" t="s">
        <v>238</v>
      </c>
      <c r="F107" s="2" t="s">
        <v>268</v>
      </c>
      <c r="G107" s="2" t="s">
        <v>269</v>
      </c>
      <c r="H107" s="2" t="s">
        <v>262</v>
      </c>
    </row>
    <row r="108" spans="1:8" x14ac:dyDescent="0.3">
      <c r="A108" s="2">
        <v>107</v>
      </c>
      <c r="B108" s="5" t="s">
        <v>73</v>
      </c>
      <c r="C108" s="2" t="s">
        <v>263</v>
      </c>
      <c r="D108" s="2" t="s">
        <v>270</v>
      </c>
      <c r="E108" s="2" t="s">
        <v>238</v>
      </c>
      <c r="F108" s="2" t="s">
        <v>271</v>
      </c>
      <c r="G108" s="2" t="s">
        <v>272</v>
      </c>
      <c r="H108" s="2" t="s">
        <v>76</v>
      </c>
    </row>
    <row r="109" spans="1:8" x14ac:dyDescent="0.3">
      <c r="A109" s="2">
        <v>108</v>
      </c>
      <c r="B109" s="5" t="s">
        <v>126</v>
      </c>
      <c r="C109" s="2" t="s">
        <v>273</v>
      </c>
      <c r="D109" s="2" t="s">
        <v>274</v>
      </c>
      <c r="E109" s="2" t="s">
        <v>238</v>
      </c>
      <c r="F109" s="2" t="s">
        <v>88</v>
      </c>
      <c r="G109" s="2" t="s">
        <v>275</v>
      </c>
      <c r="H109" s="2" t="s">
        <v>121</v>
      </c>
    </row>
    <row r="110" spans="1:8" x14ac:dyDescent="0.3">
      <c r="A110" s="2">
        <v>109</v>
      </c>
      <c r="B110" s="5" t="s">
        <v>133</v>
      </c>
      <c r="C110" s="2" t="s">
        <v>276</v>
      </c>
      <c r="D110" s="2" t="s">
        <v>277</v>
      </c>
      <c r="E110" s="2" t="s">
        <v>238</v>
      </c>
      <c r="F110" s="2" t="s">
        <v>25</v>
      </c>
      <c r="G110" s="2" t="s">
        <v>275</v>
      </c>
      <c r="H110" s="2" t="s">
        <v>111</v>
      </c>
    </row>
    <row r="111" spans="1:8" x14ac:dyDescent="0.3">
      <c r="A111" s="2">
        <v>110</v>
      </c>
      <c r="B111" s="5" t="s">
        <v>77</v>
      </c>
      <c r="C111" s="2" t="s">
        <v>278</v>
      </c>
      <c r="D111" s="2" t="s">
        <v>279</v>
      </c>
      <c r="E111" s="2" t="s">
        <v>238</v>
      </c>
      <c r="F111" s="2" t="s">
        <v>88</v>
      </c>
      <c r="G111" s="2" t="s">
        <v>92</v>
      </c>
      <c r="H111" s="2" t="s">
        <v>145</v>
      </c>
    </row>
    <row r="112" spans="1:8" x14ac:dyDescent="0.3">
      <c r="A112" s="2">
        <v>111</v>
      </c>
      <c r="B112" s="5" t="s">
        <v>85</v>
      </c>
      <c r="C112" s="2" t="s">
        <v>280</v>
      </c>
      <c r="D112" s="2" t="s">
        <v>281</v>
      </c>
      <c r="E112" s="2" t="s">
        <v>238</v>
      </c>
      <c r="F112" s="2" t="s">
        <v>136</v>
      </c>
      <c r="G112" s="2" t="s">
        <v>39</v>
      </c>
      <c r="H112" s="2" t="s">
        <v>257</v>
      </c>
    </row>
    <row r="113" spans="1:8" x14ac:dyDescent="0.3">
      <c r="A113" s="2">
        <v>112</v>
      </c>
      <c r="B113" s="5">
        <v>2201</v>
      </c>
      <c r="C113" s="2" t="s">
        <v>282</v>
      </c>
      <c r="D113" s="2" t="s">
        <v>283</v>
      </c>
      <c r="E113" s="2" t="s">
        <v>284</v>
      </c>
      <c r="F113" s="2" t="s">
        <v>38</v>
      </c>
      <c r="G113" s="2" t="s">
        <v>120</v>
      </c>
      <c r="H113" s="2" t="s">
        <v>239</v>
      </c>
    </row>
    <row r="114" spans="1:8" x14ac:dyDescent="0.3">
      <c r="A114" s="2">
        <v>113</v>
      </c>
      <c r="B114" s="5">
        <v>2301</v>
      </c>
      <c r="C114" s="2" t="s">
        <v>285</v>
      </c>
      <c r="D114" s="2" t="s">
        <v>286</v>
      </c>
      <c r="E114" s="2" t="s">
        <v>284</v>
      </c>
      <c r="F114" s="2" t="s">
        <v>48</v>
      </c>
      <c r="G114" s="2" t="s">
        <v>42</v>
      </c>
      <c r="H114" s="2" t="s">
        <v>97</v>
      </c>
    </row>
    <row r="115" spans="1:8" x14ac:dyDescent="0.3">
      <c r="A115" s="2">
        <v>114</v>
      </c>
      <c r="B115" s="5" t="s">
        <v>112</v>
      </c>
      <c r="C115" s="2" t="s">
        <v>287</v>
      </c>
      <c r="D115" s="2" t="s">
        <v>288</v>
      </c>
      <c r="E115" s="2" t="s">
        <v>284</v>
      </c>
      <c r="F115" s="2" t="s">
        <v>38</v>
      </c>
      <c r="G115" s="2" t="s">
        <v>92</v>
      </c>
      <c r="H115" s="2" t="s">
        <v>13</v>
      </c>
    </row>
    <row r="116" spans="1:8" x14ac:dyDescent="0.3">
      <c r="A116" s="2">
        <v>115</v>
      </c>
      <c r="B116" s="5">
        <v>2201</v>
      </c>
      <c r="C116" s="2" t="s">
        <v>289</v>
      </c>
      <c r="D116" s="2" t="s">
        <v>290</v>
      </c>
      <c r="E116" s="2" t="s">
        <v>291</v>
      </c>
      <c r="F116" s="2" t="s">
        <v>38</v>
      </c>
      <c r="G116" s="2" t="s">
        <v>120</v>
      </c>
      <c r="H116" s="2" t="s">
        <v>239</v>
      </c>
    </row>
    <row r="117" spans="1:8" x14ac:dyDescent="0.3">
      <c r="A117" s="2">
        <v>116</v>
      </c>
      <c r="B117" s="5">
        <v>2201</v>
      </c>
      <c r="C117" s="2" t="s">
        <v>292</v>
      </c>
      <c r="D117" s="2" t="s">
        <v>293</v>
      </c>
      <c r="E117" s="2" t="s">
        <v>294</v>
      </c>
      <c r="F117" s="2" t="s">
        <v>136</v>
      </c>
      <c r="G117" s="2" t="s">
        <v>295</v>
      </c>
      <c r="H117" s="2" t="s">
        <v>296</v>
      </c>
    </row>
    <row r="118" spans="1:8" x14ac:dyDescent="0.3">
      <c r="A118" s="2">
        <v>117</v>
      </c>
      <c r="B118" s="5">
        <v>2201</v>
      </c>
      <c r="C118" s="2" t="s">
        <v>297</v>
      </c>
      <c r="D118" s="2" t="s">
        <v>298</v>
      </c>
      <c r="E118" s="2" t="s">
        <v>294</v>
      </c>
      <c r="F118" s="2" t="s">
        <v>39</v>
      </c>
      <c r="G118" s="2" t="s">
        <v>56</v>
      </c>
      <c r="H118" s="2" t="s">
        <v>198</v>
      </c>
    </row>
    <row r="119" spans="1:8" x14ac:dyDescent="0.3">
      <c r="A119" s="2">
        <v>118</v>
      </c>
      <c r="B119" s="5">
        <v>2203</v>
      </c>
      <c r="C119" s="2" t="s">
        <v>299</v>
      </c>
      <c r="D119" s="2" t="s">
        <v>300</v>
      </c>
      <c r="E119" s="2" t="s">
        <v>294</v>
      </c>
      <c r="F119" s="2" t="s">
        <v>17</v>
      </c>
      <c r="G119" s="2" t="s">
        <v>30</v>
      </c>
      <c r="H119" s="2" t="s">
        <v>296</v>
      </c>
    </row>
    <row r="120" spans="1:8" x14ac:dyDescent="0.3">
      <c r="A120" s="2">
        <v>119</v>
      </c>
      <c r="B120" s="5">
        <v>2203</v>
      </c>
      <c r="C120" s="2" t="s">
        <v>31</v>
      </c>
      <c r="D120" s="2" t="s">
        <v>301</v>
      </c>
      <c r="E120" s="2" t="s">
        <v>294</v>
      </c>
      <c r="F120" s="2" t="s">
        <v>33</v>
      </c>
      <c r="G120" s="2" t="s">
        <v>34</v>
      </c>
      <c r="H120" s="2" t="s">
        <v>35</v>
      </c>
    </row>
    <row r="121" spans="1:8" x14ac:dyDescent="0.3">
      <c r="A121" s="2">
        <v>120</v>
      </c>
      <c r="B121" s="5">
        <v>2301</v>
      </c>
      <c r="C121" s="2" t="s">
        <v>302</v>
      </c>
      <c r="D121" s="2" t="s">
        <v>303</v>
      </c>
      <c r="E121" s="2" t="s">
        <v>294</v>
      </c>
      <c r="F121" s="2" t="s">
        <v>25</v>
      </c>
      <c r="G121" s="2" t="s">
        <v>80</v>
      </c>
      <c r="H121" s="2" t="s">
        <v>35</v>
      </c>
    </row>
    <row r="122" spans="1:8" x14ac:dyDescent="0.3">
      <c r="A122" s="2">
        <v>121</v>
      </c>
      <c r="B122" s="5">
        <v>2313</v>
      </c>
      <c r="C122" s="2" t="s">
        <v>304</v>
      </c>
      <c r="D122" s="2" t="s">
        <v>44</v>
      </c>
      <c r="E122" s="2" t="s">
        <v>294</v>
      </c>
      <c r="F122" s="2" t="s">
        <v>38</v>
      </c>
      <c r="G122" s="2" t="s">
        <v>12</v>
      </c>
      <c r="H122" s="2" t="s">
        <v>45</v>
      </c>
    </row>
    <row r="123" spans="1:8" x14ac:dyDescent="0.3">
      <c r="A123" s="2">
        <v>122</v>
      </c>
      <c r="B123" s="5">
        <v>2501</v>
      </c>
      <c r="C123" s="2" t="s">
        <v>305</v>
      </c>
      <c r="D123" s="2" t="s">
        <v>306</v>
      </c>
      <c r="E123" s="2" t="s">
        <v>294</v>
      </c>
      <c r="F123" s="2" t="s">
        <v>38</v>
      </c>
      <c r="G123" s="2" t="s">
        <v>80</v>
      </c>
      <c r="H123" s="2" t="s">
        <v>307</v>
      </c>
    </row>
    <row r="124" spans="1:8" x14ac:dyDescent="0.3">
      <c r="A124" s="2">
        <v>123</v>
      </c>
      <c r="B124" s="5">
        <v>2502</v>
      </c>
      <c r="C124" s="2" t="s">
        <v>308</v>
      </c>
      <c r="D124" s="2" t="s">
        <v>309</v>
      </c>
      <c r="E124" s="2" t="s">
        <v>294</v>
      </c>
      <c r="F124" s="2" t="s">
        <v>38</v>
      </c>
      <c r="G124" s="2" t="s">
        <v>80</v>
      </c>
      <c r="H124" s="2" t="s">
        <v>307</v>
      </c>
    </row>
    <row r="125" spans="1:8" x14ac:dyDescent="0.3">
      <c r="A125" s="2">
        <v>124</v>
      </c>
      <c r="B125" s="5">
        <v>2503</v>
      </c>
      <c r="C125" s="2" t="s">
        <v>310</v>
      </c>
      <c r="D125" s="2" t="s">
        <v>311</v>
      </c>
      <c r="E125" s="2" t="s">
        <v>294</v>
      </c>
      <c r="F125" s="2" t="s">
        <v>38</v>
      </c>
      <c r="G125" s="2" t="s">
        <v>80</v>
      </c>
      <c r="H125" s="2" t="s">
        <v>307</v>
      </c>
    </row>
    <row r="126" spans="1:8" x14ac:dyDescent="0.3">
      <c r="A126" s="2">
        <v>125</v>
      </c>
      <c r="B126" s="5">
        <v>2504</v>
      </c>
      <c r="C126" s="2" t="s">
        <v>312</v>
      </c>
      <c r="D126" s="2" t="s">
        <v>313</v>
      </c>
      <c r="E126" s="2" t="s">
        <v>294</v>
      </c>
      <c r="F126" s="2" t="s">
        <v>38</v>
      </c>
      <c r="G126" s="2" t="s">
        <v>80</v>
      </c>
      <c r="H126" s="2" t="s">
        <v>307</v>
      </c>
    </row>
    <row r="127" spans="1:8" x14ac:dyDescent="0.3">
      <c r="A127" s="2">
        <v>126</v>
      </c>
      <c r="B127" s="5">
        <v>2505</v>
      </c>
      <c r="C127" s="2" t="s">
        <v>314</v>
      </c>
      <c r="D127" s="2" t="s">
        <v>315</v>
      </c>
      <c r="E127" s="2" t="s">
        <v>294</v>
      </c>
      <c r="F127" s="2" t="s">
        <v>38</v>
      </c>
      <c r="G127" s="2" t="s">
        <v>80</v>
      </c>
      <c r="H127" s="2" t="s">
        <v>307</v>
      </c>
    </row>
    <row r="128" spans="1:8" x14ac:dyDescent="0.3">
      <c r="A128" s="2">
        <v>127</v>
      </c>
      <c r="B128" s="5">
        <v>2506</v>
      </c>
      <c r="C128" s="2" t="s">
        <v>316</v>
      </c>
      <c r="D128" s="2" t="s">
        <v>317</v>
      </c>
      <c r="E128" s="2" t="s">
        <v>294</v>
      </c>
      <c r="F128" s="2" t="s">
        <v>136</v>
      </c>
      <c r="G128" s="2" t="s">
        <v>92</v>
      </c>
      <c r="H128" s="2" t="s">
        <v>13</v>
      </c>
    </row>
    <row r="129" spans="1:8" x14ac:dyDescent="0.3">
      <c r="A129" s="2">
        <v>128</v>
      </c>
      <c r="B129" s="5">
        <v>2601</v>
      </c>
      <c r="C129" s="2" t="s">
        <v>54</v>
      </c>
      <c r="D129" s="2" t="s">
        <v>55</v>
      </c>
      <c r="E129" s="2" t="s">
        <v>294</v>
      </c>
      <c r="F129" s="2" t="s">
        <v>38</v>
      </c>
      <c r="G129" s="2" t="s">
        <v>56</v>
      </c>
      <c r="H129" s="2" t="s">
        <v>57</v>
      </c>
    </row>
    <row r="130" spans="1:8" x14ac:dyDescent="0.3">
      <c r="A130" s="2">
        <v>129</v>
      </c>
      <c r="B130" s="5">
        <v>2602</v>
      </c>
      <c r="C130" s="2" t="s">
        <v>318</v>
      </c>
      <c r="D130" s="2" t="s">
        <v>319</v>
      </c>
      <c r="E130" s="2" t="s">
        <v>294</v>
      </c>
      <c r="F130" s="2" t="s">
        <v>38</v>
      </c>
      <c r="G130" s="2" t="s">
        <v>80</v>
      </c>
      <c r="H130" s="2" t="s">
        <v>307</v>
      </c>
    </row>
    <row r="131" spans="1:8" x14ac:dyDescent="0.3">
      <c r="A131" s="2">
        <v>130</v>
      </c>
      <c r="B131" s="5">
        <v>2603</v>
      </c>
      <c r="C131" s="2" t="s">
        <v>320</v>
      </c>
      <c r="D131" s="2" t="s">
        <v>321</v>
      </c>
      <c r="E131" s="2" t="s">
        <v>294</v>
      </c>
      <c r="F131" s="2" t="s">
        <v>38</v>
      </c>
      <c r="G131" s="2" t="s">
        <v>80</v>
      </c>
      <c r="H131" s="2" t="s">
        <v>307</v>
      </c>
    </row>
    <row r="132" spans="1:8" x14ac:dyDescent="0.3">
      <c r="A132" s="2">
        <v>131</v>
      </c>
      <c r="B132" s="5">
        <v>2604</v>
      </c>
      <c r="C132" s="2" t="s">
        <v>322</v>
      </c>
      <c r="D132" s="2" t="s">
        <v>323</v>
      </c>
      <c r="E132" s="2" t="s">
        <v>294</v>
      </c>
      <c r="F132" s="2" t="s">
        <v>38</v>
      </c>
      <c r="G132" s="2" t="s">
        <v>80</v>
      </c>
      <c r="H132" s="2" t="s">
        <v>307</v>
      </c>
    </row>
    <row r="133" spans="1:8" x14ac:dyDescent="0.3">
      <c r="A133" s="2">
        <v>132</v>
      </c>
      <c r="B133" s="5">
        <v>2605</v>
      </c>
      <c r="C133" s="2" t="s">
        <v>324</v>
      </c>
      <c r="D133" s="2" t="s">
        <v>325</v>
      </c>
      <c r="E133" s="2" t="s">
        <v>294</v>
      </c>
      <c r="F133" s="2" t="s">
        <v>38</v>
      </c>
      <c r="G133" s="2" t="s">
        <v>80</v>
      </c>
      <c r="H133" s="2" t="s">
        <v>307</v>
      </c>
    </row>
    <row r="134" spans="1:8" x14ac:dyDescent="0.3">
      <c r="A134" s="2">
        <v>133</v>
      </c>
      <c r="B134" s="5">
        <v>2606</v>
      </c>
      <c r="C134" s="2" t="s">
        <v>326</v>
      </c>
      <c r="D134" s="2" t="s">
        <v>327</v>
      </c>
      <c r="E134" s="2" t="s">
        <v>294</v>
      </c>
      <c r="F134" s="2" t="s">
        <v>38</v>
      </c>
      <c r="G134" s="2" t="s">
        <v>80</v>
      </c>
      <c r="H134" s="2" t="s">
        <v>307</v>
      </c>
    </row>
    <row r="135" spans="1:8" x14ac:dyDescent="0.3">
      <c r="A135" s="2">
        <v>134</v>
      </c>
      <c r="B135" s="5" t="s">
        <v>69</v>
      </c>
      <c r="C135" s="2" t="s">
        <v>328</v>
      </c>
      <c r="D135" s="2" t="s">
        <v>329</v>
      </c>
      <c r="E135" s="2" t="s">
        <v>294</v>
      </c>
      <c r="F135" s="2" t="s">
        <v>16</v>
      </c>
      <c r="G135" s="2" t="s">
        <v>17</v>
      </c>
      <c r="H135" s="2" t="s">
        <v>72</v>
      </c>
    </row>
    <row r="136" spans="1:8" x14ac:dyDescent="0.3">
      <c r="A136" s="2">
        <v>135</v>
      </c>
      <c r="B136" s="5" t="s">
        <v>69</v>
      </c>
      <c r="C136" s="2" t="s">
        <v>330</v>
      </c>
      <c r="D136" s="2" t="s">
        <v>331</v>
      </c>
      <c r="E136" s="2" t="s">
        <v>294</v>
      </c>
      <c r="F136" s="2" t="s">
        <v>141</v>
      </c>
      <c r="G136" s="2" t="s">
        <v>120</v>
      </c>
      <c r="H136" s="2" t="s">
        <v>178</v>
      </c>
    </row>
    <row r="137" spans="1:8" x14ac:dyDescent="0.3">
      <c r="A137" s="2">
        <v>136</v>
      </c>
      <c r="B137" s="5" t="s">
        <v>73</v>
      </c>
      <c r="C137" s="2" t="s">
        <v>332</v>
      </c>
      <c r="D137" s="2" t="s">
        <v>333</v>
      </c>
      <c r="E137" s="2" t="s">
        <v>294</v>
      </c>
      <c r="F137" s="2" t="s">
        <v>141</v>
      </c>
      <c r="G137" s="2" t="s">
        <v>120</v>
      </c>
      <c r="H137" s="2" t="s">
        <v>178</v>
      </c>
    </row>
    <row r="138" spans="1:8" x14ac:dyDescent="0.3">
      <c r="A138" s="2">
        <v>137</v>
      </c>
      <c r="B138" s="5" t="s">
        <v>126</v>
      </c>
      <c r="C138" s="2" t="s">
        <v>334</v>
      </c>
      <c r="D138" s="2" t="s">
        <v>335</v>
      </c>
      <c r="E138" s="2" t="s">
        <v>294</v>
      </c>
      <c r="F138" s="2" t="s">
        <v>136</v>
      </c>
      <c r="G138" s="2" t="s">
        <v>56</v>
      </c>
      <c r="H138" s="2" t="s">
        <v>307</v>
      </c>
    </row>
    <row r="139" spans="1:8" x14ac:dyDescent="0.3">
      <c r="A139" s="2">
        <v>138</v>
      </c>
      <c r="B139" s="5" t="s">
        <v>133</v>
      </c>
      <c r="C139" s="2" t="s">
        <v>336</v>
      </c>
      <c r="D139" s="2" t="s">
        <v>337</v>
      </c>
      <c r="E139" s="2" t="s">
        <v>294</v>
      </c>
      <c r="F139" s="2" t="s">
        <v>25</v>
      </c>
      <c r="G139" s="2" t="s">
        <v>88</v>
      </c>
      <c r="H139" s="2" t="s">
        <v>35</v>
      </c>
    </row>
    <row r="140" spans="1:8" x14ac:dyDescent="0.3">
      <c r="A140" s="2">
        <v>139</v>
      </c>
      <c r="B140" s="5" t="s">
        <v>133</v>
      </c>
      <c r="C140" s="2" t="s">
        <v>338</v>
      </c>
      <c r="D140" s="2" t="s">
        <v>339</v>
      </c>
      <c r="E140" s="2" t="s">
        <v>294</v>
      </c>
      <c r="F140" s="2" t="s">
        <v>17</v>
      </c>
      <c r="G140" s="2" t="s">
        <v>120</v>
      </c>
      <c r="H140" s="2" t="s">
        <v>18</v>
      </c>
    </row>
    <row r="141" spans="1:8" x14ac:dyDescent="0.3">
      <c r="A141" s="2">
        <v>140</v>
      </c>
      <c r="B141" s="5" t="s">
        <v>133</v>
      </c>
      <c r="C141" s="2" t="s">
        <v>340</v>
      </c>
      <c r="D141" s="2" t="s">
        <v>341</v>
      </c>
      <c r="E141" s="2" t="s">
        <v>294</v>
      </c>
      <c r="F141" s="2" t="s">
        <v>342</v>
      </c>
      <c r="G141" s="2" t="s">
        <v>56</v>
      </c>
      <c r="H141" s="2" t="s">
        <v>18</v>
      </c>
    </row>
    <row r="142" spans="1:8" x14ac:dyDescent="0.3">
      <c r="A142" s="2">
        <v>141</v>
      </c>
      <c r="B142" s="5">
        <v>2101</v>
      </c>
      <c r="C142" s="2" t="s">
        <v>8</v>
      </c>
      <c r="D142" s="2" t="s">
        <v>343</v>
      </c>
      <c r="E142" s="2" t="s">
        <v>344</v>
      </c>
      <c r="F142" s="2" t="s">
        <v>11</v>
      </c>
      <c r="G142" s="2" t="s">
        <v>12</v>
      </c>
      <c r="H142" s="2" t="s">
        <v>13</v>
      </c>
    </row>
    <row r="143" spans="1:8" x14ac:dyDescent="0.3">
      <c r="A143" s="2">
        <v>142</v>
      </c>
      <c r="B143" s="5">
        <v>2202</v>
      </c>
      <c r="C143" s="2" t="s">
        <v>345</v>
      </c>
      <c r="D143" s="2" t="s">
        <v>346</v>
      </c>
      <c r="E143" s="2" t="s">
        <v>344</v>
      </c>
      <c r="F143" s="2" t="s">
        <v>347</v>
      </c>
      <c r="G143" s="2" t="s">
        <v>42</v>
      </c>
      <c r="H143" s="2" t="s">
        <v>13</v>
      </c>
    </row>
    <row r="144" spans="1:8" x14ac:dyDescent="0.3">
      <c r="A144" s="2">
        <v>143</v>
      </c>
      <c r="B144" s="5">
        <v>2203</v>
      </c>
      <c r="C144" s="2" t="s">
        <v>348</v>
      </c>
      <c r="D144" s="2" t="s">
        <v>349</v>
      </c>
      <c r="E144" s="2" t="s">
        <v>344</v>
      </c>
      <c r="F144" s="2" t="s">
        <v>25</v>
      </c>
      <c r="G144" s="2" t="s">
        <v>88</v>
      </c>
      <c r="H144" s="2" t="s">
        <v>185</v>
      </c>
    </row>
    <row r="145" spans="1:8" x14ac:dyDescent="0.3">
      <c r="A145" s="2">
        <v>144</v>
      </c>
      <c r="B145" s="5">
        <v>2203</v>
      </c>
      <c r="C145" s="2" t="s">
        <v>350</v>
      </c>
      <c r="D145" s="2" t="s">
        <v>351</v>
      </c>
      <c r="E145" s="2" t="s">
        <v>344</v>
      </c>
      <c r="F145" s="2" t="s">
        <v>17</v>
      </c>
      <c r="G145" s="2" t="s">
        <v>56</v>
      </c>
      <c r="H145" s="2" t="s">
        <v>352</v>
      </c>
    </row>
    <row r="146" spans="1:8" x14ac:dyDescent="0.3">
      <c r="A146" s="2">
        <v>145</v>
      </c>
      <c r="B146" s="5">
        <v>2301</v>
      </c>
      <c r="C146" s="2" t="s">
        <v>353</v>
      </c>
      <c r="D146" s="2" t="s">
        <v>354</v>
      </c>
      <c r="E146" s="2" t="s">
        <v>344</v>
      </c>
      <c r="F146" s="2" t="s">
        <v>38</v>
      </c>
      <c r="G146" s="2" t="s">
        <v>42</v>
      </c>
      <c r="H146" s="2" t="s">
        <v>355</v>
      </c>
    </row>
    <row r="147" spans="1:8" x14ac:dyDescent="0.3">
      <c r="A147" s="2">
        <v>146</v>
      </c>
      <c r="B147" s="5">
        <v>2313</v>
      </c>
      <c r="C147" s="2" t="s">
        <v>356</v>
      </c>
      <c r="D147" s="2" t="s">
        <v>44</v>
      </c>
      <c r="E147" s="2" t="s">
        <v>344</v>
      </c>
      <c r="F147" s="2" t="s">
        <v>38</v>
      </c>
      <c r="G147" s="2" t="s">
        <v>12</v>
      </c>
      <c r="H147" s="2" t="s">
        <v>45</v>
      </c>
    </row>
    <row r="148" spans="1:8" x14ac:dyDescent="0.3">
      <c r="A148" s="2">
        <v>147</v>
      </c>
      <c r="B148" s="5">
        <v>2502</v>
      </c>
      <c r="C148" s="2" t="s">
        <v>357</v>
      </c>
      <c r="D148" s="2" t="s">
        <v>358</v>
      </c>
      <c r="E148" s="2" t="s">
        <v>344</v>
      </c>
      <c r="F148" s="2" t="s">
        <v>38</v>
      </c>
      <c r="G148" s="2" t="s">
        <v>120</v>
      </c>
      <c r="H148" s="2" t="s">
        <v>13</v>
      </c>
    </row>
    <row r="149" spans="1:8" x14ac:dyDescent="0.3">
      <c r="A149" s="2">
        <v>148</v>
      </c>
      <c r="B149" s="5">
        <v>2503</v>
      </c>
      <c r="C149" s="2" t="s">
        <v>46</v>
      </c>
      <c r="D149" s="2" t="s">
        <v>359</v>
      </c>
      <c r="E149" s="2" t="s">
        <v>344</v>
      </c>
      <c r="F149" s="2" t="s">
        <v>48</v>
      </c>
      <c r="G149" s="2" t="s">
        <v>12</v>
      </c>
      <c r="H149" s="2" t="s">
        <v>13</v>
      </c>
    </row>
    <row r="150" spans="1:8" x14ac:dyDescent="0.3">
      <c r="A150" s="2">
        <v>149</v>
      </c>
      <c r="B150" s="5">
        <v>2504</v>
      </c>
      <c r="C150" s="2" t="s">
        <v>46</v>
      </c>
      <c r="D150" s="2" t="s">
        <v>360</v>
      </c>
      <c r="E150" s="2" t="s">
        <v>344</v>
      </c>
      <c r="F150" s="2" t="s">
        <v>48</v>
      </c>
      <c r="G150" s="2" t="s">
        <v>12</v>
      </c>
      <c r="H150" s="2" t="s">
        <v>13</v>
      </c>
    </row>
    <row r="151" spans="1:8" x14ac:dyDescent="0.3">
      <c r="A151" s="2">
        <v>150</v>
      </c>
      <c r="B151" s="5">
        <v>2601</v>
      </c>
      <c r="C151" s="2" t="s">
        <v>54</v>
      </c>
      <c r="D151" s="2" t="s">
        <v>55</v>
      </c>
      <c r="E151" s="2" t="s">
        <v>344</v>
      </c>
      <c r="F151" s="2" t="s">
        <v>38</v>
      </c>
      <c r="G151" s="2" t="s">
        <v>56</v>
      </c>
      <c r="H151" s="2" t="s">
        <v>57</v>
      </c>
    </row>
    <row r="152" spans="1:8" x14ac:dyDescent="0.3">
      <c r="A152" s="2">
        <v>151</v>
      </c>
      <c r="B152" s="5">
        <v>2602</v>
      </c>
      <c r="C152" s="2" t="s">
        <v>361</v>
      </c>
      <c r="D152" s="2" t="s">
        <v>362</v>
      </c>
      <c r="E152" s="2" t="s">
        <v>344</v>
      </c>
      <c r="F152" s="2" t="s">
        <v>38</v>
      </c>
      <c r="G152" s="2" t="s">
        <v>80</v>
      </c>
      <c r="H152" s="2" t="s">
        <v>307</v>
      </c>
    </row>
    <row r="153" spans="1:8" x14ac:dyDescent="0.3">
      <c r="A153" s="2">
        <v>152</v>
      </c>
      <c r="B153" s="5">
        <v>2603</v>
      </c>
      <c r="C153" s="2" t="s">
        <v>363</v>
      </c>
      <c r="D153" s="2" t="s">
        <v>364</v>
      </c>
      <c r="E153" s="2" t="s">
        <v>344</v>
      </c>
      <c r="F153" s="2" t="s">
        <v>38</v>
      </c>
      <c r="G153" s="2" t="s">
        <v>80</v>
      </c>
      <c r="H153" s="2" t="s">
        <v>307</v>
      </c>
    </row>
    <row r="154" spans="1:8" x14ac:dyDescent="0.3">
      <c r="A154" s="2">
        <v>153</v>
      </c>
      <c r="B154" s="5">
        <v>2604</v>
      </c>
      <c r="C154" s="2" t="s">
        <v>365</v>
      </c>
      <c r="D154" s="2" t="s">
        <v>366</v>
      </c>
      <c r="E154" s="2" t="s">
        <v>344</v>
      </c>
      <c r="F154" s="2" t="s">
        <v>38</v>
      </c>
      <c r="G154" s="2" t="s">
        <v>80</v>
      </c>
      <c r="H154" s="2" t="s">
        <v>307</v>
      </c>
    </row>
    <row r="155" spans="1:8" x14ac:dyDescent="0.3">
      <c r="A155" s="2">
        <v>154</v>
      </c>
      <c r="B155" s="5">
        <v>2605</v>
      </c>
      <c r="C155" s="2" t="s">
        <v>367</v>
      </c>
      <c r="D155" s="2" t="s">
        <v>368</v>
      </c>
      <c r="E155" s="2" t="s">
        <v>344</v>
      </c>
      <c r="F155" s="2" t="s">
        <v>38</v>
      </c>
      <c r="G155" s="2" t="s">
        <v>80</v>
      </c>
      <c r="H155" s="2" t="s">
        <v>307</v>
      </c>
    </row>
    <row r="156" spans="1:8" x14ac:dyDescent="0.3">
      <c r="A156" s="2">
        <v>155</v>
      </c>
      <c r="B156" s="5">
        <v>2606</v>
      </c>
      <c r="C156" s="2" t="s">
        <v>369</v>
      </c>
      <c r="D156" s="2" t="s">
        <v>370</v>
      </c>
      <c r="E156" s="2" t="s">
        <v>344</v>
      </c>
      <c r="F156" s="2" t="s">
        <v>38</v>
      </c>
      <c r="G156" s="2" t="s">
        <v>80</v>
      </c>
      <c r="H156" s="2" t="s">
        <v>307</v>
      </c>
    </row>
    <row r="157" spans="1:8" x14ac:dyDescent="0.3">
      <c r="A157" s="2">
        <v>156</v>
      </c>
      <c r="B157" s="5">
        <v>2804</v>
      </c>
      <c r="C157" s="2" t="s">
        <v>371</v>
      </c>
      <c r="D157" s="2" t="s">
        <v>372</v>
      </c>
      <c r="E157" s="2" t="s">
        <v>344</v>
      </c>
      <c r="F157" s="2" t="s">
        <v>17</v>
      </c>
      <c r="G157" s="2" t="s">
        <v>120</v>
      </c>
      <c r="H157" s="2" t="s">
        <v>142</v>
      </c>
    </row>
    <row r="158" spans="1:8" x14ac:dyDescent="0.3">
      <c r="A158" s="2">
        <v>157</v>
      </c>
      <c r="B158" s="5" t="s">
        <v>112</v>
      </c>
      <c r="C158" s="2" t="s">
        <v>373</v>
      </c>
      <c r="D158" s="2" t="s">
        <v>374</v>
      </c>
      <c r="E158" s="2" t="s">
        <v>344</v>
      </c>
      <c r="F158" s="2" t="s">
        <v>120</v>
      </c>
      <c r="G158" s="2" t="s">
        <v>12</v>
      </c>
      <c r="H158" s="2" t="s">
        <v>352</v>
      </c>
    </row>
    <row r="159" spans="1:8" x14ac:dyDescent="0.3">
      <c r="A159" s="2">
        <v>158</v>
      </c>
      <c r="B159" s="5" t="s">
        <v>69</v>
      </c>
      <c r="C159" s="2" t="s">
        <v>375</v>
      </c>
      <c r="D159" s="2" t="s">
        <v>376</v>
      </c>
      <c r="E159" s="2" t="s">
        <v>344</v>
      </c>
      <c r="F159" s="2" t="s">
        <v>136</v>
      </c>
      <c r="G159" s="2" t="s">
        <v>17</v>
      </c>
      <c r="H159" s="2" t="s">
        <v>355</v>
      </c>
    </row>
    <row r="160" spans="1:8" x14ac:dyDescent="0.3">
      <c r="A160" s="2">
        <v>159</v>
      </c>
      <c r="B160" s="5" t="s">
        <v>69</v>
      </c>
      <c r="C160" s="2" t="s">
        <v>377</v>
      </c>
      <c r="D160" s="2" t="s">
        <v>378</v>
      </c>
      <c r="E160" s="2" t="s">
        <v>344</v>
      </c>
      <c r="F160" s="2" t="s">
        <v>17</v>
      </c>
      <c r="G160" s="2" t="s">
        <v>120</v>
      </c>
      <c r="H160" s="2" t="s">
        <v>72</v>
      </c>
    </row>
    <row r="161" spans="1:8" x14ac:dyDescent="0.3">
      <c r="A161" s="2">
        <v>160</v>
      </c>
      <c r="B161" s="5" t="s">
        <v>69</v>
      </c>
      <c r="C161" s="2" t="s">
        <v>379</v>
      </c>
      <c r="D161" s="2" t="s">
        <v>380</v>
      </c>
      <c r="E161" s="2" t="s">
        <v>344</v>
      </c>
      <c r="F161" s="2" t="s">
        <v>56</v>
      </c>
      <c r="G161" s="2" t="s">
        <v>12</v>
      </c>
      <c r="H161" s="2" t="s">
        <v>381</v>
      </c>
    </row>
    <row r="162" spans="1:8" x14ac:dyDescent="0.3">
      <c r="A162" s="2">
        <v>161</v>
      </c>
      <c r="B162" s="5" t="s">
        <v>73</v>
      </c>
      <c r="C162" s="2" t="s">
        <v>382</v>
      </c>
      <c r="D162" s="2" t="s">
        <v>383</v>
      </c>
      <c r="E162" s="2" t="s">
        <v>344</v>
      </c>
      <c r="F162" s="2" t="s">
        <v>136</v>
      </c>
      <c r="G162" s="2" t="s">
        <v>17</v>
      </c>
      <c r="H162" s="2" t="s">
        <v>355</v>
      </c>
    </row>
    <row r="163" spans="1:8" x14ac:dyDescent="0.3">
      <c r="A163" s="2">
        <v>162</v>
      </c>
      <c r="B163" s="5" t="s">
        <v>77</v>
      </c>
      <c r="C163" s="2" t="s">
        <v>384</v>
      </c>
      <c r="D163" s="2" t="s">
        <v>385</v>
      </c>
      <c r="E163" s="2" t="s">
        <v>344</v>
      </c>
      <c r="F163" s="2" t="s">
        <v>275</v>
      </c>
      <c r="G163" s="2" t="s">
        <v>56</v>
      </c>
      <c r="H163" s="2" t="s">
        <v>386</v>
      </c>
    </row>
    <row r="164" spans="1:8" x14ac:dyDescent="0.3">
      <c r="A164" s="2">
        <v>163</v>
      </c>
      <c r="B164" s="5">
        <v>2101</v>
      </c>
      <c r="C164" s="2" t="s">
        <v>8</v>
      </c>
      <c r="D164" s="2" t="s">
        <v>387</v>
      </c>
      <c r="E164" s="2" t="s">
        <v>388</v>
      </c>
      <c r="F164" s="2" t="s">
        <v>48</v>
      </c>
      <c r="G164" s="2" t="s">
        <v>12</v>
      </c>
      <c r="H164" s="2" t="s">
        <v>13</v>
      </c>
    </row>
    <row r="165" spans="1:8" x14ac:dyDescent="0.3">
      <c r="A165" s="2">
        <v>164</v>
      </c>
      <c r="B165" s="5">
        <v>2201</v>
      </c>
      <c r="C165" s="2" t="s">
        <v>389</v>
      </c>
      <c r="D165" s="2" t="s">
        <v>390</v>
      </c>
      <c r="E165" s="2" t="s">
        <v>388</v>
      </c>
      <c r="F165" s="2" t="s">
        <v>39</v>
      </c>
      <c r="G165" s="2" t="s">
        <v>80</v>
      </c>
      <c r="H165" s="2" t="s">
        <v>154</v>
      </c>
    </row>
    <row r="166" spans="1:8" x14ac:dyDescent="0.3">
      <c r="A166" s="2">
        <v>165</v>
      </c>
      <c r="B166" s="5">
        <v>2202</v>
      </c>
      <c r="C166" s="2" t="s">
        <v>391</v>
      </c>
      <c r="D166" s="2" t="s">
        <v>392</v>
      </c>
      <c r="E166" s="2" t="s">
        <v>388</v>
      </c>
      <c r="F166" s="2" t="s">
        <v>38</v>
      </c>
      <c r="G166" s="2" t="s">
        <v>80</v>
      </c>
      <c r="H166" s="2" t="s">
        <v>13</v>
      </c>
    </row>
    <row r="167" spans="1:8" x14ac:dyDescent="0.3">
      <c r="A167" s="2">
        <v>166</v>
      </c>
      <c r="B167" s="5">
        <v>2203</v>
      </c>
      <c r="C167" s="2" t="s">
        <v>31</v>
      </c>
      <c r="D167" s="2" t="s">
        <v>393</v>
      </c>
      <c r="E167" s="2" t="s">
        <v>388</v>
      </c>
      <c r="F167" s="2" t="s">
        <v>33</v>
      </c>
      <c r="G167" s="2" t="s">
        <v>34</v>
      </c>
      <c r="H167" s="2" t="s">
        <v>35</v>
      </c>
    </row>
    <row r="168" spans="1:8" x14ac:dyDescent="0.3">
      <c r="A168" s="2">
        <v>167</v>
      </c>
      <c r="B168" s="5">
        <v>2301</v>
      </c>
      <c r="C168" s="2" t="s">
        <v>394</v>
      </c>
      <c r="D168" s="2" t="s">
        <v>395</v>
      </c>
      <c r="E168" s="2" t="s">
        <v>388</v>
      </c>
      <c r="F168" s="2" t="s">
        <v>38</v>
      </c>
      <c r="G168" s="2" t="s">
        <v>80</v>
      </c>
      <c r="H168" s="2" t="s">
        <v>355</v>
      </c>
    </row>
    <row r="169" spans="1:8" x14ac:dyDescent="0.3">
      <c r="A169" s="2">
        <v>168</v>
      </c>
      <c r="B169" s="5">
        <v>2313</v>
      </c>
      <c r="C169" s="2" t="s">
        <v>396</v>
      </c>
      <c r="D169" s="2" t="s">
        <v>44</v>
      </c>
      <c r="E169" s="2" t="s">
        <v>388</v>
      </c>
      <c r="F169" s="2" t="s">
        <v>38</v>
      </c>
      <c r="G169" s="2" t="s">
        <v>12</v>
      </c>
      <c r="H169" s="2" t="s">
        <v>45</v>
      </c>
    </row>
    <row r="170" spans="1:8" x14ac:dyDescent="0.3">
      <c r="A170" s="2">
        <v>169</v>
      </c>
      <c r="B170" s="5">
        <v>2502</v>
      </c>
      <c r="C170" s="2" t="s">
        <v>46</v>
      </c>
      <c r="D170" s="2" t="s">
        <v>397</v>
      </c>
      <c r="E170" s="2" t="s">
        <v>388</v>
      </c>
      <c r="F170" s="2" t="s">
        <v>48</v>
      </c>
      <c r="G170" s="2" t="s">
        <v>12</v>
      </c>
      <c r="H170" s="2" t="s">
        <v>13</v>
      </c>
    </row>
    <row r="171" spans="1:8" x14ac:dyDescent="0.3">
      <c r="A171" s="2">
        <v>170</v>
      </c>
      <c r="B171" s="5">
        <v>2503</v>
      </c>
      <c r="C171" s="2" t="s">
        <v>46</v>
      </c>
      <c r="D171" s="2" t="s">
        <v>398</v>
      </c>
      <c r="E171" s="2" t="s">
        <v>388</v>
      </c>
      <c r="F171" s="2" t="s">
        <v>48</v>
      </c>
      <c r="G171" s="2" t="s">
        <v>12</v>
      </c>
      <c r="H171" s="2" t="s">
        <v>13</v>
      </c>
    </row>
    <row r="172" spans="1:8" x14ac:dyDescent="0.3">
      <c r="A172" s="2">
        <v>171</v>
      </c>
      <c r="B172" s="5">
        <v>2504</v>
      </c>
      <c r="C172" s="2" t="s">
        <v>46</v>
      </c>
      <c r="D172" s="2" t="s">
        <v>399</v>
      </c>
      <c r="E172" s="2" t="s">
        <v>388</v>
      </c>
      <c r="F172" s="2" t="s">
        <v>48</v>
      </c>
      <c r="G172" s="2" t="s">
        <v>12</v>
      </c>
      <c r="H172" s="2" t="s">
        <v>13</v>
      </c>
    </row>
    <row r="173" spans="1:8" x14ac:dyDescent="0.3">
      <c r="A173" s="2">
        <v>172</v>
      </c>
      <c r="B173" s="5">
        <v>2505</v>
      </c>
      <c r="C173" s="2" t="s">
        <v>46</v>
      </c>
      <c r="D173" s="2" t="s">
        <v>400</v>
      </c>
      <c r="E173" s="2" t="s">
        <v>388</v>
      </c>
      <c r="F173" s="2" t="s">
        <v>48</v>
      </c>
      <c r="G173" s="2" t="s">
        <v>12</v>
      </c>
      <c r="H173" s="2" t="s">
        <v>13</v>
      </c>
    </row>
    <row r="174" spans="1:8" x14ac:dyDescent="0.3">
      <c r="A174" s="2">
        <v>173</v>
      </c>
      <c r="B174" s="5">
        <v>2506</v>
      </c>
      <c r="C174" s="2" t="s">
        <v>46</v>
      </c>
      <c r="D174" s="2" t="s">
        <v>401</v>
      </c>
      <c r="E174" s="2" t="s">
        <v>388</v>
      </c>
      <c r="F174" s="2" t="s">
        <v>48</v>
      </c>
      <c r="G174" s="2" t="s">
        <v>12</v>
      </c>
      <c r="H174" s="2" t="s">
        <v>13</v>
      </c>
    </row>
    <row r="175" spans="1:8" x14ac:dyDescent="0.3">
      <c r="A175" s="2">
        <v>174</v>
      </c>
      <c r="B175" s="5">
        <v>2507</v>
      </c>
      <c r="C175" s="2" t="s">
        <v>402</v>
      </c>
      <c r="D175" s="2" t="s">
        <v>403</v>
      </c>
      <c r="E175" s="2" t="s">
        <v>388</v>
      </c>
      <c r="F175" s="2" t="s">
        <v>17</v>
      </c>
      <c r="G175" s="2" t="s">
        <v>30</v>
      </c>
      <c r="H175" s="2" t="s">
        <v>247</v>
      </c>
    </row>
    <row r="176" spans="1:8" x14ac:dyDescent="0.3">
      <c r="A176" s="2">
        <v>175</v>
      </c>
      <c r="B176" s="5">
        <v>2601</v>
      </c>
      <c r="C176" s="2" t="s">
        <v>54</v>
      </c>
      <c r="D176" s="2" t="s">
        <v>55</v>
      </c>
      <c r="E176" s="2" t="s">
        <v>388</v>
      </c>
      <c r="F176" s="2" t="s">
        <v>38</v>
      </c>
      <c r="G176" s="2" t="s">
        <v>56</v>
      </c>
      <c r="H176" s="2" t="s">
        <v>57</v>
      </c>
    </row>
    <row r="177" spans="1:8" x14ac:dyDescent="0.3">
      <c r="A177" s="2">
        <v>176</v>
      </c>
      <c r="B177" s="5">
        <v>2602</v>
      </c>
      <c r="C177" s="2" t="s">
        <v>404</v>
      </c>
      <c r="D177" s="2" t="s">
        <v>405</v>
      </c>
      <c r="E177" s="2" t="s">
        <v>388</v>
      </c>
      <c r="F177" s="2" t="s">
        <v>48</v>
      </c>
      <c r="G177" s="2" t="s">
        <v>12</v>
      </c>
      <c r="H177" s="2" t="s">
        <v>13</v>
      </c>
    </row>
    <row r="178" spans="1:8" x14ac:dyDescent="0.3">
      <c r="A178" s="2">
        <v>177</v>
      </c>
      <c r="B178" s="5">
        <v>2603</v>
      </c>
      <c r="C178" s="2" t="s">
        <v>404</v>
      </c>
      <c r="D178" s="2" t="s">
        <v>406</v>
      </c>
      <c r="E178" s="2" t="s">
        <v>388</v>
      </c>
      <c r="F178" s="2" t="s">
        <v>407</v>
      </c>
      <c r="G178" s="2" t="s">
        <v>408</v>
      </c>
      <c r="H178" s="2" t="s">
        <v>13</v>
      </c>
    </row>
    <row r="179" spans="1:8" x14ac:dyDescent="0.3">
      <c r="A179" s="2">
        <v>178</v>
      </c>
      <c r="B179" s="5">
        <v>2604</v>
      </c>
      <c r="C179" s="2" t="s">
        <v>46</v>
      </c>
      <c r="D179" s="2" t="s">
        <v>409</v>
      </c>
      <c r="E179" s="2" t="s">
        <v>388</v>
      </c>
      <c r="F179" s="2" t="s">
        <v>48</v>
      </c>
      <c r="G179" s="2" t="s">
        <v>12</v>
      </c>
      <c r="H179" s="2" t="s">
        <v>13</v>
      </c>
    </row>
    <row r="180" spans="1:8" x14ac:dyDescent="0.3">
      <c r="A180" s="2">
        <v>179</v>
      </c>
      <c r="B180" s="5">
        <v>2605</v>
      </c>
      <c r="C180" s="2" t="s">
        <v>46</v>
      </c>
      <c r="D180" s="2" t="s">
        <v>410</v>
      </c>
      <c r="E180" s="2" t="s">
        <v>388</v>
      </c>
      <c r="F180" s="2" t="s">
        <v>48</v>
      </c>
      <c r="G180" s="2" t="s">
        <v>12</v>
      </c>
      <c r="H180" s="2" t="s">
        <v>13</v>
      </c>
    </row>
    <row r="181" spans="1:8" x14ac:dyDescent="0.3">
      <c r="A181" s="2">
        <v>180</v>
      </c>
      <c r="B181" s="5">
        <v>2606</v>
      </c>
      <c r="C181" s="2" t="s">
        <v>404</v>
      </c>
      <c r="D181" s="2" t="s">
        <v>411</v>
      </c>
      <c r="E181" s="2" t="s">
        <v>388</v>
      </c>
      <c r="F181" s="2" t="s">
        <v>407</v>
      </c>
      <c r="G181" s="2" t="s">
        <v>408</v>
      </c>
      <c r="H181" s="2" t="s">
        <v>13</v>
      </c>
    </row>
    <row r="182" spans="1:8" x14ac:dyDescent="0.3">
      <c r="A182" s="2">
        <v>181</v>
      </c>
      <c r="B182" s="5">
        <v>2607</v>
      </c>
      <c r="C182" s="2" t="s">
        <v>404</v>
      </c>
      <c r="D182" s="2" t="s">
        <v>412</v>
      </c>
      <c r="E182" s="2" t="s">
        <v>388</v>
      </c>
      <c r="F182" s="2" t="s">
        <v>63</v>
      </c>
      <c r="G182" s="2" t="s">
        <v>64</v>
      </c>
      <c r="H182" s="2" t="s">
        <v>13</v>
      </c>
    </row>
    <row r="183" spans="1:8" x14ac:dyDescent="0.3">
      <c r="A183" s="2">
        <v>182</v>
      </c>
      <c r="B183" s="5">
        <v>2801</v>
      </c>
      <c r="C183" s="2" t="s">
        <v>413</v>
      </c>
      <c r="D183" s="2" t="s">
        <v>414</v>
      </c>
      <c r="E183" s="2" t="s">
        <v>388</v>
      </c>
      <c r="F183" s="2" t="s">
        <v>92</v>
      </c>
      <c r="G183" s="2" t="s">
        <v>80</v>
      </c>
      <c r="H183" s="2" t="s">
        <v>257</v>
      </c>
    </row>
    <row r="184" spans="1:8" x14ac:dyDescent="0.3">
      <c r="A184" s="2">
        <v>183</v>
      </c>
      <c r="B184" s="5">
        <v>2802</v>
      </c>
      <c r="C184" s="2" t="s">
        <v>415</v>
      </c>
      <c r="D184" s="2" t="s">
        <v>416</v>
      </c>
      <c r="E184" s="2" t="s">
        <v>388</v>
      </c>
      <c r="F184" s="2" t="s">
        <v>92</v>
      </c>
      <c r="G184" s="2" t="s">
        <v>80</v>
      </c>
      <c r="H184" s="2" t="s">
        <v>257</v>
      </c>
    </row>
    <row r="185" spans="1:8" x14ac:dyDescent="0.3">
      <c r="A185" s="2">
        <v>184</v>
      </c>
      <c r="B185" s="5">
        <v>2803</v>
      </c>
      <c r="C185" s="2" t="s">
        <v>417</v>
      </c>
      <c r="D185" s="2" t="s">
        <v>418</v>
      </c>
      <c r="E185" s="2" t="s">
        <v>388</v>
      </c>
      <c r="F185" s="2" t="s">
        <v>92</v>
      </c>
      <c r="G185" s="2" t="s">
        <v>80</v>
      </c>
      <c r="H185" s="2" t="s">
        <v>257</v>
      </c>
    </row>
    <row r="186" spans="1:8" x14ac:dyDescent="0.3">
      <c r="A186" s="2">
        <v>185</v>
      </c>
      <c r="B186" s="5">
        <v>2804</v>
      </c>
      <c r="C186" s="2" t="s">
        <v>419</v>
      </c>
      <c r="D186" s="2" t="s">
        <v>420</v>
      </c>
      <c r="E186" s="2" t="s">
        <v>388</v>
      </c>
      <c r="F186" s="2" t="s">
        <v>25</v>
      </c>
      <c r="G186" s="2" t="s">
        <v>80</v>
      </c>
      <c r="H186" s="2" t="s">
        <v>257</v>
      </c>
    </row>
    <row r="187" spans="1:8" x14ac:dyDescent="0.3">
      <c r="A187" s="2">
        <v>186</v>
      </c>
      <c r="B187" s="5">
        <v>2805</v>
      </c>
      <c r="C187" s="2" t="s">
        <v>421</v>
      </c>
      <c r="D187" s="2" t="s">
        <v>422</v>
      </c>
      <c r="E187" s="2" t="s">
        <v>388</v>
      </c>
      <c r="F187" s="2" t="s">
        <v>38</v>
      </c>
      <c r="G187" s="2" t="s">
        <v>80</v>
      </c>
      <c r="H187" s="2" t="s">
        <v>257</v>
      </c>
    </row>
    <row r="188" spans="1:8" x14ac:dyDescent="0.3">
      <c r="A188" s="2">
        <v>187</v>
      </c>
      <c r="B188" s="5">
        <v>2806</v>
      </c>
      <c r="C188" s="2" t="s">
        <v>423</v>
      </c>
      <c r="D188" s="2" t="s">
        <v>424</v>
      </c>
      <c r="E188" s="2" t="s">
        <v>388</v>
      </c>
      <c r="F188" s="2" t="s">
        <v>38</v>
      </c>
      <c r="G188" s="2" t="s">
        <v>80</v>
      </c>
      <c r="H188" s="2" t="s">
        <v>257</v>
      </c>
    </row>
    <row r="189" spans="1:8" x14ac:dyDescent="0.3">
      <c r="A189" s="2">
        <v>188</v>
      </c>
      <c r="B189" s="5">
        <v>2807</v>
      </c>
      <c r="C189" s="2" t="s">
        <v>425</v>
      </c>
      <c r="D189" s="2" t="s">
        <v>426</v>
      </c>
      <c r="E189" s="2" t="s">
        <v>388</v>
      </c>
      <c r="F189" s="2" t="s">
        <v>25</v>
      </c>
      <c r="G189" s="2" t="s">
        <v>92</v>
      </c>
      <c r="H189" s="2" t="s">
        <v>427</v>
      </c>
    </row>
    <row r="190" spans="1:8" x14ac:dyDescent="0.3">
      <c r="A190" s="2">
        <v>189</v>
      </c>
      <c r="B190" s="5" t="s">
        <v>112</v>
      </c>
      <c r="C190" s="2" t="s">
        <v>428</v>
      </c>
      <c r="D190" s="2" t="s">
        <v>429</v>
      </c>
      <c r="E190" s="2" t="s">
        <v>388</v>
      </c>
      <c r="F190" s="2" t="s">
        <v>430</v>
      </c>
      <c r="G190" s="2" t="s">
        <v>431</v>
      </c>
      <c r="H190" s="2" t="s">
        <v>76</v>
      </c>
    </row>
    <row r="191" spans="1:8" x14ac:dyDescent="0.3">
      <c r="A191" s="2">
        <v>190</v>
      </c>
      <c r="B191" s="5" t="s">
        <v>69</v>
      </c>
      <c r="C191" s="2" t="s">
        <v>432</v>
      </c>
      <c r="D191" s="2" t="s">
        <v>433</v>
      </c>
      <c r="E191" s="2" t="s">
        <v>388</v>
      </c>
      <c r="F191" s="2" t="s">
        <v>136</v>
      </c>
      <c r="G191" s="2" t="s">
        <v>92</v>
      </c>
      <c r="H191" s="2" t="s">
        <v>72</v>
      </c>
    </row>
    <row r="192" spans="1:8" x14ac:dyDescent="0.3">
      <c r="A192" s="2">
        <v>191</v>
      </c>
      <c r="B192" s="5" t="s">
        <v>69</v>
      </c>
      <c r="C192" s="2" t="s">
        <v>434</v>
      </c>
      <c r="D192" s="2" t="s">
        <v>435</v>
      </c>
      <c r="E192" s="2" t="s">
        <v>388</v>
      </c>
      <c r="F192" s="2" t="s">
        <v>92</v>
      </c>
      <c r="G192" s="2" t="s">
        <v>56</v>
      </c>
      <c r="H192" s="2" t="s">
        <v>386</v>
      </c>
    </row>
    <row r="193" spans="1:8" x14ac:dyDescent="0.3">
      <c r="A193" s="2">
        <v>192</v>
      </c>
      <c r="B193" s="5" t="s">
        <v>73</v>
      </c>
      <c r="C193" s="2" t="s">
        <v>436</v>
      </c>
      <c r="D193" s="2" t="s">
        <v>437</v>
      </c>
      <c r="E193" s="2" t="s">
        <v>388</v>
      </c>
      <c r="F193" s="2" t="s">
        <v>136</v>
      </c>
      <c r="G193" s="2" t="s">
        <v>92</v>
      </c>
      <c r="H193" s="2" t="s">
        <v>72</v>
      </c>
    </row>
    <row r="194" spans="1:8" x14ac:dyDescent="0.3">
      <c r="A194" s="2">
        <v>193</v>
      </c>
      <c r="B194" s="5" t="s">
        <v>73</v>
      </c>
      <c r="C194" s="2" t="s">
        <v>438</v>
      </c>
      <c r="D194" s="2" t="s">
        <v>439</v>
      </c>
      <c r="E194" s="2" t="s">
        <v>388</v>
      </c>
      <c r="F194" s="2" t="s">
        <v>92</v>
      </c>
      <c r="G194" s="2" t="s">
        <v>56</v>
      </c>
      <c r="H194" s="2" t="s">
        <v>386</v>
      </c>
    </row>
    <row r="195" spans="1:8" x14ac:dyDescent="0.3">
      <c r="A195" s="2">
        <v>194</v>
      </c>
      <c r="B195" s="5" t="s">
        <v>126</v>
      </c>
      <c r="C195" s="2" t="s">
        <v>440</v>
      </c>
      <c r="D195" s="2" t="s">
        <v>441</v>
      </c>
      <c r="E195" s="2" t="s">
        <v>388</v>
      </c>
      <c r="F195" s="2" t="s">
        <v>442</v>
      </c>
      <c r="G195" s="2" t="s">
        <v>275</v>
      </c>
      <c r="H195" s="2" t="s">
        <v>121</v>
      </c>
    </row>
    <row r="196" spans="1:8" x14ac:dyDescent="0.3">
      <c r="A196" s="2">
        <v>195</v>
      </c>
      <c r="B196" s="5" t="s">
        <v>126</v>
      </c>
      <c r="C196" s="2" t="s">
        <v>443</v>
      </c>
      <c r="D196" s="2" t="s">
        <v>444</v>
      </c>
      <c r="E196" s="2" t="s">
        <v>388</v>
      </c>
      <c r="F196" s="2" t="s">
        <v>92</v>
      </c>
      <c r="G196" s="2" t="s">
        <v>120</v>
      </c>
      <c r="H196" s="2" t="s">
        <v>157</v>
      </c>
    </row>
    <row r="197" spans="1:8" x14ac:dyDescent="0.3">
      <c r="A197" s="2">
        <v>196</v>
      </c>
      <c r="B197" s="5" t="s">
        <v>133</v>
      </c>
      <c r="C197" s="2" t="s">
        <v>445</v>
      </c>
      <c r="D197" s="2" t="s">
        <v>446</v>
      </c>
      <c r="E197" s="2" t="s">
        <v>388</v>
      </c>
      <c r="F197" s="2" t="s">
        <v>38</v>
      </c>
      <c r="G197" s="2" t="s">
        <v>56</v>
      </c>
      <c r="H197" s="2" t="s">
        <v>355</v>
      </c>
    </row>
    <row r="198" spans="1:8" x14ac:dyDescent="0.3">
      <c r="A198" s="2">
        <v>197</v>
      </c>
      <c r="B198" s="5" t="s">
        <v>77</v>
      </c>
      <c r="C198" s="2" t="s">
        <v>447</v>
      </c>
      <c r="D198" s="2" t="s">
        <v>448</v>
      </c>
      <c r="E198" s="2" t="s">
        <v>388</v>
      </c>
      <c r="F198" s="2" t="s">
        <v>16</v>
      </c>
      <c r="G198" s="2" t="s">
        <v>56</v>
      </c>
      <c r="H198" s="2" t="s">
        <v>386</v>
      </c>
    </row>
    <row r="199" spans="1:8" x14ac:dyDescent="0.3">
      <c r="A199" s="2">
        <v>198</v>
      </c>
      <c r="B199" s="5" t="s">
        <v>82</v>
      </c>
      <c r="C199" s="2" t="s">
        <v>449</v>
      </c>
      <c r="D199" s="2" t="s">
        <v>450</v>
      </c>
      <c r="E199" s="2" t="s">
        <v>388</v>
      </c>
      <c r="F199" s="2" t="s">
        <v>25</v>
      </c>
      <c r="G199" s="2" t="s">
        <v>120</v>
      </c>
      <c r="H199" s="2" t="s">
        <v>307</v>
      </c>
    </row>
    <row r="200" spans="1:8" x14ac:dyDescent="0.3">
      <c r="A200" s="2">
        <v>199</v>
      </c>
      <c r="B200" s="5" t="s">
        <v>85</v>
      </c>
      <c r="C200" s="2" t="s">
        <v>451</v>
      </c>
      <c r="D200" s="2" t="s">
        <v>452</v>
      </c>
      <c r="E200" s="2" t="s">
        <v>388</v>
      </c>
      <c r="F200" s="2" t="s">
        <v>442</v>
      </c>
      <c r="G200" s="2" t="s">
        <v>17</v>
      </c>
      <c r="H200" s="2" t="s">
        <v>453</v>
      </c>
    </row>
    <row r="201" spans="1:8" x14ac:dyDescent="0.3">
      <c r="A201" s="2">
        <v>200</v>
      </c>
      <c r="B201" s="5" t="s">
        <v>85</v>
      </c>
      <c r="C201" s="2" t="s">
        <v>454</v>
      </c>
      <c r="D201" s="2" t="s">
        <v>455</v>
      </c>
      <c r="E201" s="2" t="s">
        <v>388</v>
      </c>
      <c r="F201" s="2" t="s">
        <v>17</v>
      </c>
      <c r="G201" s="2" t="s">
        <v>141</v>
      </c>
      <c r="H201" s="2" t="s">
        <v>456</v>
      </c>
    </row>
    <row r="202" spans="1:8" x14ac:dyDescent="0.3">
      <c r="A202" s="2">
        <v>201</v>
      </c>
      <c r="B202" s="5" t="s">
        <v>85</v>
      </c>
      <c r="C202" s="2" t="s">
        <v>457</v>
      </c>
      <c r="D202" s="2" t="s">
        <v>458</v>
      </c>
      <c r="E202" s="2" t="s">
        <v>388</v>
      </c>
      <c r="F202" s="2" t="s">
        <v>141</v>
      </c>
      <c r="G202" s="2" t="s">
        <v>56</v>
      </c>
      <c r="H202" s="2" t="s">
        <v>456</v>
      </c>
    </row>
    <row r="203" spans="1:8" x14ac:dyDescent="0.3">
      <c r="A203" s="2">
        <v>202</v>
      </c>
      <c r="B203" s="5">
        <v>2101</v>
      </c>
      <c r="C203" s="2" t="s">
        <v>8</v>
      </c>
      <c r="D203" s="2" t="s">
        <v>459</v>
      </c>
      <c r="E203" s="2" t="s">
        <v>460</v>
      </c>
      <c r="F203" s="2" t="s">
        <v>48</v>
      </c>
      <c r="G203" s="2" t="s">
        <v>12</v>
      </c>
      <c r="H203" s="2" t="s">
        <v>13</v>
      </c>
    </row>
    <row r="204" spans="1:8" x14ac:dyDescent="0.3">
      <c r="A204" s="2">
        <v>203</v>
      </c>
      <c r="B204" s="5">
        <v>2202</v>
      </c>
      <c r="C204" s="2" t="s">
        <v>461</v>
      </c>
      <c r="D204" s="2" t="s">
        <v>462</v>
      </c>
      <c r="E204" s="2" t="s">
        <v>460</v>
      </c>
      <c r="F204" s="2" t="s">
        <v>136</v>
      </c>
      <c r="G204" s="2" t="s">
        <v>56</v>
      </c>
      <c r="H204" s="2" t="s">
        <v>57</v>
      </c>
    </row>
    <row r="205" spans="1:8" x14ac:dyDescent="0.3">
      <c r="A205" s="2">
        <v>204</v>
      </c>
      <c r="B205" s="5">
        <v>2301</v>
      </c>
      <c r="C205" s="2" t="s">
        <v>463</v>
      </c>
      <c r="D205" s="2" t="s">
        <v>464</v>
      </c>
      <c r="E205" s="2" t="s">
        <v>460</v>
      </c>
      <c r="F205" s="2" t="s">
        <v>25</v>
      </c>
      <c r="G205" s="2" t="s">
        <v>56</v>
      </c>
      <c r="H205" s="2" t="s">
        <v>352</v>
      </c>
    </row>
    <row r="206" spans="1:8" x14ac:dyDescent="0.3">
      <c r="A206" s="2">
        <v>205</v>
      </c>
      <c r="B206" s="5">
        <v>2313</v>
      </c>
      <c r="C206" s="2" t="s">
        <v>465</v>
      </c>
      <c r="D206" s="2" t="s">
        <v>44</v>
      </c>
      <c r="E206" s="2" t="s">
        <v>460</v>
      </c>
      <c r="F206" s="2" t="s">
        <v>38</v>
      </c>
      <c r="G206" s="2" t="s">
        <v>12</v>
      </c>
      <c r="H206" s="2" t="s">
        <v>45</v>
      </c>
    </row>
    <row r="207" spans="1:8" x14ac:dyDescent="0.3">
      <c r="A207" s="2">
        <v>206</v>
      </c>
      <c r="B207" s="5">
        <v>2501</v>
      </c>
      <c r="C207" s="2" t="s">
        <v>466</v>
      </c>
      <c r="D207" s="2" t="s">
        <v>467</v>
      </c>
      <c r="E207" s="2" t="s">
        <v>460</v>
      </c>
      <c r="F207" s="2" t="s">
        <v>88</v>
      </c>
      <c r="G207" s="2" t="s">
        <v>120</v>
      </c>
      <c r="H207" s="2" t="s">
        <v>468</v>
      </c>
    </row>
    <row r="208" spans="1:8" x14ac:dyDescent="0.3">
      <c r="A208" s="2">
        <v>207</v>
      </c>
      <c r="B208" s="5">
        <v>2502</v>
      </c>
      <c r="C208" s="2" t="s">
        <v>469</v>
      </c>
      <c r="D208" s="2" t="s">
        <v>470</v>
      </c>
      <c r="E208" s="2" t="s">
        <v>460</v>
      </c>
      <c r="F208" s="2" t="s">
        <v>120</v>
      </c>
      <c r="G208" s="2" t="s">
        <v>12</v>
      </c>
      <c r="H208" s="2" t="s">
        <v>13</v>
      </c>
    </row>
    <row r="209" spans="1:8" x14ac:dyDescent="0.3">
      <c r="A209" s="2">
        <v>208</v>
      </c>
      <c r="B209" s="5">
        <v>2503</v>
      </c>
      <c r="C209" s="2" t="s">
        <v>46</v>
      </c>
      <c r="D209" s="2" t="s">
        <v>471</v>
      </c>
      <c r="E209" s="2" t="s">
        <v>460</v>
      </c>
      <c r="F209" s="2" t="s">
        <v>48</v>
      </c>
      <c r="G209" s="2" t="s">
        <v>12</v>
      </c>
      <c r="H209" s="2" t="s">
        <v>13</v>
      </c>
    </row>
    <row r="210" spans="1:8" x14ac:dyDescent="0.3">
      <c r="A210" s="2">
        <v>209</v>
      </c>
      <c r="B210" s="5">
        <v>2504</v>
      </c>
      <c r="C210" s="2" t="s">
        <v>46</v>
      </c>
      <c r="D210" s="2" t="s">
        <v>472</v>
      </c>
      <c r="E210" s="2" t="s">
        <v>460</v>
      </c>
      <c r="F210" s="2" t="s">
        <v>48</v>
      </c>
      <c r="G210" s="2" t="s">
        <v>12</v>
      </c>
      <c r="H210" s="2" t="s">
        <v>13</v>
      </c>
    </row>
    <row r="211" spans="1:8" x14ac:dyDescent="0.3">
      <c r="A211" s="2">
        <v>210</v>
      </c>
      <c r="B211" s="5">
        <v>2505</v>
      </c>
      <c r="C211" s="2" t="s">
        <v>473</v>
      </c>
      <c r="D211" s="2" t="s">
        <v>474</v>
      </c>
      <c r="E211" s="2" t="s">
        <v>460</v>
      </c>
      <c r="F211" s="2" t="s">
        <v>33</v>
      </c>
      <c r="G211" s="2" t="s">
        <v>12</v>
      </c>
      <c r="H211" s="2" t="s">
        <v>13</v>
      </c>
    </row>
    <row r="212" spans="1:8" x14ac:dyDescent="0.3">
      <c r="A212" s="2">
        <v>211</v>
      </c>
      <c r="B212" s="5">
        <v>2506</v>
      </c>
      <c r="C212" s="2" t="s">
        <v>475</v>
      </c>
      <c r="D212" s="2" t="s">
        <v>476</v>
      </c>
      <c r="E212" s="2" t="s">
        <v>460</v>
      </c>
      <c r="F212" s="2" t="s">
        <v>17</v>
      </c>
      <c r="G212" s="2" t="s">
        <v>56</v>
      </c>
      <c r="H212" s="2" t="s">
        <v>13</v>
      </c>
    </row>
    <row r="213" spans="1:8" x14ac:dyDescent="0.3">
      <c r="A213" s="2">
        <v>212</v>
      </c>
      <c r="B213" s="5">
        <v>2507</v>
      </c>
      <c r="C213" s="2" t="s">
        <v>461</v>
      </c>
      <c r="D213" s="2" t="s">
        <v>477</v>
      </c>
      <c r="E213" s="2" t="s">
        <v>460</v>
      </c>
      <c r="F213" s="2" t="s">
        <v>136</v>
      </c>
      <c r="G213" s="2" t="s">
        <v>88</v>
      </c>
      <c r="H213" s="2" t="s">
        <v>57</v>
      </c>
    </row>
    <row r="214" spans="1:8" x14ac:dyDescent="0.3">
      <c r="A214" s="2">
        <v>213</v>
      </c>
      <c r="B214" s="5">
        <v>2601</v>
      </c>
      <c r="C214" s="2" t="s">
        <v>54</v>
      </c>
      <c r="D214" s="2" t="s">
        <v>55</v>
      </c>
      <c r="E214" s="2" t="s">
        <v>460</v>
      </c>
      <c r="F214" s="2" t="s">
        <v>38</v>
      </c>
      <c r="G214" s="2" t="s">
        <v>56</v>
      </c>
      <c r="H214" s="2" t="s">
        <v>57</v>
      </c>
    </row>
    <row r="215" spans="1:8" x14ac:dyDescent="0.3">
      <c r="A215" s="2">
        <v>214</v>
      </c>
      <c r="B215" s="5" t="s">
        <v>112</v>
      </c>
      <c r="C215" s="2" t="s">
        <v>478</v>
      </c>
      <c r="D215" s="2" t="s">
        <v>479</v>
      </c>
      <c r="E215" s="2" t="s">
        <v>460</v>
      </c>
      <c r="F215" s="2" t="s">
        <v>38</v>
      </c>
      <c r="G215" s="2" t="s">
        <v>56</v>
      </c>
      <c r="H215" s="2" t="s">
        <v>352</v>
      </c>
    </row>
    <row r="216" spans="1:8" x14ac:dyDescent="0.3">
      <c r="A216" s="2">
        <v>215</v>
      </c>
      <c r="B216" s="5" t="s">
        <v>69</v>
      </c>
      <c r="C216" s="2" t="s">
        <v>480</v>
      </c>
      <c r="D216" s="2" t="s">
        <v>481</v>
      </c>
      <c r="E216" s="2" t="s">
        <v>460</v>
      </c>
      <c r="F216" s="2" t="s">
        <v>88</v>
      </c>
      <c r="G216" s="2" t="s">
        <v>92</v>
      </c>
      <c r="H216" s="2" t="s">
        <v>456</v>
      </c>
    </row>
    <row r="217" spans="1:8" x14ac:dyDescent="0.3">
      <c r="A217" s="2">
        <v>216</v>
      </c>
      <c r="B217" s="5" t="s">
        <v>69</v>
      </c>
      <c r="C217" s="2" t="s">
        <v>482</v>
      </c>
      <c r="D217" s="2" t="s">
        <v>483</v>
      </c>
      <c r="E217" s="2" t="s">
        <v>460</v>
      </c>
      <c r="F217" s="2" t="s">
        <v>92</v>
      </c>
      <c r="G217" s="2" t="s">
        <v>39</v>
      </c>
      <c r="H217" s="2" t="s">
        <v>484</v>
      </c>
    </row>
    <row r="218" spans="1:8" x14ac:dyDescent="0.3">
      <c r="A218" s="2">
        <v>217</v>
      </c>
      <c r="B218" s="5" t="s">
        <v>69</v>
      </c>
      <c r="C218" s="2" t="s">
        <v>485</v>
      </c>
      <c r="D218" s="2" t="s">
        <v>486</v>
      </c>
      <c r="E218" s="2" t="s">
        <v>460</v>
      </c>
      <c r="F218" s="2" t="s">
        <v>39</v>
      </c>
      <c r="G218" s="2" t="s">
        <v>56</v>
      </c>
      <c r="H218" s="2" t="s">
        <v>487</v>
      </c>
    </row>
    <row r="219" spans="1:8" x14ac:dyDescent="0.3">
      <c r="A219" s="2">
        <v>218</v>
      </c>
      <c r="B219" s="5" t="s">
        <v>73</v>
      </c>
      <c r="C219" s="2" t="s">
        <v>488</v>
      </c>
      <c r="D219" s="2" t="s">
        <v>489</v>
      </c>
      <c r="E219" s="2" t="s">
        <v>460</v>
      </c>
      <c r="F219" s="2" t="s">
        <v>88</v>
      </c>
      <c r="G219" s="2" t="s">
        <v>92</v>
      </c>
      <c r="H219" s="2" t="s">
        <v>456</v>
      </c>
    </row>
    <row r="220" spans="1:8" x14ac:dyDescent="0.3">
      <c r="A220" s="2">
        <v>219</v>
      </c>
      <c r="B220" s="5" t="s">
        <v>73</v>
      </c>
      <c r="C220" s="2" t="s">
        <v>490</v>
      </c>
      <c r="D220" s="2" t="s">
        <v>491</v>
      </c>
      <c r="E220" s="2" t="s">
        <v>460</v>
      </c>
      <c r="F220" s="2" t="s">
        <v>492</v>
      </c>
      <c r="G220" s="2" t="s">
        <v>33</v>
      </c>
      <c r="H220" s="2" t="s">
        <v>484</v>
      </c>
    </row>
    <row r="221" spans="1:8" x14ac:dyDescent="0.3">
      <c r="A221" s="2">
        <v>220</v>
      </c>
      <c r="B221" s="5" t="s">
        <v>126</v>
      </c>
      <c r="C221" s="2" t="s">
        <v>493</v>
      </c>
      <c r="D221" s="2" t="s">
        <v>494</v>
      </c>
      <c r="E221" s="2" t="s">
        <v>460</v>
      </c>
      <c r="F221" s="2" t="s">
        <v>136</v>
      </c>
      <c r="G221" s="2" t="s">
        <v>92</v>
      </c>
      <c r="H221" s="2" t="s">
        <v>262</v>
      </c>
    </row>
    <row r="222" spans="1:8" x14ac:dyDescent="0.3">
      <c r="A222" s="2">
        <v>221</v>
      </c>
      <c r="B222" s="5" t="s">
        <v>126</v>
      </c>
      <c r="C222" s="2" t="s">
        <v>495</v>
      </c>
      <c r="D222" s="2" t="s">
        <v>496</v>
      </c>
      <c r="E222" s="2" t="s">
        <v>460</v>
      </c>
      <c r="F222" s="2" t="s">
        <v>39</v>
      </c>
      <c r="G222" s="2" t="s">
        <v>56</v>
      </c>
      <c r="H222" s="2" t="s">
        <v>484</v>
      </c>
    </row>
    <row r="223" spans="1:8" x14ac:dyDescent="0.3">
      <c r="A223" s="2">
        <v>222</v>
      </c>
      <c r="B223" s="5" t="s">
        <v>133</v>
      </c>
      <c r="C223" s="2" t="s">
        <v>497</v>
      </c>
      <c r="D223" s="2" t="s">
        <v>498</v>
      </c>
      <c r="E223" s="2" t="s">
        <v>460</v>
      </c>
      <c r="F223" s="2" t="s">
        <v>38</v>
      </c>
      <c r="G223" s="2" t="s">
        <v>227</v>
      </c>
      <c r="H223" s="2" t="s">
        <v>352</v>
      </c>
    </row>
    <row r="224" spans="1:8" x14ac:dyDescent="0.3">
      <c r="A224" s="2">
        <v>223</v>
      </c>
      <c r="B224" s="5" t="s">
        <v>133</v>
      </c>
      <c r="C224" s="2" t="s">
        <v>499</v>
      </c>
      <c r="D224" s="2" t="s">
        <v>500</v>
      </c>
      <c r="E224" s="2" t="s">
        <v>460</v>
      </c>
      <c r="F224" s="2" t="s">
        <v>227</v>
      </c>
      <c r="G224" s="2" t="s">
        <v>92</v>
      </c>
      <c r="H224" s="2" t="s">
        <v>217</v>
      </c>
    </row>
    <row r="225" spans="1:8" x14ac:dyDescent="0.3">
      <c r="A225" s="2">
        <v>224</v>
      </c>
      <c r="B225" s="5" t="s">
        <v>133</v>
      </c>
      <c r="C225" s="2" t="s">
        <v>501</v>
      </c>
      <c r="D225" s="2" t="s">
        <v>502</v>
      </c>
      <c r="E225" s="2" t="s">
        <v>460</v>
      </c>
      <c r="F225" s="2" t="s">
        <v>503</v>
      </c>
      <c r="G225" s="2" t="s">
        <v>17</v>
      </c>
      <c r="H225" s="2" t="s">
        <v>217</v>
      </c>
    </row>
    <row r="226" spans="1:8" x14ac:dyDescent="0.3">
      <c r="A226" s="2">
        <v>225</v>
      </c>
      <c r="B226" s="5" t="s">
        <v>133</v>
      </c>
      <c r="C226" s="2" t="s">
        <v>504</v>
      </c>
      <c r="D226" s="2" t="s">
        <v>505</v>
      </c>
      <c r="E226" s="2" t="s">
        <v>460</v>
      </c>
      <c r="F226" s="2" t="s">
        <v>120</v>
      </c>
      <c r="G226" s="2" t="s">
        <v>12</v>
      </c>
      <c r="H226" s="2" t="s">
        <v>121</v>
      </c>
    </row>
    <row r="227" spans="1:8" x14ac:dyDescent="0.3">
      <c r="A227" s="2">
        <v>226</v>
      </c>
      <c r="B227" s="5" t="s">
        <v>77</v>
      </c>
      <c r="C227" s="2" t="s">
        <v>506</v>
      </c>
      <c r="D227" s="2" t="s">
        <v>507</v>
      </c>
      <c r="E227" s="2" t="s">
        <v>460</v>
      </c>
      <c r="F227" s="2" t="s">
        <v>508</v>
      </c>
      <c r="G227" s="2" t="s">
        <v>39</v>
      </c>
      <c r="H227" s="2" t="s">
        <v>117</v>
      </c>
    </row>
    <row r="228" spans="1:8" x14ac:dyDescent="0.3">
      <c r="A228" s="2">
        <v>227</v>
      </c>
      <c r="B228" s="5" t="s">
        <v>85</v>
      </c>
      <c r="C228" s="2" t="s">
        <v>509</v>
      </c>
      <c r="D228" s="2" t="s">
        <v>510</v>
      </c>
      <c r="E228" s="2" t="s">
        <v>460</v>
      </c>
      <c r="F228" s="2" t="s">
        <v>25</v>
      </c>
      <c r="G228" s="2" t="s">
        <v>120</v>
      </c>
      <c r="H228" s="2" t="s">
        <v>307</v>
      </c>
    </row>
    <row r="229" spans="1:8" x14ac:dyDescent="0.3">
      <c r="A229" s="2">
        <v>228</v>
      </c>
      <c r="B229" s="5">
        <v>2201</v>
      </c>
      <c r="C229" s="2" t="s">
        <v>461</v>
      </c>
      <c r="D229" s="2" t="s">
        <v>511</v>
      </c>
      <c r="E229" s="2" t="s">
        <v>512</v>
      </c>
      <c r="F229" s="2" t="s">
        <v>513</v>
      </c>
      <c r="G229" s="2" t="s">
        <v>16</v>
      </c>
      <c r="H229" s="2" t="s">
        <v>57</v>
      </c>
    </row>
    <row r="230" spans="1:8" x14ac:dyDescent="0.3">
      <c r="A230" s="2">
        <v>229</v>
      </c>
      <c r="B230" s="5">
        <v>2201</v>
      </c>
      <c r="C230" s="2" t="s">
        <v>514</v>
      </c>
      <c r="D230" s="2" t="s">
        <v>515</v>
      </c>
      <c r="E230" s="2" t="s">
        <v>512</v>
      </c>
      <c r="F230" s="2" t="s">
        <v>39</v>
      </c>
      <c r="G230" s="2" t="s">
        <v>516</v>
      </c>
      <c r="H230" s="2" t="s">
        <v>57</v>
      </c>
    </row>
    <row r="231" spans="1:8" x14ac:dyDescent="0.3">
      <c r="A231" s="2">
        <v>230</v>
      </c>
      <c r="B231" s="5">
        <v>2202</v>
      </c>
      <c r="C231" s="2" t="s">
        <v>461</v>
      </c>
      <c r="D231" s="2" t="s">
        <v>517</v>
      </c>
      <c r="E231" s="2" t="s">
        <v>512</v>
      </c>
      <c r="F231" s="2" t="s">
        <v>25</v>
      </c>
      <c r="G231" s="2" t="s">
        <v>56</v>
      </c>
      <c r="H231" s="2" t="s">
        <v>57</v>
      </c>
    </row>
    <row r="232" spans="1:8" x14ac:dyDescent="0.3">
      <c r="A232" s="2">
        <v>231</v>
      </c>
      <c r="B232" s="5">
        <v>2202</v>
      </c>
      <c r="C232" s="2" t="s">
        <v>518</v>
      </c>
      <c r="D232" s="2" t="s">
        <v>519</v>
      </c>
      <c r="E232" s="2" t="s">
        <v>512</v>
      </c>
      <c r="F232" s="2" t="s">
        <v>56</v>
      </c>
      <c r="G232" s="2" t="s">
        <v>12</v>
      </c>
      <c r="H232" s="2" t="s">
        <v>520</v>
      </c>
    </row>
    <row r="233" spans="1:8" x14ac:dyDescent="0.3">
      <c r="A233" s="2">
        <v>232</v>
      </c>
      <c r="B233" s="5">
        <v>2203</v>
      </c>
      <c r="C233" s="2" t="s">
        <v>521</v>
      </c>
      <c r="D233" s="2" t="s">
        <v>522</v>
      </c>
      <c r="E233" s="2" t="s">
        <v>512</v>
      </c>
      <c r="F233" s="2" t="s">
        <v>136</v>
      </c>
      <c r="G233" s="2" t="s">
        <v>92</v>
      </c>
      <c r="H233" s="2" t="s">
        <v>81</v>
      </c>
    </row>
    <row r="234" spans="1:8" x14ac:dyDescent="0.3">
      <c r="A234" s="2">
        <v>233</v>
      </c>
      <c r="B234" s="5">
        <v>2203</v>
      </c>
      <c r="C234" s="2" t="s">
        <v>523</v>
      </c>
      <c r="D234" s="2" t="s">
        <v>524</v>
      </c>
      <c r="E234" s="2" t="s">
        <v>512</v>
      </c>
      <c r="F234" s="2" t="s">
        <v>92</v>
      </c>
      <c r="G234" s="2" t="s">
        <v>17</v>
      </c>
      <c r="H234" s="2" t="s">
        <v>157</v>
      </c>
    </row>
    <row r="235" spans="1:8" x14ac:dyDescent="0.3">
      <c r="A235" s="2">
        <v>234</v>
      </c>
      <c r="B235" s="5">
        <v>2203</v>
      </c>
      <c r="C235" s="2" t="s">
        <v>525</v>
      </c>
      <c r="D235" s="2" t="s">
        <v>526</v>
      </c>
      <c r="E235" s="2" t="s">
        <v>512</v>
      </c>
      <c r="F235" s="2" t="s">
        <v>17</v>
      </c>
      <c r="G235" s="2" t="s">
        <v>39</v>
      </c>
      <c r="H235" s="2" t="s">
        <v>527</v>
      </c>
    </row>
    <row r="236" spans="1:8" x14ac:dyDescent="0.3">
      <c r="A236" s="2">
        <v>235</v>
      </c>
      <c r="B236" s="5">
        <v>2203</v>
      </c>
      <c r="C236" s="2" t="s">
        <v>528</v>
      </c>
      <c r="D236" s="2" t="s">
        <v>529</v>
      </c>
      <c r="E236" s="2" t="s">
        <v>512</v>
      </c>
      <c r="F236" s="2" t="s">
        <v>39</v>
      </c>
      <c r="G236" s="2" t="s">
        <v>80</v>
      </c>
      <c r="H236" s="2" t="s">
        <v>527</v>
      </c>
    </row>
    <row r="237" spans="1:8" x14ac:dyDescent="0.3">
      <c r="A237" s="2">
        <v>236</v>
      </c>
      <c r="B237" s="5">
        <v>2301</v>
      </c>
      <c r="C237" s="2" t="s">
        <v>530</v>
      </c>
      <c r="D237" s="2" t="s">
        <v>531</v>
      </c>
      <c r="E237" s="2" t="s">
        <v>512</v>
      </c>
      <c r="F237" s="2" t="s">
        <v>25</v>
      </c>
      <c r="G237" s="2" t="s">
        <v>80</v>
      </c>
      <c r="H237" s="2" t="s">
        <v>157</v>
      </c>
    </row>
    <row r="238" spans="1:8" x14ac:dyDescent="0.3">
      <c r="A238" s="2">
        <v>237</v>
      </c>
      <c r="B238" s="5">
        <v>2313</v>
      </c>
      <c r="C238" s="2" t="s">
        <v>532</v>
      </c>
      <c r="D238" s="2" t="s">
        <v>44</v>
      </c>
      <c r="E238" s="2" t="s">
        <v>512</v>
      </c>
      <c r="F238" s="2" t="s">
        <v>38</v>
      </c>
      <c r="G238" s="2" t="s">
        <v>12</v>
      </c>
      <c r="H238" s="2" t="s">
        <v>45</v>
      </c>
    </row>
    <row r="239" spans="1:8" x14ac:dyDescent="0.3">
      <c r="A239" s="2">
        <v>238</v>
      </c>
      <c r="B239" s="5">
        <v>2502</v>
      </c>
      <c r="C239" s="2" t="s">
        <v>533</v>
      </c>
      <c r="D239" s="2" t="s">
        <v>534</v>
      </c>
      <c r="E239" s="2" t="s">
        <v>512</v>
      </c>
      <c r="F239" s="2" t="s">
        <v>80</v>
      </c>
      <c r="G239" s="2" t="s">
        <v>42</v>
      </c>
      <c r="H239" s="2" t="s">
        <v>13</v>
      </c>
    </row>
    <row r="240" spans="1:8" x14ac:dyDescent="0.3">
      <c r="A240" s="2">
        <v>239</v>
      </c>
      <c r="B240" s="5">
        <v>2507</v>
      </c>
      <c r="C240" s="2" t="s">
        <v>461</v>
      </c>
      <c r="D240" s="2" t="s">
        <v>535</v>
      </c>
      <c r="E240" s="2" t="s">
        <v>512</v>
      </c>
      <c r="F240" s="2" t="s">
        <v>25</v>
      </c>
      <c r="G240" s="2" t="s">
        <v>136</v>
      </c>
      <c r="H240" s="2" t="s">
        <v>57</v>
      </c>
    </row>
    <row r="241" spans="1:8" x14ac:dyDescent="0.3">
      <c r="A241" s="2">
        <v>240</v>
      </c>
      <c r="B241" s="5">
        <v>2601</v>
      </c>
      <c r="C241" s="2" t="s">
        <v>54</v>
      </c>
      <c r="D241" s="2" t="s">
        <v>55</v>
      </c>
      <c r="E241" s="2" t="s">
        <v>512</v>
      </c>
      <c r="F241" s="2" t="s">
        <v>38</v>
      </c>
      <c r="G241" s="2" t="s">
        <v>56</v>
      </c>
      <c r="H241" s="2" t="s">
        <v>57</v>
      </c>
    </row>
    <row r="242" spans="1:8" x14ac:dyDescent="0.3">
      <c r="A242" s="2">
        <v>241</v>
      </c>
      <c r="B242" s="5">
        <v>5102</v>
      </c>
      <c r="C242" s="2" t="s">
        <v>536</v>
      </c>
      <c r="D242" s="2" t="s">
        <v>537</v>
      </c>
      <c r="E242" s="2" t="s">
        <v>512</v>
      </c>
      <c r="F242" s="2" t="s">
        <v>136</v>
      </c>
      <c r="G242" s="2" t="s">
        <v>120</v>
      </c>
      <c r="H242" s="2" t="s">
        <v>57</v>
      </c>
    </row>
    <row r="243" spans="1:8" x14ac:dyDescent="0.3">
      <c r="A243" s="2">
        <v>242</v>
      </c>
      <c r="B243" s="5" t="s">
        <v>112</v>
      </c>
      <c r="C243" s="2" t="s">
        <v>538</v>
      </c>
      <c r="D243" s="2" t="s">
        <v>539</v>
      </c>
      <c r="E243" s="2" t="s">
        <v>512</v>
      </c>
      <c r="F243" s="2" t="s">
        <v>25</v>
      </c>
      <c r="G243" s="2" t="s">
        <v>80</v>
      </c>
      <c r="H243" s="2" t="s">
        <v>157</v>
      </c>
    </row>
    <row r="244" spans="1:8" x14ac:dyDescent="0.3">
      <c r="A244" s="2">
        <v>243</v>
      </c>
      <c r="B244" s="5" t="s">
        <v>69</v>
      </c>
      <c r="C244" s="2" t="s">
        <v>540</v>
      </c>
      <c r="D244" s="2" t="s">
        <v>541</v>
      </c>
      <c r="E244" s="2" t="s">
        <v>512</v>
      </c>
      <c r="F244" s="2" t="s">
        <v>136</v>
      </c>
      <c r="G244" s="2" t="s">
        <v>39</v>
      </c>
      <c r="H244" s="2" t="s">
        <v>257</v>
      </c>
    </row>
    <row r="245" spans="1:8" x14ac:dyDescent="0.3">
      <c r="A245" s="2">
        <v>244</v>
      </c>
      <c r="B245" s="5" t="s">
        <v>73</v>
      </c>
      <c r="C245" s="2" t="s">
        <v>542</v>
      </c>
      <c r="D245" s="2" t="s">
        <v>543</v>
      </c>
      <c r="E245" s="2" t="s">
        <v>512</v>
      </c>
      <c r="F245" s="2" t="s">
        <v>136</v>
      </c>
      <c r="G245" s="2" t="s">
        <v>39</v>
      </c>
      <c r="H245" s="2" t="s">
        <v>257</v>
      </c>
    </row>
    <row r="246" spans="1:8" x14ac:dyDescent="0.3">
      <c r="A246" s="2">
        <v>245</v>
      </c>
      <c r="B246" s="5" t="s">
        <v>126</v>
      </c>
      <c r="C246" s="2" t="s">
        <v>544</v>
      </c>
      <c r="D246" s="2" t="s">
        <v>545</v>
      </c>
      <c r="E246" s="2" t="s">
        <v>512</v>
      </c>
      <c r="F246" s="2" t="s">
        <v>136</v>
      </c>
      <c r="G246" s="2" t="s">
        <v>275</v>
      </c>
      <c r="H246" s="2" t="s">
        <v>121</v>
      </c>
    </row>
    <row r="247" spans="1:8" x14ac:dyDescent="0.3">
      <c r="A247" s="2">
        <v>246</v>
      </c>
      <c r="B247" s="5" t="s">
        <v>133</v>
      </c>
      <c r="C247" s="2" t="s">
        <v>546</v>
      </c>
      <c r="D247" s="2" t="s">
        <v>547</v>
      </c>
      <c r="E247" s="2" t="s">
        <v>512</v>
      </c>
      <c r="F247" s="2" t="s">
        <v>25</v>
      </c>
      <c r="G247" s="2" t="s">
        <v>92</v>
      </c>
      <c r="H247" s="2" t="s">
        <v>111</v>
      </c>
    </row>
    <row r="248" spans="1:8" x14ac:dyDescent="0.3">
      <c r="A248" s="2">
        <v>247</v>
      </c>
      <c r="B248" s="5" t="s">
        <v>133</v>
      </c>
      <c r="C248" s="2" t="s">
        <v>548</v>
      </c>
      <c r="D248" s="2" t="s">
        <v>549</v>
      </c>
      <c r="E248" s="2" t="s">
        <v>512</v>
      </c>
      <c r="F248" s="2" t="s">
        <v>17</v>
      </c>
      <c r="G248" s="2" t="s">
        <v>120</v>
      </c>
      <c r="H248" s="2" t="s">
        <v>550</v>
      </c>
    </row>
    <row r="249" spans="1:8" x14ac:dyDescent="0.3">
      <c r="A249" s="2">
        <v>248</v>
      </c>
      <c r="B249" s="5" t="s">
        <v>85</v>
      </c>
      <c r="C249" s="2" t="s">
        <v>551</v>
      </c>
      <c r="D249" s="2" t="s">
        <v>552</v>
      </c>
      <c r="E249" s="2" t="s">
        <v>512</v>
      </c>
      <c r="F249" s="2" t="s">
        <v>17</v>
      </c>
      <c r="G249" s="2" t="s">
        <v>33</v>
      </c>
      <c r="H249" s="2" t="s">
        <v>142</v>
      </c>
    </row>
    <row r="250" spans="1:8" x14ac:dyDescent="0.3">
      <c r="A250" s="2">
        <v>249</v>
      </c>
      <c r="B250" s="5">
        <v>2201</v>
      </c>
      <c r="C250" s="2" t="s">
        <v>553</v>
      </c>
      <c r="D250" s="2" t="s">
        <v>554</v>
      </c>
      <c r="E250" s="2" t="s">
        <v>555</v>
      </c>
      <c r="F250" s="2" t="s">
        <v>38</v>
      </c>
      <c r="G250" s="2" t="s">
        <v>120</v>
      </c>
      <c r="H250" s="2" t="s">
        <v>239</v>
      </c>
    </row>
    <row r="251" spans="1:8" x14ac:dyDescent="0.3">
      <c r="A251" s="2">
        <v>250</v>
      </c>
      <c r="B251" s="5">
        <v>2202</v>
      </c>
      <c r="C251" s="2" t="s">
        <v>556</v>
      </c>
      <c r="D251" s="2" t="s">
        <v>557</v>
      </c>
      <c r="E251" s="2" t="s">
        <v>555</v>
      </c>
      <c r="F251" s="2" t="s">
        <v>38</v>
      </c>
      <c r="G251" s="2" t="s">
        <v>17</v>
      </c>
      <c r="H251" s="2" t="s">
        <v>352</v>
      </c>
    </row>
    <row r="252" spans="1:8" x14ac:dyDescent="0.3">
      <c r="A252" s="2">
        <v>251</v>
      </c>
      <c r="B252" s="5">
        <v>2301</v>
      </c>
      <c r="C252" s="2" t="s">
        <v>558</v>
      </c>
      <c r="D252" s="2" t="s">
        <v>559</v>
      </c>
      <c r="E252" s="2" t="s">
        <v>555</v>
      </c>
      <c r="F252" s="2" t="s">
        <v>38</v>
      </c>
      <c r="G252" s="2" t="s">
        <v>17</v>
      </c>
      <c r="H252" s="2" t="s">
        <v>18</v>
      </c>
    </row>
    <row r="253" spans="1:8" x14ac:dyDescent="0.3">
      <c r="A253" s="2">
        <v>252</v>
      </c>
      <c r="B253" s="5">
        <v>2301</v>
      </c>
      <c r="C253" s="2" t="s">
        <v>560</v>
      </c>
      <c r="D253" s="2" t="s">
        <v>561</v>
      </c>
      <c r="E253" s="2" t="s">
        <v>555</v>
      </c>
      <c r="F253" s="2" t="s">
        <v>17</v>
      </c>
      <c r="G253" s="2" t="s">
        <v>80</v>
      </c>
      <c r="H253" s="2" t="s">
        <v>18</v>
      </c>
    </row>
    <row r="254" spans="1:8" x14ac:dyDescent="0.3">
      <c r="A254" s="2">
        <v>253</v>
      </c>
      <c r="B254" s="5">
        <v>2101</v>
      </c>
      <c r="C254" s="2" t="s">
        <v>562</v>
      </c>
      <c r="D254" s="2" t="s">
        <v>563</v>
      </c>
      <c r="E254" s="2" t="s">
        <v>564</v>
      </c>
      <c r="F254" s="2" t="s">
        <v>48</v>
      </c>
      <c r="G254" s="2" t="s">
        <v>42</v>
      </c>
      <c r="H254" s="2" t="s">
        <v>13</v>
      </c>
    </row>
    <row r="255" spans="1:8" x14ac:dyDescent="0.3">
      <c r="A255" s="2">
        <v>254</v>
      </c>
      <c r="B255" s="5">
        <v>2201</v>
      </c>
      <c r="C255" s="2" t="s">
        <v>565</v>
      </c>
      <c r="D255" s="2" t="s">
        <v>566</v>
      </c>
      <c r="E255" s="2" t="s">
        <v>564</v>
      </c>
      <c r="F255" s="2" t="s">
        <v>38</v>
      </c>
      <c r="G255" s="2" t="s">
        <v>80</v>
      </c>
      <c r="H255" s="2" t="s">
        <v>18</v>
      </c>
    </row>
    <row r="256" spans="1:8" x14ac:dyDescent="0.3">
      <c r="A256" s="2">
        <v>255</v>
      </c>
      <c r="B256" s="5">
        <v>2203</v>
      </c>
      <c r="C256" s="2" t="s">
        <v>31</v>
      </c>
      <c r="D256" s="2" t="s">
        <v>567</v>
      </c>
      <c r="E256" s="2" t="s">
        <v>564</v>
      </c>
      <c r="F256" s="2" t="s">
        <v>33</v>
      </c>
      <c r="G256" s="2" t="s">
        <v>34</v>
      </c>
      <c r="H256" s="2" t="s">
        <v>35</v>
      </c>
    </row>
    <row r="257" spans="1:8" x14ac:dyDescent="0.3">
      <c r="A257" s="2">
        <v>256</v>
      </c>
      <c r="B257" s="5">
        <v>2301</v>
      </c>
      <c r="C257" s="2" t="s">
        <v>562</v>
      </c>
      <c r="D257" s="2" t="s">
        <v>568</v>
      </c>
      <c r="E257" s="2" t="s">
        <v>564</v>
      </c>
      <c r="F257" s="2" t="s">
        <v>48</v>
      </c>
      <c r="G257" s="2" t="s">
        <v>42</v>
      </c>
      <c r="H257" s="2" t="s">
        <v>13</v>
      </c>
    </row>
    <row r="258" spans="1:8" x14ac:dyDescent="0.3">
      <c r="A258" s="2">
        <v>257</v>
      </c>
      <c r="B258" s="5">
        <v>2313</v>
      </c>
      <c r="C258" s="2" t="s">
        <v>569</v>
      </c>
      <c r="D258" s="2" t="s">
        <v>44</v>
      </c>
      <c r="E258" s="2" t="s">
        <v>564</v>
      </c>
      <c r="F258" s="2" t="s">
        <v>38</v>
      </c>
      <c r="G258" s="2" t="s">
        <v>12</v>
      </c>
      <c r="H258" s="2" t="s">
        <v>45</v>
      </c>
    </row>
    <row r="259" spans="1:8" x14ac:dyDescent="0.3">
      <c r="A259" s="2">
        <v>258</v>
      </c>
      <c r="B259" s="5">
        <v>2601</v>
      </c>
      <c r="C259" s="2" t="s">
        <v>54</v>
      </c>
      <c r="D259" s="2" t="s">
        <v>55</v>
      </c>
      <c r="E259" s="2" t="s">
        <v>564</v>
      </c>
      <c r="F259" s="2" t="s">
        <v>38</v>
      </c>
      <c r="G259" s="2" t="s">
        <v>56</v>
      </c>
      <c r="H259" s="2" t="s">
        <v>57</v>
      </c>
    </row>
    <row r="260" spans="1:8" x14ac:dyDescent="0.3">
      <c r="A260" s="2">
        <v>259</v>
      </c>
      <c r="B260" s="5" t="s">
        <v>112</v>
      </c>
      <c r="C260" s="2" t="s">
        <v>562</v>
      </c>
      <c r="D260" s="2" t="s">
        <v>570</v>
      </c>
      <c r="E260" s="2" t="s">
        <v>564</v>
      </c>
      <c r="F260" s="2" t="s">
        <v>48</v>
      </c>
      <c r="G260" s="2" t="s">
        <v>42</v>
      </c>
      <c r="H260" s="2" t="s">
        <v>13</v>
      </c>
    </row>
    <row r="261" spans="1:8" x14ac:dyDescent="0.3">
      <c r="A261" s="2">
        <v>260</v>
      </c>
      <c r="B261" s="5">
        <v>2101</v>
      </c>
      <c r="C261" s="2" t="s">
        <v>562</v>
      </c>
      <c r="D261" s="2" t="s">
        <v>571</v>
      </c>
      <c r="E261" s="2" t="s">
        <v>572</v>
      </c>
      <c r="F261" s="2" t="s">
        <v>48</v>
      </c>
      <c r="G261" s="2" t="s">
        <v>42</v>
      </c>
      <c r="H261" s="2" t="s">
        <v>13</v>
      </c>
    </row>
    <row r="262" spans="1:8" x14ac:dyDescent="0.3">
      <c r="A262" s="2">
        <v>261</v>
      </c>
      <c r="B262" s="5">
        <v>2201</v>
      </c>
      <c r="C262" s="2" t="s">
        <v>573</v>
      </c>
      <c r="D262" s="2" t="s">
        <v>574</v>
      </c>
      <c r="E262" s="2" t="s">
        <v>572</v>
      </c>
      <c r="F262" s="2" t="s">
        <v>17</v>
      </c>
      <c r="G262" s="2" t="s">
        <v>516</v>
      </c>
      <c r="H262" s="2" t="s">
        <v>575</v>
      </c>
    </row>
    <row r="263" spans="1:8" x14ac:dyDescent="0.3">
      <c r="A263" s="2">
        <v>262</v>
      </c>
      <c r="B263" s="5">
        <v>2301</v>
      </c>
      <c r="C263" s="2" t="s">
        <v>562</v>
      </c>
      <c r="D263" s="2" t="s">
        <v>576</v>
      </c>
      <c r="E263" s="2" t="s">
        <v>572</v>
      </c>
      <c r="F263" s="2" t="s">
        <v>48</v>
      </c>
      <c r="G263" s="2" t="s">
        <v>42</v>
      </c>
      <c r="H263" s="2" t="s">
        <v>13</v>
      </c>
    </row>
    <row r="264" spans="1:8" x14ac:dyDescent="0.3">
      <c r="A264" s="2">
        <v>263</v>
      </c>
      <c r="B264" s="5">
        <v>2313</v>
      </c>
      <c r="C264" s="2" t="s">
        <v>577</v>
      </c>
      <c r="D264" s="2" t="s">
        <v>44</v>
      </c>
      <c r="E264" s="2" t="s">
        <v>572</v>
      </c>
      <c r="F264" s="2" t="s">
        <v>38</v>
      </c>
      <c r="G264" s="2" t="s">
        <v>12</v>
      </c>
      <c r="H264" s="2" t="s">
        <v>45</v>
      </c>
    </row>
    <row r="265" spans="1:8" x14ac:dyDescent="0.3">
      <c r="A265" s="2">
        <v>264</v>
      </c>
      <c r="B265" s="5">
        <v>2601</v>
      </c>
      <c r="C265" s="2" t="s">
        <v>54</v>
      </c>
      <c r="D265" s="2" t="s">
        <v>55</v>
      </c>
      <c r="E265" s="2" t="s">
        <v>572</v>
      </c>
      <c r="F265" s="2" t="s">
        <v>38</v>
      </c>
      <c r="G265" s="2" t="s">
        <v>56</v>
      </c>
      <c r="H265" s="2" t="s">
        <v>57</v>
      </c>
    </row>
    <row r="266" spans="1:8" x14ac:dyDescent="0.3">
      <c r="A266" s="2">
        <v>265</v>
      </c>
      <c r="B266" s="5" t="s">
        <v>112</v>
      </c>
      <c r="C266" s="2" t="s">
        <v>562</v>
      </c>
      <c r="D266" s="2" t="s">
        <v>578</v>
      </c>
      <c r="E266" s="2" t="s">
        <v>572</v>
      </c>
      <c r="F266" s="2" t="s">
        <v>48</v>
      </c>
      <c r="G266" s="2" t="s">
        <v>42</v>
      </c>
      <c r="H266" s="2" t="s">
        <v>13</v>
      </c>
    </row>
    <row r="267" spans="1:8" x14ac:dyDescent="0.3">
      <c r="A267" s="2">
        <v>266</v>
      </c>
      <c r="B267" s="5" t="s">
        <v>579</v>
      </c>
      <c r="C267" s="2" t="s">
        <v>580</v>
      </c>
      <c r="D267" s="2" t="s">
        <v>581</v>
      </c>
      <c r="E267" s="2" t="s">
        <v>572</v>
      </c>
      <c r="F267" s="2" t="s">
        <v>17</v>
      </c>
      <c r="G267" s="2" t="s">
        <v>516</v>
      </c>
      <c r="H267" s="2" t="s">
        <v>76</v>
      </c>
    </row>
    <row r="268" spans="1:8" x14ac:dyDescent="0.3">
      <c r="A268" s="2">
        <v>267</v>
      </c>
      <c r="B268" s="5" t="s">
        <v>69</v>
      </c>
      <c r="C268" s="2" t="s">
        <v>582</v>
      </c>
      <c r="D268" s="2" t="s">
        <v>583</v>
      </c>
      <c r="E268" s="2" t="s">
        <v>572</v>
      </c>
      <c r="F268" s="2" t="s">
        <v>136</v>
      </c>
      <c r="G268" s="2" t="s">
        <v>39</v>
      </c>
      <c r="H268" s="2" t="s">
        <v>584</v>
      </c>
    </row>
    <row r="269" spans="1:8" x14ac:dyDescent="0.3">
      <c r="A269" s="2">
        <v>268</v>
      </c>
      <c r="B269" s="5" t="s">
        <v>69</v>
      </c>
      <c r="C269" s="2" t="s">
        <v>585</v>
      </c>
      <c r="D269" s="2" t="s">
        <v>586</v>
      </c>
      <c r="E269" s="2" t="s">
        <v>572</v>
      </c>
      <c r="F269" s="2" t="s">
        <v>39</v>
      </c>
      <c r="G269" s="2" t="s">
        <v>80</v>
      </c>
      <c r="H269" s="2" t="s">
        <v>262</v>
      </c>
    </row>
    <row r="270" spans="1:8" x14ac:dyDescent="0.3">
      <c r="A270" s="2">
        <v>269</v>
      </c>
      <c r="B270" s="5" t="s">
        <v>73</v>
      </c>
      <c r="C270" s="2" t="s">
        <v>587</v>
      </c>
      <c r="D270" s="2" t="s">
        <v>588</v>
      </c>
      <c r="E270" s="2" t="s">
        <v>572</v>
      </c>
      <c r="F270" s="2" t="s">
        <v>136</v>
      </c>
      <c r="G270" s="2" t="s">
        <v>39</v>
      </c>
      <c r="H270" s="2" t="s">
        <v>584</v>
      </c>
    </row>
    <row r="271" spans="1:8" x14ac:dyDescent="0.3">
      <c r="A271" s="2">
        <v>270</v>
      </c>
      <c r="B271" s="5" t="s">
        <v>73</v>
      </c>
      <c r="C271" s="2" t="s">
        <v>589</v>
      </c>
      <c r="D271" s="2" t="s">
        <v>590</v>
      </c>
      <c r="E271" s="2" t="s">
        <v>572</v>
      </c>
      <c r="F271" s="2" t="s">
        <v>39</v>
      </c>
      <c r="G271" s="2" t="s">
        <v>80</v>
      </c>
      <c r="H271" s="2" t="s">
        <v>262</v>
      </c>
    </row>
    <row r="272" spans="1:8" x14ac:dyDescent="0.3">
      <c r="A272" s="2">
        <v>271</v>
      </c>
      <c r="B272" s="5" t="s">
        <v>126</v>
      </c>
      <c r="C272" s="2" t="s">
        <v>591</v>
      </c>
      <c r="D272" s="2" t="s">
        <v>592</v>
      </c>
      <c r="E272" s="2" t="s">
        <v>572</v>
      </c>
      <c r="F272" s="2" t="s">
        <v>17</v>
      </c>
      <c r="G272" s="2" t="s">
        <v>120</v>
      </c>
      <c r="H272" s="2" t="s">
        <v>72</v>
      </c>
    </row>
    <row r="273" spans="1:8" x14ac:dyDescent="0.3">
      <c r="A273" s="2">
        <v>272</v>
      </c>
      <c r="B273" s="5" t="s">
        <v>126</v>
      </c>
      <c r="C273" s="2" t="s">
        <v>593</v>
      </c>
      <c r="D273" s="2" t="s">
        <v>594</v>
      </c>
      <c r="E273" s="2" t="s">
        <v>572</v>
      </c>
      <c r="F273" s="2" t="s">
        <v>120</v>
      </c>
      <c r="G273" s="2" t="s">
        <v>80</v>
      </c>
      <c r="H273" s="2" t="s">
        <v>381</v>
      </c>
    </row>
    <row r="274" spans="1:8" x14ac:dyDescent="0.3">
      <c r="A274" s="2">
        <v>273</v>
      </c>
      <c r="B274" s="5" t="s">
        <v>133</v>
      </c>
      <c r="C274" s="2" t="s">
        <v>595</v>
      </c>
      <c r="D274" s="2" t="s">
        <v>596</v>
      </c>
      <c r="E274" s="2" t="s">
        <v>572</v>
      </c>
      <c r="F274" s="2" t="s">
        <v>136</v>
      </c>
      <c r="G274" s="2" t="s">
        <v>56</v>
      </c>
      <c r="H274" s="2" t="s">
        <v>307</v>
      </c>
    </row>
    <row r="275" spans="1:8" x14ac:dyDescent="0.3">
      <c r="A275" s="2">
        <v>274</v>
      </c>
      <c r="B275" s="5" t="s">
        <v>77</v>
      </c>
      <c r="C275" s="2" t="s">
        <v>597</v>
      </c>
      <c r="D275" s="2" t="s">
        <v>598</v>
      </c>
      <c r="E275" s="2" t="s">
        <v>572</v>
      </c>
      <c r="F275" s="2" t="s">
        <v>136</v>
      </c>
      <c r="G275" s="2" t="s">
        <v>17</v>
      </c>
      <c r="H275" s="2" t="s">
        <v>355</v>
      </c>
    </row>
    <row r="276" spans="1:8" x14ac:dyDescent="0.3">
      <c r="A276" s="2">
        <v>275</v>
      </c>
      <c r="B276" s="5" t="s">
        <v>77</v>
      </c>
      <c r="C276" s="2" t="s">
        <v>599</v>
      </c>
      <c r="D276" s="2" t="s">
        <v>600</v>
      </c>
      <c r="E276" s="2" t="s">
        <v>572</v>
      </c>
      <c r="F276" s="2" t="s">
        <v>17</v>
      </c>
      <c r="G276" s="2" t="s">
        <v>120</v>
      </c>
      <c r="H276" s="2" t="s">
        <v>601</v>
      </c>
    </row>
    <row r="277" spans="1:8" x14ac:dyDescent="0.3">
      <c r="A277" s="2">
        <v>276</v>
      </c>
      <c r="B277" s="5" t="s">
        <v>77</v>
      </c>
      <c r="C277" s="2" t="s">
        <v>602</v>
      </c>
      <c r="D277" s="2" t="s">
        <v>603</v>
      </c>
      <c r="E277" s="2" t="s">
        <v>572</v>
      </c>
      <c r="F277" s="2" t="s">
        <v>120</v>
      </c>
      <c r="G277" s="2" t="s">
        <v>56</v>
      </c>
      <c r="H277" s="2" t="s">
        <v>204</v>
      </c>
    </row>
    <row r="278" spans="1:8" x14ac:dyDescent="0.3">
      <c r="A278" s="2">
        <v>277</v>
      </c>
      <c r="B278" s="5" t="s">
        <v>82</v>
      </c>
      <c r="C278" s="2" t="s">
        <v>604</v>
      </c>
      <c r="D278" s="2" t="s">
        <v>605</v>
      </c>
      <c r="E278" s="2" t="s">
        <v>572</v>
      </c>
      <c r="F278" s="2" t="s">
        <v>136</v>
      </c>
      <c r="G278" s="2" t="s">
        <v>17</v>
      </c>
      <c r="H278" s="2" t="s">
        <v>355</v>
      </c>
    </row>
    <row r="279" spans="1:8" x14ac:dyDescent="0.3">
      <c r="A279" s="2">
        <v>278</v>
      </c>
      <c r="B279" s="5" t="s">
        <v>82</v>
      </c>
      <c r="C279" s="2" t="s">
        <v>606</v>
      </c>
      <c r="D279" s="2" t="s">
        <v>607</v>
      </c>
      <c r="E279" s="2" t="s">
        <v>572</v>
      </c>
      <c r="F279" s="2" t="s">
        <v>17</v>
      </c>
      <c r="G279" s="2" t="s">
        <v>56</v>
      </c>
      <c r="H279" s="2" t="s">
        <v>608</v>
      </c>
    </row>
    <row r="280" spans="1:8" x14ac:dyDescent="0.3">
      <c r="A280" s="2">
        <v>279</v>
      </c>
      <c r="B280" s="5" t="s">
        <v>85</v>
      </c>
      <c r="C280" s="2" t="s">
        <v>609</v>
      </c>
      <c r="D280" s="2" t="s">
        <v>610</v>
      </c>
      <c r="E280" s="2" t="s">
        <v>572</v>
      </c>
      <c r="F280" s="2" t="s">
        <v>136</v>
      </c>
      <c r="G280" s="2" t="s">
        <v>56</v>
      </c>
      <c r="H280" s="2" t="s">
        <v>307</v>
      </c>
    </row>
    <row r="281" spans="1:8" x14ac:dyDescent="0.3">
      <c r="A281" s="2">
        <v>280</v>
      </c>
      <c r="B281" s="5">
        <v>2101</v>
      </c>
      <c r="C281" s="2" t="s">
        <v>562</v>
      </c>
      <c r="D281" s="2" t="s">
        <v>611</v>
      </c>
      <c r="E281" s="2" t="s">
        <v>612</v>
      </c>
      <c r="F281" s="2" t="s">
        <v>48</v>
      </c>
      <c r="G281" s="2" t="s">
        <v>42</v>
      </c>
      <c r="H281" s="2" t="s">
        <v>13</v>
      </c>
    </row>
    <row r="282" spans="1:8" x14ac:dyDescent="0.3">
      <c r="A282" s="2">
        <v>281</v>
      </c>
      <c r="B282" s="5">
        <v>2201</v>
      </c>
      <c r="C282" s="2" t="s">
        <v>573</v>
      </c>
      <c r="D282" s="2" t="s">
        <v>574</v>
      </c>
      <c r="E282" s="2" t="s">
        <v>612</v>
      </c>
      <c r="F282" s="2" t="s">
        <v>513</v>
      </c>
      <c r="G282" s="2" t="s">
        <v>80</v>
      </c>
      <c r="H282" s="2" t="s">
        <v>575</v>
      </c>
    </row>
    <row r="283" spans="1:8" x14ac:dyDescent="0.3">
      <c r="A283" s="2">
        <v>282</v>
      </c>
      <c r="B283" s="5">
        <v>2203</v>
      </c>
      <c r="C283" s="2" t="s">
        <v>31</v>
      </c>
      <c r="D283" s="2" t="s">
        <v>613</v>
      </c>
      <c r="E283" s="2" t="s">
        <v>612</v>
      </c>
      <c r="F283" s="2" t="s">
        <v>33</v>
      </c>
      <c r="G283" s="2" t="s">
        <v>34</v>
      </c>
      <c r="H283" s="2" t="s">
        <v>35</v>
      </c>
    </row>
    <row r="284" spans="1:8" x14ac:dyDescent="0.3">
      <c r="A284" s="2">
        <v>283</v>
      </c>
      <c r="B284" s="5">
        <v>2301</v>
      </c>
      <c r="C284" s="2" t="s">
        <v>562</v>
      </c>
      <c r="D284" s="2" t="s">
        <v>614</v>
      </c>
      <c r="E284" s="2" t="s">
        <v>612</v>
      </c>
      <c r="F284" s="2" t="s">
        <v>48</v>
      </c>
      <c r="G284" s="2" t="s">
        <v>42</v>
      </c>
      <c r="H284" s="2" t="s">
        <v>13</v>
      </c>
    </row>
    <row r="285" spans="1:8" x14ac:dyDescent="0.3">
      <c r="A285" s="2">
        <v>284</v>
      </c>
      <c r="B285" s="5">
        <v>2313</v>
      </c>
      <c r="C285" s="2" t="s">
        <v>615</v>
      </c>
      <c r="D285" s="2" t="s">
        <v>44</v>
      </c>
      <c r="E285" s="2" t="s">
        <v>612</v>
      </c>
      <c r="F285" s="2" t="s">
        <v>38</v>
      </c>
      <c r="G285" s="2" t="s">
        <v>12</v>
      </c>
      <c r="H285" s="2" t="s">
        <v>45</v>
      </c>
    </row>
    <row r="286" spans="1:8" x14ac:dyDescent="0.3">
      <c r="A286" s="2">
        <v>285</v>
      </c>
      <c r="B286" s="5">
        <v>2601</v>
      </c>
      <c r="C286" s="2" t="s">
        <v>54</v>
      </c>
      <c r="D286" s="2" t="s">
        <v>55</v>
      </c>
      <c r="E286" s="2" t="s">
        <v>612</v>
      </c>
      <c r="F286" s="2" t="s">
        <v>38</v>
      </c>
      <c r="G286" s="2" t="s">
        <v>56</v>
      </c>
      <c r="H286" s="2" t="s">
        <v>57</v>
      </c>
    </row>
    <row r="287" spans="1:8" x14ac:dyDescent="0.3">
      <c r="A287" s="2">
        <v>286</v>
      </c>
      <c r="B287" s="5" t="s">
        <v>112</v>
      </c>
      <c r="C287" s="2" t="s">
        <v>562</v>
      </c>
      <c r="D287" s="2" t="s">
        <v>616</v>
      </c>
      <c r="E287" s="2" t="s">
        <v>612</v>
      </c>
      <c r="F287" s="2" t="s">
        <v>48</v>
      </c>
      <c r="G287" s="2" t="s">
        <v>42</v>
      </c>
      <c r="H287" s="2" t="s">
        <v>13</v>
      </c>
    </row>
    <row r="288" spans="1:8" x14ac:dyDescent="0.3">
      <c r="A288" s="2">
        <v>287</v>
      </c>
      <c r="B288" s="5" t="s">
        <v>69</v>
      </c>
      <c r="C288" s="2" t="s">
        <v>617</v>
      </c>
      <c r="D288" s="2" t="s">
        <v>618</v>
      </c>
      <c r="E288" s="2" t="s">
        <v>612</v>
      </c>
      <c r="F288" s="2" t="s">
        <v>136</v>
      </c>
      <c r="G288" s="2" t="s">
        <v>92</v>
      </c>
      <c r="H288" s="2" t="s">
        <v>584</v>
      </c>
    </row>
    <row r="289" spans="1:8" x14ac:dyDescent="0.3">
      <c r="A289" s="2">
        <v>288</v>
      </c>
      <c r="B289" s="5" t="s">
        <v>69</v>
      </c>
      <c r="C289" s="2" t="s">
        <v>619</v>
      </c>
      <c r="D289" s="2" t="s">
        <v>620</v>
      </c>
      <c r="E289" s="2" t="s">
        <v>612</v>
      </c>
      <c r="F289" s="2" t="s">
        <v>39</v>
      </c>
      <c r="G289" s="2" t="s">
        <v>56</v>
      </c>
      <c r="H289" s="2" t="s">
        <v>72</v>
      </c>
    </row>
    <row r="290" spans="1:8" x14ac:dyDescent="0.3">
      <c r="A290" s="2">
        <v>289</v>
      </c>
      <c r="B290" s="5" t="s">
        <v>73</v>
      </c>
      <c r="C290" s="2" t="s">
        <v>621</v>
      </c>
      <c r="D290" s="2" t="s">
        <v>622</v>
      </c>
      <c r="E290" s="2" t="s">
        <v>612</v>
      </c>
      <c r="F290" s="2" t="s">
        <v>88</v>
      </c>
      <c r="G290" s="2" t="s">
        <v>17</v>
      </c>
      <c r="H290" s="2" t="s">
        <v>623</v>
      </c>
    </row>
    <row r="291" spans="1:8" x14ac:dyDescent="0.3">
      <c r="A291" s="2">
        <v>290</v>
      </c>
      <c r="B291" s="5" t="s">
        <v>73</v>
      </c>
      <c r="C291" s="2" t="s">
        <v>624</v>
      </c>
      <c r="D291" s="2" t="s">
        <v>625</v>
      </c>
      <c r="E291" s="2" t="s">
        <v>612</v>
      </c>
      <c r="F291" s="2" t="s">
        <v>17</v>
      </c>
      <c r="G291" s="2" t="s">
        <v>120</v>
      </c>
      <c r="H291" s="2" t="s">
        <v>355</v>
      </c>
    </row>
    <row r="292" spans="1:8" x14ac:dyDescent="0.3">
      <c r="A292" s="2">
        <v>291</v>
      </c>
      <c r="B292" s="5" t="s">
        <v>73</v>
      </c>
      <c r="C292" s="2" t="s">
        <v>626</v>
      </c>
      <c r="D292" s="2" t="s">
        <v>627</v>
      </c>
      <c r="E292" s="2" t="s">
        <v>612</v>
      </c>
      <c r="F292" s="2" t="s">
        <v>33</v>
      </c>
      <c r="G292" s="2" t="s">
        <v>516</v>
      </c>
      <c r="H292" s="2" t="s">
        <v>381</v>
      </c>
    </row>
    <row r="293" spans="1:8" x14ac:dyDescent="0.3">
      <c r="A293" s="2">
        <v>292</v>
      </c>
      <c r="B293" s="5" t="s">
        <v>126</v>
      </c>
      <c r="C293" s="2" t="s">
        <v>628</v>
      </c>
      <c r="D293" s="2" t="s">
        <v>629</v>
      </c>
      <c r="E293" s="2" t="s">
        <v>612</v>
      </c>
      <c r="F293" s="2" t="s">
        <v>92</v>
      </c>
      <c r="G293" s="2" t="s">
        <v>120</v>
      </c>
      <c r="H293" s="2" t="s">
        <v>157</v>
      </c>
    </row>
    <row r="294" spans="1:8" x14ac:dyDescent="0.3">
      <c r="A294" s="2">
        <v>293</v>
      </c>
      <c r="B294" s="5" t="s">
        <v>133</v>
      </c>
      <c r="C294" s="2" t="s">
        <v>630</v>
      </c>
      <c r="D294" s="2" t="s">
        <v>631</v>
      </c>
      <c r="E294" s="2" t="s">
        <v>612</v>
      </c>
      <c r="F294" s="2" t="s">
        <v>442</v>
      </c>
      <c r="G294" s="2" t="s">
        <v>17</v>
      </c>
      <c r="H294" s="2" t="s">
        <v>154</v>
      </c>
    </row>
    <row r="295" spans="1:8" x14ac:dyDescent="0.3">
      <c r="A295" s="2">
        <v>294</v>
      </c>
      <c r="B295" s="5" t="s">
        <v>133</v>
      </c>
      <c r="C295" s="2" t="s">
        <v>632</v>
      </c>
      <c r="D295" s="2" t="s">
        <v>633</v>
      </c>
      <c r="E295" s="2" t="s">
        <v>612</v>
      </c>
      <c r="F295" s="2" t="s">
        <v>17</v>
      </c>
      <c r="G295" s="2" t="s">
        <v>120</v>
      </c>
      <c r="H295" s="2" t="s">
        <v>381</v>
      </c>
    </row>
    <row r="296" spans="1:8" x14ac:dyDescent="0.3">
      <c r="A296" s="2">
        <v>295</v>
      </c>
      <c r="B296" s="5" t="s">
        <v>77</v>
      </c>
      <c r="C296" s="2" t="s">
        <v>634</v>
      </c>
      <c r="D296" s="2" t="s">
        <v>635</v>
      </c>
      <c r="E296" s="2" t="s">
        <v>612</v>
      </c>
      <c r="F296" s="2" t="s">
        <v>25</v>
      </c>
      <c r="G296" s="2" t="s">
        <v>39</v>
      </c>
      <c r="H296" s="2" t="s">
        <v>257</v>
      </c>
    </row>
    <row r="297" spans="1:8" x14ac:dyDescent="0.3">
      <c r="A297" s="2">
        <v>296</v>
      </c>
      <c r="B297" s="5" t="s">
        <v>82</v>
      </c>
      <c r="C297" s="2" t="s">
        <v>636</v>
      </c>
      <c r="D297" s="2" t="s">
        <v>637</v>
      </c>
      <c r="E297" s="2" t="s">
        <v>612</v>
      </c>
      <c r="F297" s="2" t="s">
        <v>25</v>
      </c>
      <c r="G297" s="2" t="s">
        <v>39</v>
      </c>
      <c r="H297" s="2" t="s">
        <v>257</v>
      </c>
    </row>
    <row r="298" spans="1:8" x14ac:dyDescent="0.3">
      <c r="A298" s="2">
        <v>297</v>
      </c>
      <c r="B298" s="5" t="s">
        <v>85</v>
      </c>
      <c r="C298" s="2" t="s">
        <v>638</v>
      </c>
      <c r="D298" s="2" t="s">
        <v>639</v>
      </c>
      <c r="E298" s="2" t="s">
        <v>612</v>
      </c>
      <c r="F298" s="2" t="s">
        <v>442</v>
      </c>
      <c r="G298" s="2" t="s">
        <v>17</v>
      </c>
      <c r="H298" s="2" t="s">
        <v>453</v>
      </c>
    </row>
    <row r="299" spans="1:8" x14ac:dyDescent="0.3">
      <c r="A299" s="2">
        <v>298</v>
      </c>
      <c r="B299" s="5" t="s">
        <v>85</v>
      </c>
      <c r="C299" s="2" t="s">
        <v>640</v>
      </c>
      <c r="D299" s="2" t="s">
        <v>641</v>
      </c>
      <c r="E299" s="2" t="s">
        <v>612</v>
      </c>
      <c r="F299" s="2" t="s">
        <v>17</v>
      </c>
      <c r="G299" s="2" t="s">
        <v>120</v>
      </c>
      <c r="H299" s="2" t="s">
        <v>89</v>
      </c>
    </row>
    <row r="300" spans="1:8" x14ac:dyDescent="0.3">
      <c r="A300" s="2">
        <v>299</v>
      </c>
      <c r="B300" s="5" t="s">
        <v>85</v>
      </c>
      <c r="C300" s="2" t="s">
        <v>642</v>
      </c>
      <c r="D300" s="2" t="s">
        <v>643</v>
      </c>
      <c r="E300" s="2" t="s">
        <v>612</v>
      </c>
      <c r="F300" s="2" t="s">
        <v>342</v>
      </c>
      <c r="G300" s="2" t="s">
        <v>56</v>
      </c>
      <c r="H300" s="2" t="s">
        <v>89</v>
      </c>
    </row>
    <row r="301" spans="1:8" x14ac:dyDescent="0.3">
      <c r="A301" s="2">
        <v>300</v>
      </c>
      <c r="B301" s="5">
        <v>2101</v>
      </c>
      <c r="C301" s="2" t="s">
        <v>562</v>
      </c>
      <c r="D301" s="2" t="s">
        <v>644</v>
      </c>
      <c r="E301" s="2" t="s">
        <v>645</v>
      </c>
      <c r="F301" s="2" t="s">
        <v>48</v>
      </c>
      <c r="G301" s="2" t="s">
        <v>42</v>
      </c>
      <c r="H301" s="2" t="s">
        <v>13</v>
      </c>
    </row>
    <row r="302" spans="1:8" x14ac:dyDescent="0.3">
      <c r="A302" s="2">
        <v>301</v>
      </c>
      <c r="B302" s="5">
        <v>2201</v>
      </c>
      <c r="C302" s="2" t="s">
        <v>646</v>
      </c>
      <c r="D302" s="2" t="s">
        <v>647</v>
      </c>
      <c r="E302" s="2" t="s">
        <v>645</v>
      </c>
      <c r="F302" s="2" t="s">
        <v>38</v>
      </c>
      <c r="G302" s="2" t="s">
        <v>80</v>
      </c>
      <c r="H302" s="2" t="s">
        <v>18</v>
      </c>
    </row>
    <row r="303" spans="1:8" x14ac:dyDescent="0.3">
      <c r="A303" s="2">
        <v>302</v>
      </c>
      <c r="B303" s="5">
        <v>2301</v>
      </c>
      <c r="C303" s="2" t="s">
        <v>562</v>
      </c>
      <c r="D303" s="2" t="s">
        <v>648</v>
      </c>
      <c r="E303" s="2" t="s">
        <v>645</v>
      </c>
      <c r="F303" s="2" t="s">
        <v>48</v>
      </c>
      <c r="G303" s="2" t="s">
        <v>42</v>
      </c>
      <c r="H303" s="2" t="s">
        <v>13</v>
      </c>
    </row>
    <row r="304" spans="1:8" x14ac:dyDescent="0.3">
      <c r="A304" s="2">
        <v>303</v>
      </c>
      <c r="B304" s="5">
        <v>2313</v>
      </c>
      <c r="C304" s="2" t="s">
        <v>649</v>
      </c>
      <c r="D304" s="2" t="s">
        <v>44</v>
      </c>
      <c r="E304" s="2" t="s">
        <v>645</v>
      </c>
      <c r="F304" s="2" t="s">
        <v>38</v>
      </c>
      <c r="G304" s="2" t="s">
        <v>12</v>
      </c>
      <c r="H304" s="2" t="s">
        <v>45</v>
      </c>
    </row>
    <row r="305" spans="1:8" x14ac:dyDescent="0.3">
      <c r="A305" s="2">
        <v>304</v>
      </c>
      <c r="B305" s="5">
        <v>2601</v>
      </c>
      <c r="C305" s="2" t="s">
        <v>54</v>
      </c>
      <c r="D305" s="2" t="s">
        <v>55</v>
      </c>
      <c r="E305" s="2" t="s">
        <v>645</v>
      </c>
      <c r="F305" s="2" t="s">
        <v>38</v>
      </c>
      <c r="G305" s="2" t="s">
        <v>56</v>
      </c>
      <c r="H305" s="2" t="s">
        <v>57</v>
      </c>
    </row>
    <row r="306" spans="1:8" x14ac:dyDescent="0.3">
      <c r="A306" s="2">
        <v>305</v>
      </c>
      <c r="B306" s="5" t="s">
        <v>112</v>
      </c>
      <c r="C306" s="2" t="s">
        <v>650</v>
      </c>
      <c r="D306" s="2" t="s">
        <v>651</v>
      </c>
      <c r="E306" s="2" t="s">
        <v>645</v>
      </c>
      <c r="F306" s="2" t="s">
        <v>38</v>
      </c>
      <c r="G306" s="2" t="s">
        <v>56</v>
      </c>
      <c r="H306" s="2" t="s">
        <v>352</v>
      </c>
    </row>
    <row r="307" spans="1:8" x14ac:dyDescent="0.3">
      <c r="A307" s="2">
        <v>306</v>
      </c>
      <c r="B307" s="5" t="s">
        <v>69</v>
      </c>
      <c r="C307" s="2" t="s">
        <v>652</v>
      </c>
      <c r="D307" s="2" t="s">
        <v>653</v>
      </c>
      <c r="E307" s="2" t="s">
        <v>645</v>
      </c>
      <c r="F307" s="2" t="s">
        <v>136</v>
      </c>
      <c r="G307" s="2" t="s">
        <v>39</v>
      </c>
      <c r="H307" s="2" t="s">
        <v>584</v>
      </c>
    </row>
    <row r="308" spans="1:8" x14ac:dyDescent="0.3">
      <c r="A308" s="2">
        <v>307</v>
      </c>
      <c r="B308" s="5" t="s">
        <v>69</v>
      </c>
      <c r="C308" s="2" t="s">
        <v>654</v>
      </c>
      <c r="D308" s="2" t="s">
        <v>655</v>
      </c>
      <c r="E308" s="2" t="s">
        <v>645</v>
      </c>
      <c r="F308" s="2" t="s">
        <v>39</v>
      </c>
      <c r="G308" s="2" t="s">
        <v>56</v>
      </c>
      <c r="H308" s="2" t="s">
        <v>307</v>
      </c>
    </row>
    <row r="309" spans="1:8" x14ac:dyDescent="0.3">
      <c r="A309" s="2">
        <v>308</v>
      </c>
      <c r="B309" s="5" t="s">
        <v>73</v>
      </c>
      <c r="C309" s="2" t="s">
        <v>656</v>
      </c>
      <c r="D309" s="2" t="s">
        <v>657</v>
      </c>
      <c r="E309" s="2" t="s">
        <v>645</v>
      </c>
      <c r="F309" s="2" t="s">
        <v>136</v>
      </c>
      <c r="G309" s="2" t="s">
        <v>39</v>
      </c>
      <c r="H309" s="2" t="s">
        <v>584</v>
      </c>
    </row>
    <row r="310" spans="1:8" x14ac:dyDescent="0.3">
      <c r="A310" s="2">
        <v>309</v>
      </c>
      <c r="B310" s="5" t="s">
        <v>73</v>
      </c>
      <c r="C310" s="2" t="s">
        <v>658</v>
      </c>
      <c r="D310" s="2" t="s">
        <v>659</v>
      </c>
      <c r="E310" s="2" t="s">
        <v>645</v>
      </c>
      <c r="F310" s="2" t="s">
        <v>39</v>
      </c>
      <c r="G310" s="2" t="s">
        <v>56</v>
      </c>
      <c r="H310" s="2" t="s">
        <v>307</v>
      </c>
    </row>
    <row r="311" spans="1:8" x14ac:dyDescent="0.3">
      <c r="A311" s="2">
        <v>310</v>
      </c>
      <c r="B311" s="5" t="s">
        <v>126</v>
      </c>
      <c r="C311" s="2" t="s">
        <v>660</v>
      </c>
      <c r="D311" s="2" t="s">
        <v>661</v>
      </c>
      <c r="E311" s="2" t="s">
        <v>645</v>
      </c>
      <c r="F311" s="2" t="s">
        <v>25</v>
      </c>
      <c r="G311" s="2" t="s">
        <v>92</v>
      </c>
      <c r="H311" s="2" t="s">
        <v>662</v>
      </c>
    </row>
    <row r="312" spans="1:8" x14ac:dyDescent="0.3">
      <c r="A312" s="2">
        <v>311</v>
      </c>
      <c r="B312" s="5" t="s">
        <v>126</v>
      </c>
      <c r="C312" s="2" t="s">
        <v>663</v>
      </c>
      <c r="D312" s="2" t="s">
        <v>664</v>
      </c>
      <c r="E312" s="2" t="s">
        <v>645</v>
      </c>
      <c r="F312" s="2" t="s">
        <v>17</v>
      </c>
      <c r="G312" s="2" t="s">
        <v>56</v>
      </c>
      <c r="H312" s="2" t="s">
        <v>355</v>
      </c>
    </row>
    <row r="313" spans="1:8" x14ac:dyDescent="0.3">
      <c r="A313" s="2">
        <v>312</v>
      </c>
      <c r="B313" s="5" t="s">
        <v>133</v>
      </c>
      <c r="C313" s="2" t="s">
        <v>665</v>
      </c>
      <c r="D313" s="2" t="s">
        <v>666</v>
      </c>
      <c r="E313" s="2" t="s">
        <v>645</v>
      </c>
      <c r="F313" s="2" t="s">
        <v>513</v>
      </c>
      <c r="G313" s="2" t="s">
        <v>227</v>
      </c>
      <c r="H313" s="2" t="s">
        <v>575</v>
      </c>
    </row>
    <row r="314" spans="1:8" x14ac:dyDescent="0.3">
      <c r="A314" s="2">
        <v>313</v>
      </c>
      <c r="B314" s="5" t="s">
        <v>133</v>
      </c>
      <c r="C314" s="2" t="s">
        <v>667</v>
      </c>
      <c r="D314" s="2" t="s">
        <v>668</v>
      </c>
      <c r="E314" s="2" t="s">
        <v>645</v>
      </c>
      <c r="F314" s="2" t="s">
        <v>227</v>
      </c>
      <c r="G314" s="2" t="s">
        <v>16</v>
      </c>
      <c r="H314" s="2" t="s">
        <v>217</v>
      </c>
    </row>
    <row r="315" spans="1:8" x14ac:dyDescent="0.3">
      <c r="A315" s="2">
        <v>314</v>
      </c>
      <c r="B315" s="5" t="s">
        <v>133</v>
      </c>
      <c r="C315" s="2" t="s">
        <v>669</v>
      </c>
      <c r="D315" s="2" t="s">
        <v>670</v>
      </c>
      <c r="E315" s="2" t="s">
        <v>645</v>
      </c>
      <c r="F315" s="2" t="s">
        <v>16</v>
      </c>
      <c r="G315" s="2" t="s">
        <v>56</v>
      </c>
      <c r="H315" s="2" t="s">
        <v>456</v>
      </c>
    </row>
    <row r="316" spans="1:8" x14ac:dyDescent="0.3">
      <c r="A316" s="2">
        <v>315</v>
      </c>
      <c r="B316" s="5" t="s">
        <v>133</v>
      </c>
      <c r="C316" s="2" t="s">
        <v>671</v>
      </c>
      <c r="D316" s="2" t="s">
        <v>672</v>
      </c>
      <c r="E316" s="2" t="s">
        <v>645</v>
      </c>
      <c r="F316" s="2" t="s">
        <v>56</v>
      </c>
      <c r="G316" s="2" t="s">
        <v>12</v>
      </c>
      <c r="H316" s="2" t="s">
        <v>121</v>
      </c>
    </row>
    <row r="317" spans="1:8" x14ac:dyDescent="0.3">
      <c r="A317" s="2">
        <v>316</v>
      </c>
      <c r="B317" s="5" t="s">
        <v>77</v>
      </c>
      <c r="C317" s="2" t="s">
        <v>673</v>
      </c>
      <c r="D317" s="2" t="s">
        <v>674</v>
      </c>
      <c r="E317" s="2" t="s">
        <v>645</v>
      </c>
      <c r="F317" s="2" t="s">
        <v>136</v>
      </c>
      <c r="G317" s="2" t="s">
        <v>56</v>
      </c>
      <c r="H317" s="2" t="s">
        <v>456</v>
      </c>
    </row>
    <row r="318" spans="1:8" x14ac:dyDescent="0.3">
      <c r="A318" s="2">
        <v>317</v>
      </c>
      <c r="B318" s="5" t="s">
        <v>82</v>
      </c>
      <c r="C318" s="2" t="s">
        <v>675</v>
      </c>
      <c r="D318" s="2" t="s">
        <v>676</v>
      </c>
      <c r="E318" s="2" t="s">
        <v>645</v>
      </c>
      <c r="F318" s="2" t="s">
        <v>136</v>
      </c>
      <c r="G318" s="2" t="s">
        <v>120</v>
      </c>
      <c r="H318" s="2" t="s">
        <v>307</v>
      </c>
    </row>
    <row r="319" spans="1:8" x14ac:dyDescent="0.3">
      <c r="A319" s="2">
        <v>318</v>
      </c>
      <c r="B319" s="5" t="s">
        <v>85</v>
      </c>
      <c r="C319" s="2" t="s">
        <v>677</v>
      </c>
      <c r="D319" s="2" t="s">
        <v>678</v>
      </c>
      <c r="E319" s="2" t="s">
        <v>645</v>
      </c>
      <c r="F319" s="2" t="s">
        <v>430</v>
      </c>
      <c r="G319" s="2" t="s">
        <v>516</v>
      </c>
      <c r="H319" s="2" t="s">
        <v>679</v>
      </c>
    </row>
    <row r="320" spans="1:8" x14ac:dyDescent="0.3">
      <c r="A320" s="2">
        <v>319</v>
      </c>
      <c r="B320" s="5">
        <v>2101</v>
      </c>
      <c r="C320" s="2" t="s">
        <v>562</v>
      </c>
      <c r="D320" s="2" t="s">
        <v>680</v>
      </c>
      <c r="E320" s="2" t="s">
        <v>681</v>
      </c>
      <c r="F320" s="2" t="s">
        <v>48</v>
      </c>
      <c r="G320" s="2" t="s">
        <v>42</v>
      </c>
      <c r="H320" s="2" t="s">
        <v>13</v>
      </c>
    </row>
    <row r="321" spans="1:8" x14ac:dyDescent="0.3">
      <c r="A321" s="2">
        <v>320</v>
      </c>
      <c r="B321" s="5">
        <v>2301</v>
      </c>
      <c r="C321" s="2" t="s">
        <v>562</v>
      </c>
      <c r="D321" s="2" t="s">
        <v>682</v>
      </c>
      <c r="E321" s="2" t="s">
        <v>681</v>
      </c>
      <c r="F321" s="2" t="s">
        <v>48</v>
      </c>
      <c r="G321" s="2" t="s">
        <v>42</v>
      </c>
      <c r="H321" s="2" t="s">
        <v>13</v>
      </c>
    </row>
    <row r="322" spans="1:8" x14ac:dyDescent="0.3">
      <c r="A322" s="2">
        <v>321</v>
      </c>
      <c r="B322" s="5">
        <v>2313</v>
      </c>
      <c r="C322" s="2" t="s">
        <v>683</v>
      </c>
      <c r="D322" s="2" t="s">
        <v>44</v>
      </c>
      <c r="E322" s="2" t="s">
        <v>681</v>
      </c>
      <c r="F322" s="2" t="s">
        <v>38</v>
      </c>
      <c r="G322" s="2" t="s">
        <v>12</v>
      </c>
      <c r="H322" s="2" t="s">
        <v>45</v>
      </c>
    </row>
    <row r="323" spans="1:8" x14ac:dyDescent="0.3">
      <c r="A323" s="2">
        <v>322</v>
      </c>
      <c r="B323" s="5">
        <v>2601</v>
      </c>
      <c r="C323" s="2" t="s">
        <v>54</v>
      </c>
      <c r="D323" s="2" t="s">
        <v>55</v>
      </c>
      <c r="E323" s="2" t="s">
        <v>681</v>
      </c>
      <c r="F323" s="2" t="s">
        <v>38</v>
      </c>
      <c r="G323" s="2" t="s">
        <v>56</v>
      </c>
      <c r="H323" s="2" t="s">
        <v>57</v>
      </c>
    </row>
    <row r="324" spans="1:8" x14ac:dyDescent="0.3">
      <c r="A324" s="2">
        <v>323</v>
      </c>
      <c r="B324" s="5" t="s">
        <v>112</v>
      </c>
      <c r="C324" s="2" t="s">
        <v>684</v>
      </c>
      <c r="D324" s="2" t="s">
        <v>685</v>
      </c>
      <c r="E324" s="2" t="s">
        <v>681</v>
      </c>
      <c r="F324" s="2" t="s">
        <v>48</v>
      </c>
      <c r="G324" s="2" t="s">
        <v>42</v>
      </c>
      <c r="H324" s="2" t="s">
        <v>13</v>
      </c>
    </row>
    <row r="325" spans="1:8" x14ac:dyDescent="0.3">
      <c r="A325" s="2">
        <v>324</v>
      </c>
      <c r="B325" s="5" t="s">
        <v>69</v>
      </c>
      <c r="C325" s="2" t="s">
        <v>686</v>
      </c>
      <c r="D325" s="2" t="s">
        <v>687</v>
      </c>
      <c r="E325" s="2" t="s">
        <v>681</v>
      </c>
      <c r="F325" s="2" t="s">
        <v>442</v>
      </c>
      <c r="G325" s="2" t="s">
        <v>275</v>
      </c>
      <c r="H325" s="2" t="s">
        <v>72</v>
      </c>
    </row>
    <row r="326" spans="1:8" x14ac:dyDescent="0.3">
      <c r="A326" s="2">
        <v>325</v>
      </c>
      <c r="B326" s="5" t="s">
        <v>69</v>
      </c>
      <c r="C326" s="2" t="s">
        <v>688</v>
      </c>
      <c r="D326" s="2" t="s">
        <v>689</v>
      </c>
      <c r="E326" s="2" t="s">
        <v>681</v>
      </c>
      <c r="F326" s="2" t="s">
        <v>92</v>
      </c>
      <c r="G326" s="2" t="s">
        <v>56</v>
      </c>
      <c r="H326" s="2" t="s">
        <v>13</v>
      </c>
    </row>
    <row r="327" spans="1:8" x14ac:dyDescent="0.3">
      <c r="A327" s="2">
        <v>326</v>
      </c>
      <c r="B327" s="5" t="s">
        <v>73</v>
      </c>
      <c r="C327" s="2" t="s">
        <v>690</v>
      </c>
      <c r="D327" s="2" t="s">
        <v>691</v>
      </c>
      <c r="E327" s="2" t="s">
        <v>681</v>
      </c>
      <c r="F327" s="2" t="s">
        <v>442</v>
      </c>
      <c r="G327" s="2" t="s">
        <v>275</v>
      </c>
      <c r="H327" s="2" t="s">
        <v>72</v>
      </c>
    </row>
    <row r="328" spans="1:8" x14ac:dyDescent="0.3">
      <c r="A328" s="2">
        <v>327</v>
      </c>
      <c r="B328" s="5" t="s">
        <v>73</v>
      </c>
      <c r="C328" s="2" t="s">
        <v>688</v>
      </c>
      <c r="D328" s="2" t="s">
        <v>692</v>
      </c>
      <c r="E328" s="2" t="s">
        <v>681</v>
      </c>
      <c r="F328" s="2" t="s">
        <v>92</v>
      </c>
      <c r="G328" s="2" t="s">
        <v>56</v>
      </c>
      <c r="H328" s="2" t="s">
        <v>13</v>
      </c>
    </row>
    <row r="329" spans="1:8" x14ac:dyDescent="0.3">
      <c r="A329" s="2">
        <v>328</v>
      </c>
      <c r="B329" s="5" t="s">
        <v>126</v>
      </c>
      <c r="C329" s="2" t="s">
        <v>693</v>
      </c>
      <c r="D329" s="2" t="s">
        <v>694</v>
      </c>
      <c r="E329" s="2" t="s">
        <v>681</v>
      </c>
      <c r="F329" s="2" t="s">
        <v>136</v>
      </c>
      <c r="G329" s="2" t="s">
        <v>275</v>
      </c>
      <c r="H329" s="2" t="s">
        <v>121</v>
      </c>
    </row>
    <row r="330" spans="1:8" x14ac:dyDescent="0.3">
      <c r="A330" s="2">
        <v>329</v>
      </c>
      <c r="B330" s="5" t="s">
        <v>126</v>
      </c>
      <c r="C330" s="2" t="s">
        <v>695</v>
      </c>
      <c r="D330" s="2" t="s">
        <v>696</v>
      </c>
      <c r="E330" s="2" t="s">
        <v>681</v>
      </c>
      <c r="F330" s="2" t="s">
        <v>92</v>
      </c>
      <c r="G330" s="2" t="s">
        <v>56</v>
      </c>
      <c r="H330" s="2" t="s">
        <v>697</v>
      </c>
    </row>
    <row r="331" spans="1:8" x14ac:dyDescent="0.3">
      <c r="A331" s="2">
        <v>330</v>
      </c>
      <c r="B331" s="5" t="s">
        <v>133</v>
      </c>
      <c r="C331" s="2" t="s">
        <v>698</v>
      </c>
      <c r="D331" s="2" t="s">
        <v>699</v>
      </c>
      <c r="E331" s="2" t="s">
        <v>681</v>
      </c>
      <c r="F331" s="2" t="s">
        <v>442</v>
      </c>
      <c r="G331" s="2" t="s">
        <v>92</v>
      </c>
      <c r="H331" s="2" t="s">
        <v>154</v>
      </c>
    </row>
    <row r="332" spans="1:8" x14ac:dyDescent="0.3">
      <c r="A332" s="2">
        <v>331</v>
      </c>
      <c r="B332" s="5" t="s">
        <v>133</v>
      </c>
      <c r="C332" s="2" t="s">
        <v>700</v>
      </c>
      <c r="D332" s="2" t="s">
        <v>701</v>
      </c>
      <c r="E332" s="2" t="s">
        <v>681</v>
      </c>
      <c r="F332" s="2" t="s">
        <v>141</v>
      </c>
      <c r="G332" s="2" t="s">
        <v>33</v>
      </c>
      <c r="H332" s="2" t="s">
        <v>121</v>
      </c>
    </row>
    <row r="333" spans="1:8" x14ac:dyDescent="0.3">
      <c r="A333" s="2">
        <v>332</v>
      </c>
      <c r="B333" s="5" t="s">
        <v>133</v>
      </c>
      <c r="C333" s="2" t="s">
        <v>702</v>
      </c>
      <c r="D333" s="2" t="s">
        <v>703</v>
      </c>
      <c r="E333" s="2" t="s">
        <v>681</v>
      </c>
      <c r="F333" s="2" t="s">
        <v>704</v>
      </c>
      <c r="G333" s="2" t="s">
        <v>516</v>
      </c>
      <c r="H333" s="2" t="s">
        <v>121</v>
      </c>
    </row>
    <row r="334" spans="1:8" x14ac:dyDescent="0.3">
      <c r="A334" s="2">
        <v>333</v>
      </c>
      <c r="B334" s="5" t="s">
        <v>77</v>
      </c>
      <c r="C334" s="2" t="s">
        <v>705</v>
      </c>
      <c r="D334" s="2" t="s">
        <v>706</v>
      </c>
      <c r="E334" s="2" t="s">
        <v>681</v>
      </c>
      <c r="F334" s="2" t="s">
        <v>136</v>
      </c>
      <c r="G334" s="2" t="s">
        <v>92</v>
      </c>
      <c r="H334" s="2" t="s">
        <v>584</v>
      </c>
    </row>
    <row r="335" spans="1:8" x14ac:dyDescent="0.3">
      <c r="A335" s="2">
        <v>334</v>
      </c>
      <c r="B335" s="5" t="s">
        <v>77</v>
      </c>
      <c r="C335" s="2" t="s">
        <v>707</v>
      </c>
      <c r="D335" s="2" t="s">
        <v>708</v>
      </c>
      <c r="E335" s="2" t="s">
        <v>681</v>
      </c>
      <c r="F335" s="2" t="s">
        <v>39</v>
      </c>
      <c r="G335" s="2" t="s">
        <v>120</v>
      </c>
      <c r="H335" s="2" t="s">
        <v>145</v>
      </c>
    </row>
    <row r="336" spans="1:8" x14ac:dyDescent="0.3">
      <c r="A336" s="2">
        <v>335</v>
      </c>
      <c r="B336" s="5" t="s">
        <v>77</v>
      </c>
      <c r="C336" s="2" t="s">
        <v>709</v>
      </c>
      <c r="D336" s="2" t="s">
        <v>710</v>
      </c>
      <c r="E336" s="2" t="s">
        <v>681</v>
      </c>
      <c r="F336" s="2" t="s">
        <v>120</v>
      </c>
      <c r="G336" s="2" t="s">
        <v>80</v>
      </c>
      <c r="H336" s="2" t="s">
        <v>145</v>
      </c>
    </row>
    <row r="337" spans="1:8" x14ac:dyDescent="0.3">
      <c r="A337" s="2">
        <v>336</v>
      </c>
      <c r="B337" s="5" t="s">
        <v>82</v>
      </c>
      <c r="C337" s="2" t="s">
        <v>711</v>
      </c>
      <c r="D337" s="2" t="s">
        <v>712</v>
      </c>
      <c r="E337" s="2" t="s">
        <v>681</v>
      </c>
      <c r="F337" s="2" t="s">
        <v>136</v>
      </c>
      <c r="G337" s="2" t="s">
        <v>92</v>
      </c>
      <c r="H337" s="2" t="s">
        <v>584</v>
      </c>
    </row>
    <row r="338" spans="1:8" x14ac:dyDescent="0.3">
      <c r="A338" s="2">
        <v>337</v>
      </c>
      <c r="B338" s="5" t="s">
        <v>85</v>
      </c>
      <c r="C338" s="2" t="s">
        <v>713</v>
      </c>
      <c r="D338" s="2" t="s">
        <v>714</v>
      </c>
      <c r="E338" s="2" t="s">
        <v>681</v>
      </c>
      <c r="F338" s="2" t="s">
        <v>25</v>
      </c>
      <c r="G338" s="2" t="s">
        <v>80</v>
      </c>
      <c r="H338" s="2" t="s">
        <v>355</v>
      </c>
    </row>
    <row r="339" spans="1:8" x14ac:dyDescent="0.3">
      <c r="A339" s="2">
        <v>338</v>
      </c>
      <c r="B339" s="5">
        <v>2101</v>
      </c>
      <c r="C339" s="2" t="s">
        <v>562</v>
      </c>
      <c r="D339" s="2" t="s">
        <v>715</v>
      </c>
      <c r="E339" s="2" t="s">
        <v>716</v>
      </c>
      <c r="F339" s="2" t="s">
        <v>48</v>
      </c>
      <c r="G339" s="2" t="s">
        <v>42</v>
      </c>
      <c r="H339" s="2" t="s">
        <v>13</v>
      </c>
    </row>
    <row r="340" spans="1:8" x14ac:dyDescent="0.3">
      <c r="A340" s="2">
        <v>339</v>
      </c>
      <c r="B340" s="5">
        <v>2201</v>
      </c>
      <c r="C340" s="2" t="s">
        <v>717</v>
      </c>
      <c r="D340" s="2" t="s">
        <v>718</v>
      </c>
      <c r="E340" s="2" t="s">
        <v>716</v>
      </c>
      <c r="F340" s="2" t="s">
        <v>38</v>
      </c>
      <c r="G340" s="2" t="s">
        <v>120</v>
      </c>
      <c r="H340" s="2" t="s">
        <v>239</v>
      </c>
    </row>
    <row r="341" spans="1:8" x14ac:dyDescent="0.3">
      <c r="A341" s="2">
        <v>340</v>
      </c>
      <c r="B341" s="5">
        <v>2301</v>
      </c>
      <c r="C341" s="2" t="s">
        <v>719</v>
      </c>
      <c r="D341" s="2" t="s">
        <v>720</v>
      </c>
      <c r="E341" s="2" t="s">
        <v>716</v>
      </c>
      <c r="F341" s="2" t="s">
        <v>48</v>
      </c>
      <c r="G341" s="2" t="s">
        <v>12</v>
      </c>
      <c r="H341" s="2" t="s">
        <v>13</v>
      </c>
    </row>
    <row r="342" spans="1:8" x14ac:dyDescent="0.3">
      <c r="A342" s="2">
        <v>341</v>
      </c>
      <c r="B342" s="5">
        <v>2805</v>
      </c>
      <c r="C342" s="2" t="s">
        <v>721</v>
      </c>
      <c r="D342" s="2" t="s">
        <v>722</v>
      </c>
      <c r="E342" s="2" t="s">
        <v>716</v>
      </c>
      <c r="F342" s="2" t="s">
        <v>38</v>
      </c>
      <c r="G342" s="2" t="s">
        <v>120</v>
      </c>
      <c r="H342" s="2" t="s">
        <v>239</v>
      </c>
    </row>
    <row r="343" spans="1:8" x14ac:dyDescent="0.3">
      <c r="A343" s="2">
        <v>342</v>
      </c>
      <c r="B343" s="5" t="s">
        <v>112</v>
      </c>
      <c r="C343" s="2" t="s">
        <v>562</v>
      </c>
      <c r="D343" s="2" t="s">
        <v>723</v>
      </c>
      <c r="E343" s="2" t="s">
        <v>716</v>
      </c>
      <c r="F343" s="2" t="s">
        <v>48</v>
      </c>
      <c r="G343" s="2" t="s">
        <v>42</v>
      </c>
      <c r="H343" s="2" t="s">
        <v>13</v>
      </c>
    </row>
    <row r="344" spans="1:8" x14ac:dyDescent="0.3">
      <c r="A344" s="2">
        <v>343</v>
      </c>
      <c r="B344" s="5" t="s">
        <v>133</v>
      </c>
      <c r="C344" s="2" t="s">
        <v>724</v>
      </c>
      <c r="D344" s="2" t="s">
        <v>725</v>
      </c>
      <c r="E344" s="2" t="s">
        <v>716</v>
      </c>
      <c r="F344" s="2" t="s">
        <v>136</v>
      </c>
      <c r="G344" s="2" t="s">
        <v>16</v>
      </c>
      <c r="H344" s="2" t="s">
        <v>89</v>
      </c>
    </row>
    <row r="345" spans="1:8" x14ac:dyDescent="0.3">
      <c r="A345" s="2">
        <v>344</v>
      </c>
      <c r="B345" s="5">
        <v>2101</v>
      </c>
      <c r="C345" s="2" t="s">
        <v>726</v>
      </c>
      <c r="D345" s="2" t="s">
        <v>727</v>
      </c>
      <c r="E345" s="2" t="s">
        <v>728</v>
      </c>
      <c r="F345" s="2" t="s">
        <v>38</v>
      </c>
      <c r="G345" s="2" t="s">
        <v>80</v>
      </c>
      <c r="H345" s="2" t="s">
        <v>729</v>
      </c>
    </row>
    <row r="346" spans="1:8" x14ac:dyDescent="0.3">
      <c r="A346" s="2">
        <v>345</v>
      </c>
      <c r="B346" s="5">
        <v>2301</v>
      </c>
      <c r="C346" s="2" t="s">
        <v>730</v>
      </c>
      <c r="D346" s="2" t="s">
        <v>731</v>
      </c>
      <c r="E346" s="2" t="s">
        <v>728</v>
      </c>
      <c r="F346" s="2" t="s">
        <v>48</v>
      </c>
      <c r="G346" s="2" t="s">
        <v>12</v>
      </c>
      <c r="H346" s="2" t="s">
        <v>13</v>
      </c>
    </row>
    <row r="347" spans="1:8" x14ac:dyDescent="0.3">
      <c r="A347" s="2">
        <v>346</v>
      </c>
      <c r="B347" s="5">
        <v>2502</v>
      </c>
      <c r="C347" s="2" t="s">
        <v>732</v>
      </c>
      <c r="D347" s="2" t="s">
        <v>733</v>
      </c>
      <c r="E347" s="2" t="s">
        <v>728</v>
      </c>
      <c r="F347" s="2" t="s">
        <v>38</v>
      </c>
      <c r="G347" s="2" t="s">
        <v>56</v>
      </c>
      <c r="H347" s="2" t="s">
        <v>13</v>
      </c>
    </row>
    <row r="348" spans="1:8" x14ac:dyDescent="0.3">
      <c r="A348" s="2">
        <v>347</v>
      </c>
      <c r="B348" s="5" t="s">
        <v>112</v>
      </c>
      <c r="C348" s="2" t="s">
        <v>734</v>
      </c>
      <c r="D348" s="2" t="s">
        <v>735</v>
      </c>
      <c r="E348" s="2" t="s">
        <v>728</v>
      </c>
      <c r="F348" s="2" t="s">
        <v>25</v>
      </c>
      <c r="G348" s="2" t="s">
        <v>408</v>
      </c>
      <c r="H348" s="2" t="s">
        <v>729</v>
      </c>
    </row>
    <row r="349" spans="1:8" x14ac:dyDescent="0.3">
      <c r="A349" s="2">
        <v>348</v>
      </c>
      <c r="B349" s="5">
        <v>2201</v>
      </c>
      <c r="C349" s="2" t="s">
        <v>736</v>
      </c>
      <c r="D349" s="2" t="s">
        <v>737</v>
      </c>
      <c r="E349" s="2" t="s">
        <v>738</v>
      </c>
      <c r="F349" s="2" t="s">
        <v>516</v>
      </c>
      <c r="G349" s="2" t="s">
        <v>739</v>
      </c>
      <c r="H349" s="2" t="s">
        <v>35</v>
      </c>
    </row>
    <row r="350" spans="1:8" x14ac:dyDescent="0.3">
      <c r="A350" s="2">
        <v>349</v>
      </c>
      <c r="B350" s="5">
        <v>2202</v>
      </c>
      <c r="C350" s="2" t="s">
        <v>740</v>
      </c>
      <c r="D350" s="2" t="s">
        <v>741</v>
      </c>
      <c r="E350" s="2" t="s">
        <v>738</v>
      </c>
      <c r="F350" s="2" t="s">
        <v>56</v>
      </c>
      <c r="G350" s="2" t="s">
        <v>80</v>
      </c>
      <c r="H350" s="2" t="s">
        <v>742</v>
      </c>
    </row>
    <row r="351" spans="1:8" x14ac:dyDescent="0.3">
      <c r="A351" s="2">
        <v>350</v>
      </c>
      <c r="B351" s="5">
        <v>2501</v>
      </c>
      <c r="C351" s="2" t="s">
        <v>743</v>
      </c>
      <c r="D351" s="2" t="s">
        <v>744</v>
      </c>
      <c r="E351" s="2" t="s">
        <v>738</v>
      </c>
      <c r="F351" s="2" t="s">
        <v>17</v>
      </c>
      <c r="G351" s="2" t="s">
        <v>39</v>
      </c>
      <c r="H351" s="2" t="s">
        <v>111</v>
      </c>
    </row>
    <row r="352" spans="1:8" x14ac:dyDescent="0.3">
      <c r="A352" s="2">
        <v>351</v>
      </c>
      <c r="B352" s="5">
        <v>2507</v>
      </c>
      <c r="C352" s="2" t="s">
        <v>745</v>
      </c>
      <c r="D352" s="2" t="s">
        <v>746</v>
      </c>
      <c r="E352" s="2" t="s">
        <v>738</v>
      </c>
      <c r="F352" s="2" t="s">
        <v>88</v>
      </c>
      <c r="G352" s="2" t="s">
        <v>747</v>
      </c>
      <c r="H352" s="2" t="s">
        <v>748</v>
      </c>
    </row>
    <row r="353" spans="1:8" x14ac:dyDescent="0.3">
      <c r="A353" s="2">
        <v>352</v>
      </c>
      <c r="B353" s="5">
        <v>2606</v>
      </c>
      <c r="C353" s="2" t="s">
        <v>749</v>
      </c>
      <c r="D353" s="2" t="s">
        <v>750</v>
      </c>
      <c r="E353" s="2" t="s">
        <v>738</v>
      </c>
      <c r="F353" s="2" t="s">
        <v>751</v>
      </c>
      <c r="G353" s="2" t="s">
        <v>42</v>
      </c>
      <c r="H353" s="2" t="s">
        <v>13</v>
      </c>
    </row>
    <row r="354" spans="1:8" x14ac:dyDescent="0.3">
      <c r="A354" s="2">
        <v>353</v>
      </c>
      <c r="B354" s="5">
        <v>2607</v>
      </c>
      <c r="C354" s="2" t="s">
        <v>752</v>
      </c>
      <c r="D354" s="2" t="s">
        <v>753</v>
      </c>
      <c r="E354" s="2" t="s">
        <v>738</v>
      </c>
      <c r="F354" s="2" t="s">
        <v>442</v>
      </c>
      <c r="G354" s="2" t="s">
        <v>92</v>
      </c>
      <c r="H354" s="2" t="s">
        <v>453</v>
      </c>
    </row>
    <row r="355" spans="1:8" x14ac:dyDescent="0.3">
      <c r="A355" s="2">
        <v>354</v>
      </c>
      <c r="B355" s="5">
        <v>2607</v>
      </c>
      <c r="C355" s="2" t="s">
        <v>754</v>
      </c>
      <c r="D355" s="2" t="s">
        <v>755</v>
      </c>
      <c r="E355" s="2" t="s">
        <v>738</v>
      </c>
      <c r="F355" s="2" t="s">
        <v>141</v>
      </c>
      <c r="G355" s="2" t="s">
        <v>56</v>
      </c>
      <c r="H355" s="2" t="s">
        <v>756</v>
      </c>
    </row>
    <row r="356" spans="1:8" x14ac:dyDescent="0.3">
      <c r="A356" s="2">
        <v>355</v>
      </c>
      <c r="B356" s="5" t="s">
        <v>112</v>
      </c>
      <c r="C356" s="2" t="s">
        <v>757</v>
      </c>
      <c r="D356" s="2" t="s">
        <v>758</v>
      </c>
      <c r="E356" s="2" t="s">
        <v>738</v>
      </c>
      <c r="F356" s="2" t="s">
        <v>25</v>
      </c>
      <c r="G356" s="2" t="s">
        <v>80</v>
      </c>
      <c r="H356" s="2" t="s">
        <v>117</v>
      </c>
    </row>
    <row r="357" spans="1:8" x14ac:dyDescent="0.3">
      <c r="A357" s="2">
        <v>356</v>
      </c>
      <c r="B357" s="5" t="s">
        <v>112</v>
      </c>
      <c r="C357" s="2" t="s">
        <v>759</v>
      </c>
      <c r="D357" s="2" t="s">
        <v>760</v>
      </c>
      <c r="E357" s="2" t="s">
        <v>738</v>
      </c>
      <c r="F357" s="2" t="s">
        <v>761</v>
      </c>
      <c r="G357" s="2" t="s">
        <v>12</v>
      </c>
      <c r="H357" s="2" t="s">
        <v>117</v>
      </c>
    </row>
    <row r="358" spans="1:8" x14ac:dyDescent="0.3">
      <c r="A358" s="2">
        <v>357</v>
      </c>
      <c r="B358" s="5" t="s">
        <v>69</v>
      </c>
      <c r="C358" s="2" t="s">
        <v>762</v>
      </c>
      <c r="D358" s="2" t="s">
        <v>763</v>
      </c>
      <c r="E358" s="2" t="s">
        <v>738</v>
      </c>
      <c r="F358" s="2" t="s">
        <v>25</v>
      </c>
      <c r="G358" s="2" t="s">
        <v>136</v>
      </c>
      <c r="H358" s="2" t="s">
        <v>386</v>
      </c>
    </row>
    <row r="359" spans="1:8" x14ac:dyDescent="0.3">
      <c r="A359" s="2">
        <v>358</v>
      </c>
      <c r="B359" s="5" t="s">
        <v>69</v>
      </c>
      <c r="C359" s="2" t="s">
        <v>764</v>
      </c>
      <c r="D359" s="2" t="s">
        <v>765</v>
      </c>
      <c r="E359" s="2" t="s">
        <v>738</v>
      </c>
      <c r="F359" s="2" t="s">
        <v>136</v>
      </c>
      <c r="G359" s="2" t="s">
        <v>92</v>
      </c>
      <c r="H359" s="2" t="s">
        <v>386</v>
      </c>
    </row>
    <row r="360" spans="1:8" x14ac:dyDescent="0.3">
      <c r="A360" s="2">
        <v>359</v>
      </c>
      <c r="B360" s="5" t="s">
        <v>69</v>
      </c>
      <c r="C360" s="2" t="s">
        <v>766</v>
      </c>
      <c r="D360" s="2" t="s">
        <v>767</v>
      </c>
      <c r="E360" s="2" t="s">
        <v>738</v>
      </c>
      <c r="F360" s="2" t="s">
        <v>56</v>
      </c>
      <c r="G360" s="2" t="s">
        <v>12</v>
      </c>
      <c r="H360" s="2" t="s">
        <v>381</v>
      </c>
    </row>
    <row r="361" spans="1:8" x14ac:dyDescent="0.3">
      <c r="A361" s="2">
        <v>360</v>
      </c>
      <c r="B361" s="5" t="s">
        <v>73</v>
      </c>
      <c r="C361" s="2" t="s">
        <v>768</v>
      </c>
      <c r="D361" s="2" t="s">
        <v>769</v>
      </c>
      <c r="E361" s="2" t="s">
        <v>738</v>
      </c>
      <c r="F361" s="2" t="s">
        <v>25</v>
      </c>
      <c r="G361" s="2" t="s">
        <v>136</v>
      </c>
      <c r="H361" s="2" t="s">
        <v>386</v>
      </c>
    </row>
    <row r="362" spans="1:8" x14ac:dyDescent="0.3">
      <c r="A362" s="2">
        <v>361</v>
      </c>
      <c r="B362" s="5" t="s">
        <v>73</v>
      </c>
      <c r="C362" s="2" t="s">
        <v>770</v>
      </c>
      <c r="D362" s="2" t="s">
        <v>771</v>
      </c>
      <c r="E362" s="2" t="s">
        <v>738</v>
      </c>
      <c r="F362" s="2" t="s">
        <v>136</v>
      </c>
      <c r="G362" s="2" t="s">
        <v>92</v>
      </c>
      <c r="H362" s="2" t="s">
        <v>386</v>
      </c>
    </row>
    <row r="363" spans="1:8" x14ac:dyDescent="0.3">
      <c r="A363" s="2">
        <v>362</v>
      </c>
      <c r="B363" s="5" t="s">
        <v>126</v>
      </c>
      <c r="C363" s="2" t="s">
        <v>772</v>
      </c>
      <c r="D363" s="2" t="s">
        <v>773</v>
      </c>
      <c r="E363" s="2" t="s">
        <v>738</v>
      </c>
      <c r="F363" s="2" t="s">
        <v>136</v>
      </c>
      <c r="G363" s="2" t="s">
        <v>17</v>
      </c>
      <c r="H363" s="2" t="s">
        <v>386</v>
      </c>
    </row>
    <row r="364" spans="1:8" x14ac:dyDescent="0.3">
      <c r="A364" s="2">
        <v>363</v>
      </c>
      <c r="B364" s="5" t="s">
        <v>133</v>
      </c>
      <c r="C364" s="2" t="s">
        <v>774</v>
      </c>
      <c r="D364" s="2" t="s">
        <v>775</v>
      </c>
      <c r="E364" s="2" t="s">
        <v>738</v>
      </c>
      <c r="F364" s="2" t="s">
        <v>88</v>
      </c>
      <c r="G364" s="2" t="s">
        <v>16</v>
      </c>
      <c r="H364" s="2" t="s">
        <v>18</v>
      </c>
    </row>
    <row r="365" spans="1:8" x14ac:dyDescent="0.3">
      <c r="A365" s="2">
        <v>364</v>
      </c>
      <c r="B365" s="5" t="s">
        <v>133</v>
      </c>
      <c r="C365" s="2" t="s">
        <v>776</v>
      </c>
      <c r="D365" s="2" t="s">
        <v>777</v>
      </c>
      <c r="E365" s="2" t="s">
        <v>738</v>
      </c>
      <c r="F365" s="2" t="s">
        <v>16</v>
      </c>
      <c r="G365" s="2" t="s">
        <v>17</v>
      </c>
      <c r="H365" s="2" t="s">
        <v>456</v>
      </c>
    </row>
    <row r="366" spans="1:8" x14ac:dyDescent="0.3">
      <c r="A366" s="2">
        <v>365</v>
      </c>
      <c r="B366" s="5" t="s">
        <v>133</v>
      </c>
      <c r="C366" s="2" t="s">
        <v>778</v>
      </c>
      <c r="D366" s="2" t="s">
        <v>779</v>
      </c>
      <c r="E366" s="2" t="s">
        <v>738</v>
      </c>
      <c r="F366" s="2" t="s">
        <v>271</v>
      </c>
      <c r="G366" s="2" t="s">
        <v>56</v>
      </c>
      <c r="H366" s="2" t="s">
        <v>18</v>
      </c>
    </row>
    <row r="367" spans="1:8" x14ac:dyDescent="0.3">
      <c r="A367" s="2">
        <v>366</v>
      </c>
      <c r="B367" s="5" t="s">
        <v>77</v>
      </c>
      <c r="C367" s="2" t="s">
        <v>780</v>
      </c>
      <c r="D367" s="2" t="s">
        <v>781</v>
      </c>
      <c r="E367" s="2" t="s">
        <v>738</v>
      </c>
      <c r="F367" s="2" t="s">
        <v>25</v>
      </c>
      <c r="G367" s="2" t="s">
        <v>80</v>
      </c>
      <c r="H367" s="2" t="s">
        <v>355</v>
      </c>
    </row>
    <row r="368" spans="1:8" x14ac:dyDescent="0.3">
      <c r="A368" s="2">
        <v>367</v>
      </c>
      <c r="B368" s="5" t="s">
        <v>82</v>
      </c>
      <c r="C368" s="2" t="s">
        <v>782</v>
      </c>
      <c r="D368" s="2" t="s">
        <v>783</v>
      </c>
      <c r="E368" s="2" t="s">
        <v>738</v>
      </c>
      <c r="F368" s="2" t="s">
        <v>17</v>
      </c>
      <c r="G368" s="2" t="s">
        <v>56</v>
      </c>
      <c r="H368" s="2" t="s">
        <v>307</v>
      </c>
    </row>
    <row r="369" spans="1:8" x14ac:dyDescent="0.3">
      <c r="A369" s="2">
        <v>368</v>
      </c>
      <c r="B369" s="5" t="s">
        <v>85</v>
      </c>
      <c r="C369" s="2" t="s">
        <v>784</v>
      </c>
      <c r="D369" s="2" t="s">
        <v>785</v>
      </c>
      <c r="E369" s="2" t="s">
        <v>738</v>
      </c>
      <c r="F369" s="2" t="s">
        <v>136</v>
      </c>
      <c r="G369" s="2" t="s">
        <v>16</v>
      </c>
      <c r="H369" s="2" t="s">
        <v>89</v>
      </c>
    </row>
    <row r="370" spans="1:8" x14ac:dyDescent="0.3">
      <c r="A370" s="2">
        <v>369</v>
      </c>
      <c r="B370" s="5" t="s">
        <v>85</v>
      </c>
      <c r="C370" s="2" t="s">
        <v>786</v>
      </c>
      <c r="D370" s="2" t="s">
        <v>787</v>
      </c>
      <c r="E370" s="2" t="s">
        <v>738</v>
      </c>
      <c r="F370" s="2" t="s">
        <v>16</v>
      </c>
      <c r="G370" s="2" t="s">
        <v>92</v>
      </c>
      <c r="H370" s="2" t="s">
        <v>381</v>
      </c>
    </row>
    <row r="371" spans="1:8" x14ac:dyDescent="0.3">
      <c r="A371" s="2">
        <v>370</v>
      </c>
      <c r="B371" s="5" t="s">
        <v>85</v>
      </c>
      <c r="C371" s="2" t="s">
        <v>788</v>
      </c>
      <c r="D371" s="2" t="s">
        <v>789</v>
      </c>
      <c r="E371" s="2" t="s">
        <v>738</v>
      </c>
      <c r="F371" s="2" t="s">
        <v>102</v>
      </c>
      <c r="G371" s="2" t="s">
        <v>790</v>
      </c>
      <c r="H371" s="2" t="s">
        <v>791</v>
      </c>
    </row>
    <row r="372" spans="1:8" x14ac:dyDescent="0.3">
      <c r="A372" s="2">
        <v>371</v>
      </c>
      <c r="B372" s="5" t="s">
        <v>85</v>
      </c>
      <c r="C372" s="2" t="s">
        <v>792</v>
      </c>
      <c r="D372" s="2" t="s">
        <v>793</v>
      </c>
      <c r="E372" s="2" t="s">
        <v>738</v>
      </c>
      <c r="F372" s="2" t="s">
        <v>33</v>
      </c>
      <c r="G372" s="2" t="s">
        <v>751</v>
      </c>
      <c r="H372" s="2" t="s">
        <v>89</v>
      </c>
    </row>
    <row r="373" spans="1:8" x14ac:dyDescent="0.3">
      <c r="A373" s="2">
        <v>372</v>
      </c>
      <c r="B373" s="5">
        <v>2101</v>
      </c>
      <c r="C373" s="2" t="s">
        <v>794</v>
      </c>
      <c r="D373" s="2" t="s">
        <v>795</v>
      </c>
      <c r="E373" s="2" t="s">
        <v>796</v>
      </c>
      <c r="F373" s="2" t="s">
        <v>80</v>
      </c>
      <c r="G373" s="2" t="s">
        <v>797</v>
      </c>
      <c r="H373" s="2" t="s">
        <v>520</v>
      </c>
    </row>
    <row r="374" spans="1:8" x14ac:dyDescent="0.3">
      <c r="A374" s="2">
        <v>373</v>
      </c>
      <c r="B374" s="5">
        <v>2101</v>
      </c>
      <c r="C374" s="2" t="s">
        <v>798</v>
      </c>
      <c r="D374" s="2" t="s">
        <v>799</v>
      </c>
      <c r="E374" s="2" t="s">
        <v>796</v>
      </c>
      <c r="F374" s="2" t="s">
        <v>797</v>
      </c>
      <c r="G374" s="2" t="s">
        <v>42</v>
      </c>
      <c r="H374" s="2" t="s">
        <v>520</v>
      </c>
    </row>
    <row r="375" spans="1:8" x14ac:dyDescent="0.3">
      <c r="A375" s="2">
        <v>374</v>
      </c>
      <c r="B375" s="5">
        <v>2202</v>
      </c>
      <c r="C375" s="2" t="s">
        <v>800</v>
      </c>
      <c r="D375" s="2" t="s">
        <v>801</v>
      </c>
      <c r="E375" s="2" t="s">
        <v>796</v>
      </c>
      <c r="F375" s="2" t="s">
        <v>56</v>
      </c>
      <c r="G375" s="2" t="s">
        <v>131</v>
      </c>
      <c r="H375" s="2" t="s">
        <v>35</v>
      </c>
    </row>
    <row r="376" spans="1:8" x14ac:dyDescent="0.3">
      <c r="A376" s="2">
        <v>375</v>
      </c>
      <c r="B376" s="5">
        <v>2203</v>
      </c>
      <c r="C376" s="2" t="s">
        <v>802</v>
      </c>
      <c r="D376" s="2" t="s">
        <v>803</v>
      </c>
      <c r="E376" s="2" t="s">
        <v>796</v>
      </c>
      <c r="F376" s="2" t="s">
        <v>17</v>
      </c>
      <c r="G376" s="2" t="s">
        <v>120</v>
      </c>
      <c r="H376" s="2" t="s">
        <v>89</v>
      </c>
    </row>
    <row r="377" spans="1:8" x14ac:dyDescent="0.3">
      <c r="A377" s="2">
        <v>376</v>
      </c>
      <c r="B377" s="5">
        <v>2301</v>
      </c>
      <c r="C377" s="2" t="s">
        <v>804</v>
      </c>
      <c r="D377" s="2" t="s">
        <v>805</v>
      </c>
      <c r="E377" s="2" t="s">
        <v>796</v>
      </c>
      <c r="F377" s="2" t="s">
        <v>102</v>
      </c>
      <c r="G377" s="2" t="s">
        <v>33</v>
      </c>
      <c r="H377" s="2" t="s">
        <v>217</v>
      </c>
    </row>
    <row r="378" spans="1:8" x14ac:dyDescent="0.3">
      <c r="A378" s="2">
        <v>377</v>
      </c>
      <c r="B378" s="5">
        <v>2301</v>
      </c>
      <c r="C378" s="2" t="s">
        <v>806</v>
      </c>
      <c r="D378" s="2" t="s">
        <v>807</v>
      </c>
      <c r="E378" s="2" t="s">
        <v>796</v>
      </c>
      <c r="F378" s="2" t="s">
        <v>704</v>
      </c>
      <c r="G378" s="2" t="s">
        <v>12</v>
      </c>
      <c r="H378" s="2" t="s">
        <v>198</v>
      </c>
    </row>
    <row r="379" spans="1:8" x14ac:dyDescent="0.3">
      <c r="A379" s="2">
        <v>378</v>
      </c>
      <c r="B379" s="5">
        <v>2501</v>
      </c>
      <c r="C379" s="2" t="s">
        <v>808</v>
      </c>
      <c r="D379" s="2" t="s">
        <v>809</v>
      </c>
      <c r="E379" s="2" t="s">
        <v>796</v>
      </c>
      <c r="F379" s="2" t="s">
        <v>80</v>
      </c>
      <c r="G379" s="2" t="s">
        <v>34</v>
      </c>
      <c r="H379" s="2" t="s">
        <v>810</v>
      </c>
    </row>
    <row r="380" spans="1:8" x14ac:dyDescent="0.3">
      <c r="A380" s="2">
        <v>379</v>
      </c>
      <c r="B380" s="5">
        <v>2505</v>
      </c>
      <c r="C380" s="2" t="s">
        <v>811</v>
      </c>
      <c r="D380" s="2" t="s">
        <v>812</v>
      </c>
      <c r="E380" s="2" t="s">
        <v>796</v>
      </c>
      <c r="F380" s="2" t="s">
        <v>120</v>
      </c>
      <c r="G380" s="2" t="s">
        <v>56</v>
      </c>
      <c r="H380" s="2" t="s">
        <v>813</v>
      </c>
    </row>
    <row r="381" spans="1:8" x14ac:dyDescent="0.3">
      <c r="A381" s="2">
        <v>380</v>
      </c>
      <c r="B381" s="5">
        <v>2505</v>
      </c>
      <c r="C381" s="2" t="s">
        <v>814</v>
      </c>
      <c r="D381" s="2" t="s">
        <v>815</v>
      </c>
      <c r="E381" s="2" t="s">
        <v>796</v>
      </c>
      <c r="F381" s="2" t="s">
        <v>80</v>
      </c>
      <c r="G381" s="2" t="s">
        <v>42</v>
      </c>
      <c r="H381" s="2" t="s">
        <v>13</v>
      </c>
    </row>
    <row r="382" spans="1:8" x14ac:dyDescent="0.3">
      <c r="A382" s="2">
        <v>381</v>
      </c>
      <c r="B382" s="5">
        <v>2801</v>
      </c>
      <c r="C382" s="2" t="s">
        <v>816</v>
      </c>
      <c r="D382" s="2" t="s">
        <v>817</v>
      </c>
      <c r="E382" s="2" t="s">
        <v>796</v>
      </c>
      <c r="F382" s="2" t="s">
        <v>513</v>
      </c>
      <c r="G382" s="2" t="s">
        <v>88</v>
      </c>
      <c r="H382" s="2" t="s">
        <v>550</v>
      </c>
    </row>
    <row r="383" spans="1:8" x14ac:dyDescent="0.3">
      <c r="A383" s="2">
        <v>382</v>
      </c>
      <c r="B383" s="5">
        <v>5105</v>
      </c>
      <c r="C383" s="2" t="s">
        <v>818</v>
      </c>
      <c r="D383" s="2" t="s">
        <v>819</v>
      </c>
      <c r="E383" s="2" t="s">
        <v>796</v>
      </c>
      <c r="F383" s="2" t="s">
        <v>17</v>
      </c>
      <c r="G383" s="2" t="s">
        <v>30</v>
      </c>
      <c r="H383" s="2" t="s">
        <v>820</v>
      </c>
    </row>
    <row r="384" spans="1:8" x14ac:dyDescent="0.3">
      <c r="A384" s="2">
        <v>383</v>
      </c>
      <c r="B384" s="5">
        <v>5105</v>
      </c>
      <c r="C384" s="2" t="s">
        <v>821</v>
      </c>
      <c r="D384" s="2" t="s">
        <v>822</v>
      </c>
      <c r="E384" s="2" t="s">
        <v>796</v>
      </c>
      <c r="F384" s="2" t="s">
        <v>56</v>
      </c>
      <c r="G384" s="2" t="s">
        <v>131</v>
      </c>
      <c r="H384" s="2" t="s">
        <v>108</v>
      </c>
    </row>
    <row r="385" spans="1:8" x14ac:dyDescent="0.3">
      <c r="A385" s="2">
        <v>384</v>
      </c>
      <c r="B385" s="5">
        <v>5207</v>
      </c>
      <c r="C385" s="2" t="s">
        <v>823</v>
      </c>
      <c r="D385" s="2" t="s">
        <v>824</v>
      </c>
      <c r="E385" s="2" t="s">
        <v>796</v>
      </c>
      <c r="F385" s="2" t="s">
        <v>17</v>
      </c>
      <c r="G385" s="2" t="s">
        <v>120</v>
      </c>
      <c r="H385" s="2" t="s">
        <v>825</v>
      </c>
    </row>
    <row r="386" spans="1:8" x14ac:dyDescent="0.3">
      <c r="A386" s="2">
        <v>385</v>
      </c>
      <c r="B386" s="5">
        <v>5209</v>
      </c>
      <c r="C386" s="2" t="s">
        <v>826</v>
      </c>
      <c r="D386" s="2" t="s">
        <v>827</v>
      </c>
      <c r="E386" s="2" t="s">
        <v>796</v>
      </c>
      <c r="F386" s="2" t="s">
        <v>17</v>
      </c>
      <c r="G386" s="2" t="s">
        <v>56</v>
      </c>
      <c r="H386" s="2" t="s">
        <v>520</v>
      </c>
    </row>
    <row r="387" spans="1:8" x14ac:dyDescent="0.3">
      <c r="A387" s="2">
        <v>386</v>
      </c>
      <c r="B387" s="5" t="s">
        <v>112</v>
      </c>
      <c r="C387" s="2" t="s">
        <v>828</v>
      </c>
      <c r="D387" s="2" t="s">
        <v>829</v>
      </c>
      <c r="E387" s="2" t="s">
        <v>796</v>
      </c>
      <c r="F387" s="2" t="s">
        <v>102</v>
      </c>
      <c r="G387" s="2" t="s">
        <v>33</v>
      </c>
      <c r="H387" s="2" t="s">
        <v>217</v>
      </c>
    </row>
    <row r="388" spans="1:8" x14ac:dyDescent="0.3">
      <c r="A388" s="2">
        <v>387</v>
      </c>
      <c r="B388" s="5" t="s">
        <v>69</v>
      </c>
      <c r="C388" s="2" t="s">
        <v>830</v>
      </c>
      <c r="D388" s="2" t="s">
        <v>831</v>
      </c>
      <c r="E388" s="2" t="s">
        <v>796</v>
      </c>
      <c r="F388" s="2" t="s">
        <v>92</v>
      </c>
      <c r="G388" s="2" t="s">
        <v>17</v>
      </c>
      <c r="H388" s="2" t="s">
        <v>89</v>
      </c>
    </row>
    <row r="389" spans="1:8" x14ac:dyDescent="0.3">
      <c r="A389" s="2">
        <v>388</v>
      </c>
      <c r="B389" s="5" t="s">
        <v>69</v>
      </c>
      <c r="C389" s="2" t="s">
        <v>832</v>
      </c>
      <c r="D389" s="2" t="s">
        <v>833</v>
      </c>
      <c r="E389" s="2" t="s">
        <v>796</v>
      </c>
      <c r="F389" s="2" t="s">
        <v>17</v>
      </c>
      <c r="G389" s="2" t="s">
        <v>120</v>
      </c>
      <c r="H389" s="2" t="s">
        <v>72</v>
      </c>
    </row>
    <row r="390" spans="1:8" x14ac:dyDescent="0.3">
      <c r="A390" s="2">
        <v>389</v>
      </c>
      <c r="B390" s="5" t="s">
        <v>69</v>
      </c>
      <c r="C390" s="2" t="s">
        <v>834</v>
      </c>
      <c r="D390" s="2" t="s">
        <v>835</v>
      </c>
      <c r="E390" s="2" t="s">
        <v>796</v>
      </c>
      <c r="F390" s="2" t="s">
        <v>836</v>
      </c>
      <c r="G390" s="2" t="s">
        <v>12</v>
      </c>
      <c r="H390" s="2" t="s">
        <v>381</v>
      </c>
    </row>
    <row r="391" spans="1:8" x14ac:dyDescent="0.3">
      <c r="A391" s="2">
        <v>390</v>
      </c>
      <c r="B391" s="5" t="s">
        <v>73</v>
      </c>
      <c r="C391" s="2" t="s">
        <v>837</v>
      </c>
      <c r="D391" s="2" t="s">
        <v>838</v>
      </c>
      <c r="E391" s="2" t="s">
        <v>796</v>
      </c>
      <c r="F391" s="2" t="s">
        <v>17</v>
      </c>
      <c r="G391" s="2" t="s">
        <v>839</v>
      </c>
      <c r="H391" s="2" t="s">
        <v>76</v>
      </c>
    </row>
    <row r="392" spans="1:8" x14ac:dyDescent="0.3">
      <c r="A392" s="2">
        <v>391</v>
      </c>
      <c r="B392" s="5" t="s">
        <v>126</v>
      </c>
      <c r="C392" s="2" t="s">
        <v>840</v>
      </c>
      <c r="D392" s="2" t="s">
        <v>841</v>
      </c>
      <c r="E392" s="2" t="s">
        <v>796</v>
      </c>
      <c r="F392" s="2" t="s">
        <v>17</v>
      </c>
      <c r="G392" s="2" t="s">
        <v>80</v>
      </c>
      <c r="H392" s="2" t="s">
        <v>456</v>
      </c>
    </row>
    <row r="393" spans="1:8" x14ac:dyDescent="0.3">
      <c r="A393" s="2">
        <v>392</v>
      </c>
      <c r="B393" s="5" t="s">
        <v>133</v>
      </c>
      <c r="C393" s="2" t="s">
        <v>842</v>
      </c>
      <c r="D393" s="2" t="s">
        <v>843</v>
      </c>
      <c r="E393" s="2" t="s">
        <v>796</v>
      </c>
      <c r="F393" s="2" t="s">
        <v>88</v>
      </c>
      <c r="G393" s="2" t="s">
        <v>39</v>
      </c>
      <c r="H393" s="2" t="s">
        <v>813</v>
      </c>
    </row>
    <row r="394" spans="1:8" x14ac:dyDescent="0.3">
      <c r="A394" s="2">
        <v>393</v>
      </c>
      <c r="B394" s="5" t="s">
        <v>133</v>
      </c>
      <c r="C394" s="2" t="s">
        <v>844</v>
      </c>
      <c r="D394" s="2" t="s">
        <v>845</v>
      </c>
      <c r="E394" s="2" t="s">
        <v>796</v>
      </c>
      <c r="F394" s="2" t="s">
        <v>39</v>
      </c>
      <c r="G394" s="2" t="s">
        <v>56</v>
      </c>
      <c r="H394" s="2" t="s">
        <v>89</v>
      </c>
    </row>
    <row r="395" spans="1:8" x14ac:dyDescent="0.3">
      <c r="A395" s="2">
        <v>394</v>
      </c>
      <c r="B395" s="5" t="s">
        <v>77</v>
      </c>
      <c r="C395" s="2" t="s">
        <v>846</v>
      </c>
      <c r="D395" s="2" t="s">
        <v>847</v>
      </c>
      <c r="E395" s="2" t="s">
        <v>796</v>
      </c>
      <c r="F395" s="2" t="s">
        <v>136</v>
      </c>
      <c r="G395" s="2" t="s">
        <v>80</v>
      </c>
      <c r="H395" s="2" t="s">
        <v>813</v>
      </c>
    </row>
    <row r="396" spans="1:8" x14ac:dyDescent="0.3">
      <c r="A396" s="2">
        <v>395</v>
      </c>
      <c r="B396" s="5" t="s">
        <v>82</v>
      </c>
      <c r="C396" s="2" t="s">
        <v>848</v>
      </c>
      <c r="D396" s="2" t="s">
        <v>849</v>
      </c>
      <c r="E396" s="2" t="s">
        <v>796</v>
      </c>
      <c r="F396" s="2" t="s">
        <v>136</v>
      </c>
      <c r="G396" s="2" t="s">
        <v>80</v>
      </c>
      <c r="H396" s="2" t="s">
        <v>813</v>
      </c>
    </row>
    <row r="397" spans="1:8" x14ac:dyDescent="0.3">
      <c r="A397" s="2">
        <v>396</v>
      </c>
      <c r="B397" s="5" t="s">
        <v>85</v>
      </c>
      <c r="C397" s="2" t="s">
        <v>850</v>
      </c>
      <c r="D397" s="2" t="s">
        <v>851</v>
      </c>
      <c r="E397" s="2" t="s">
        <v>796</v>
      </c>
      <c r="F397" s="2" t="s">
        <v>25</v>
      </c>
      <c r="G397" s="2" t="s">
        <v>80</v>
      </c>
      <c r="H397" s="2" t="s">
        <v>355</v>
      </c>
    </row>
    <row r="398" spans="1:8" x14ac:dyDescent="0.3">
      <c r="A398" s="2">
        <v>397</v>
      </c>
      <c r="B398" s="5">
        <v>2201</v>
      </c>
      <c r="C398" s="2" t="s">
        <v>852</v>
      </c>
      <c r="D398" s="2" t="s">
        <v>853</v>
      </c>
      <c r="E398" s="2" t="s">
        <v>854</v>
      </c>
      <c r="F398" s="2" t="s">
        <v>120</v>
      </c>
      <c r="G398" s="2" t="s">
        <v>80</v>
      </c>
      <c r="H398" s="2" t="s">
        <v>855</v>
      </c>
    </row>
    <row r="399" spans="1:8" x14ac:dyDescent="0.3">
      <c r="A399" s="2">
        <v>398</v>
      </c>
      <c r="B399" s="5">
        <v>2203</v>
      </c>
      <c r="C399" s="2" t="s">
        <v>856</v>
      </c>
      <c r="D399" s="2" t="s">
        <v>857</v>
      </c>
      <c r="E399" s="2" t="s">
        <v>854</v>
      </c>
      <c r="F399" s="2" t="s">
        <v>136</v>
      </c>
      <c r="G399" s="2" t="s">
        <v>295</v>
      </c>
      <c r="H399" s="2" t="s">
        <v>22</v>
      </c>
    </row>
    <row r="400" spans="1:8" x14ac:dyDescent="0.3">
      <c r="A400" s="2">
        <v>399</v>
      </c>
      <c r="B400" s="5">
        <v>2301</v>
      </c>
      <c r="C400" s="2" t="s">
        <v>858</v>
      </c>
      <c r="D400" s="2" t="s">
        <v>859</v>
      </c>
      <c r="E400" s="2" t="s">
        <v>854</v>
      </c>
      <c r="F400" s="2" t="s">
        <v>92</v>
      </c>
      <c r="G400" s="2" t="s">
        <v>131</v>
      </c>
      <c r="H400" s="2" t="s">
        <v>860</v>
      </c>
    </row>
    <row r="401" spans="1:8" x14ac:dyDescent="0.3">
      <c r="A401" s="2">
        <v>400</v>
      </c>
      <c r="B401" s="5">
        <v>2312</v>
      </c>
      <c r="C401" s="2" t="s">
        <v>861</v>
      </c>
      <c r="D401" s="2" t="s">
        <v>862</v>
      </c>
      <c r="E401" s="2" t="s">
        <v>854</v>
      </c>
      <c r="F401" s="2" t="s">
        <v>92</v>
      </c>
      <c r="G401" s="2" t="s">
        <v>80</v>
      </c>
      <c r="H401" s="2" t="s">
        <v>860</v>
      </c>
    </row>
    <row r="402" spans="1:8" x14ac:dyDescent="0.3">
      <c r="A402" s="2">
        <v>401</v>
      </c>
      <c r="B402" s="5">
        <v>2506</v>
      </c>
      <c r="C402" s="2" t="s">
        <v>863</v>
      </c>
      <c r="D402" s="2" t="s">
        <v>864</v>
      </c>
      <c r="E402" s="2" t="s">
        <v>854</v>
      </c>
      <c r="F402" s="2" t="s">
        <v>120</v>
      </c>
      <c r="G402" s="2" t="s">
        <v>865</v>
      </c>
      <c r="H402" s="2" t="s">
        <v>866</v>
      </c>
    </row>
    <row r="403" spans="1:8" x14ac:dyDescent="0.3">
      <c r="A403" s="2">
        <v>402</v>
      </c>
      <c r="B403" s="5">
        <v>2604</v>
      </c>
      <c r="C403" s="2" t="s">
        <v>867</v>
      </c>
      <c r="D403" s="2" t="s">
        <v>868</v>
      </c>
      <c r="E403" s="2" t="s">
        <v>854</v>
      </c>
      <c r="F403" s="2" t="s">
        <v>17</v>
      </c>
      <c r="G403" s="2" t="s">
        <v>869</v>
      </c>
      <c r="H403" s="2" t="s">
        <v>866</v>
      </c>
    </row>
    <row r="404" spans="1:8" x14ac:dyDescent="0.3">
      <c r="A404" s="2">
        <v>403</v>
      </c>
      <c r="B404" s="5">
        <v>2606</v>
      </c>
      <c r="C404" s="2" t="s">
        <v>870</v>
      </c>
      <c r="D404" s="2" t="s">
        <v>871</v>
      </c>
      <c r="E404" s="2" t="s">
        <v>854</v>
      </c>
      <c r="F404" s="2" t="s">
        <v>39</v>
      </c>
      <c r="G404" s="2" t="s">
        <v>872</v>
      </c>
      <c r="H404" s="2" t="s">
        <v>748</v>
      </c>
    </row>
    <row r="405" spans="1:8" x14ac:dyDescent="0.3">
      <c r="A405" s="2">
        <v>404</v>
      </c>
      <c r="B405" s="5">
        <v>2606</v>
      </c>
      <c r="C405" s="2" t="s">
        <v>873</v>
      </c>
      <c r="D405" s="2" t="s">
        <v>874</v>
      </c>
      <c r="E405" s="2" t="s">
        <v>854</v>
      </c>
      <c r="F405" s="2" t="s">
        <v>56</v>
      </c>
      <c r="G405" s="2" t="s">
        <v>12</v>
      </c>
      <c r="H405" s="2" t="s">
        <v>875</v>
      </c>
    </row>
    <row r="406" spans="1:8" x14ac:dyDescent="0.3">
      <c r="A406" s="2">
        <v>405</v>
      </c>
      <c r="B406" s="5">
        <v>2607</v>
      </c>
      <c r="C406" s="2" t="s">
        <v>876</v>
      </c>
      <c r="D406" s="2" t="s">
        <v>877</v>
      </c>
      <c r="E406" s="2" t="s">
        <v>854</v>
      </c>
      <c r="F406" s="2" t="s">
        <v>88</v>
      </c>
      <c r="G406" s="2" t="s">
        <v>92</v>
      </c>
      <c r="H406" s="2" t="s">
        <v>878</v>
      </c>
    </row>
    <row r="407" spans="1:8" x14ac:dyDescent="0.3">
      <c r="A407" s="2">
        <v>406</v>
      </c>
      <c r="B407" s="5">
        <v>2703</v>
      </c>
      <c r="C407" s="2" t="s">
        <v>879</v>
      </c>
      <c r="D407" s="2" t="s">
        <v>880</v>
      </c>
      <c r="E407" s="2" t="s">
        <v>854</v>
      </c>
      <c r="F407" s="2" t="s">
        <v>12</v>
      </c>
      <c r="G407" s="2" t="s">
        <v>42</v>
      </c>
      <c r="H407" s="2" t="s">
        <v>13</v>
      </c>
    </row>
    <row r="408" spans="1:8" x14ac:dyDescent="0.3">
      <c r="A408" s="2">
        <v>407</v>
      </c>
      <c r="B408" s="5">
        <v>2704</v>
      </c>
      <c r="C408" s="2" t="s">
        <v>879</v>
      </c>
      <c r="D408" s="2" t="s">
        <v>880</v>
      </c>
      <c r="E408" s="2" t="s">
        <v>854</v>
      </c>
      <c r="F408" s="2" t="s">
        <v>12</v>
      </c>
      <c r="G408" s="2" t="s">
        <v>42</v>
      </c>
      <c r="H408" s="2" t="s">
        <v>13</v>
      </c>
    </row>
    <row r="409" spans="1:8" x14ac:dyDescent="0.3">
      <c r="A409" s="2">
        <v>408</v>
      </c>
      <c r="B409" s="5">
        <v>2705</v>
      </c>
      <c r="C409" s="2" t="s">
        <v>881</v>
      </c>
      <c r="D409" s="2" t="s">
        <v>882</v>
      </c>
      <c r="E409" s="2" t="s">
        <v>854</v>
      </c>
      <c r="F409" s="2" t="s">
        <v>38</v>
      </c>
      <c r="G409" s="2" t="s">
        <v>442</v>
      </c>
      <c r="H409" s="2" t="s">
        <v>883</v>
      </c>
    </row>
    <row r="410" spans="1:8" x14ac:dyDescent="0.3">
      <c r="A410" s="2">
        <v>409</v>
      </c>
      <c r="B410" s="5">
        <v>2705</v>
      </c>
      <c r="C410" s="2" t="s">
        <v>884</v>
      </c>
      <c r="D410" s="2" t="s">
        <v>885</v>
      </c>
      <c r="E410" s="2" t="s">
        <v>854</v>
      </c>
      <c r="F410" s="2" t="s">
        <v>120</v>
      </c>
      <c r="G410" s="2" t="s">
        <v>80</v>
      </c>
      <c r="H410" s="2" t="s">
        <v>886</v>
      </c>
    </row>
    <row r="411" spans="1:8" x14ac:dyDescent="0.3">
      <c r="A411" s="2">
        <v>410</v>
      </c>
      <c r="B411" s="5">
        <v>5104</v>
      </c>
      <c r="C411" s="2" t="s">
        <v>887</v>
      </c>
      <c r="D411" s="2" t="s">
        <v>888</v>
      </c>
      <c r="E411" s="2" t="s">
        <v>854</v>
      </c>
      <c r="F411" s="2" t="s">
        <v>442</v>
      </c>
      <c r="G411" s="2" t="s">
        <v>889</v>
      </c>
      <c r="H411" s="2" t="s">
        <v>178</v>
      </c>
    </row>
    <row r="412" spans="1:8" x14ac:dyDescent="0.3">
      <c r="A412" s="2">
        <v>411</v>
      </c>
      <c r="B412" s="5">
        <v>5105</v>
      </c>
      <c r="C412" s="2" t="s">
        <v>890</v>
      </c>
      <c r="D412" s="2" t="s">
        <v>891</v>
      </c>
      <c r="E412" s="2" t="s">
        <v>854</v>
      </c>
      <c r="F412" s="2" t="s">
        <v>33</v>
      </c>
      <c r="G412" s="2" t="s">
        <v>80</v>
      </c>
      <c r="H412" s="2" t="s">
        <v>173</v>
      </c>
    </row>
    <row r="413" spans="1:8" x14ac:dyDescent="0.3">
      <c r="A413" s="2">
        <v>412</v>
      </c>
      <c r="B413" s="5">
        <v>5203</v>
      </c>
      <c r="C413" s="2" t="s">
        <v>892</v>
      </c>
      <c r="D413" s="2" t="s">
        <v>893</v>
      </c>
      <c r="E413" s="2" t="s">
        <v>854</v>
      </c>
      <c r="F413" s="2" t="s">
        <v>38</v>
      </c>
      <c r="G413" s="2" t="s">
        <v>442</v>
      </c>
      <c r="H413" s="2" t="s">
        <v>883</v>
      </c>
    </row>
    <row r="414" spans="1:8" x14ac:dyDescent="0.3">
      <c r="A414" s="2">
        <v>413</v>
      </c>
      <c r="B414" s="5">
        <v>5206</v>
      </c>
      <c r="C414" s="2" t="s">
        <v>894</v>
      </c>
      <c r="D414" s="2" t="s">
        <v>895</v>
      </c>
      <c r="E414" s="2" t="s">
        <v>854</v>
      </c>
      <c r="F414" s="2" t="s">
        <v>80</v>
      </c>
      <c r="G414" s="2" t="s">
        <v>797</v>
      </c>
      <c r="H414" s="2" t="s">
        <v>13</v>
      </c>
    </row>
    <row r="415" spans="1:8" x14ac:dyDescent="0.3">
      <c r="A415" s="2">
        <v>414</v>
      </c>
      <c r="B415" s="5" t="s">
        <v>112</v>
      </c>
      <c r="C415" s="2" t="s">
        <v>896</v>
      </c>
      <c r="D415" s="2" t="s">
        <v>897</v>
      </c>
      <c r="E415" s="2" t="s">
        <v>854</v>
      </c>
      <c r="F415" s="2" t="s">
        <v>38</v>
      </c>
      <c r="G415" s="2" t="s">
        <v>25</v>
      </c>
      <c r="H415" s="2" t="s">
        <v>898</v>
      </c>
    </row>
    <row r="416" spans="1:8" x14ac:dyDescent="0.3">
      <c r="A416" s="2">
        <v>415</v>
      </c>
      <c r="B416" s="5" t="s">
        <v>112</v>
      </c>
      <c r="C416" s="2" t="s">
        <v>899</v>
      </c>
      <c r="D416" s="2" t="s">
        <v>900</v>
      </c>
      <c r="E416" s="2" t="s">
        <v>854</v>
      </c>
      <c r="F416" s="2" t="s">
        <v>25</v>
      </c>
      <c r="G416" s="2" t="s">
        <v>80</v>
      </c>
      <c r="H416" s="2" t="s">
        <v>157</v>
      </c>
    </row>
    <row r="417" spans="1:8" x14ac:dyDescent="0.3">
      <c r="A417" s="2">
        <v>416</v>
      </c>
      <c r="B417" s="5" t="s">
        <v>69</v>
      </c>
      <c r="C417" s="2" t="s">
        <v>901</v>
      </c>
      <c r="D417" s="2" t="s">
        <v>902</v>
      </c>
      <c r="E417" s="2" t="s">
        <v>854</v>
      </c>
      <c r="F417" s="2" t="s">
        <v>88</v>
      </c>
      <c r="G417" s="2" t="s">
        <v>92</v>
      </c>
      <c r="H417" s="2" t="s">
        <v>173</v>
      </c>
    </row>
    <row r="418" spans="1:8" x14ac:dyDescent="0.3">
      <c r="A418" s="2">
        <v>417</v>
      </c>
      <c r="B418" s="5" t="s">
        <v>69</v>
      </c>
      <c r="C418" s="2" t="s">
        <v>903</v>
      </c>
      <c r="D418" s="2" t="s">
        <v>904</v>
      </c>
      <c r="E418" s="2" t="s">
        <v>854</v>
      </c>
      <c r="F418" s="2" t="s">
        <v>17</v>
      </c>
      <c r="G418" s="2" t="s">
        <v>120</v>
      </c>
      <c r="H418" s="2" t="s">
        <v>72</v>
      </c>
    </row>
    <row r="419" spans="1:8" x14ac:dyDescent="0.3">
      <c r="A419" s="2">
        <v>418</v>
      </c>
      <c r="B419" s="5" t="s">
        <v>73</v>
      </c>
      <c r="C419" s="2" t="s">
        <v>905</v>
      </c>
      <c r="D419" s="2" t="s">
        <v>906</v>
      </c>
      <c r="E419" s="2" t="s">
        <v>854</v>
      </c>
      <c r="F419" s="2" t="s">
        <v>88</v>
      </c>
      <c r="G419" s="2" t="s">
        <v>92</v>
      </c>
      <c r="H419" s="2" t="s">
        <v>173</v>
      </c>
    </row>
    <row r="420" spans="1:8" x14ac:dyDescent="0.3">
      <c r="A420" s="2">
        <v>419</v>
      </c>
      <c r="B420" s="5" t="s">
        <v>126</v>
      </c>
      <c r="C420" s="2" t="s">
        <v>907</v>
      </c>
      <c r="D420" s="2" t="s">
        <v>908</v>
      </c>
      <c r="E420" s="2" t="s">
        <v>854</v>
      </c>
      <c r="F420" s="2" t="s">
        <v>92</v>
      </c>
      <c r="G420" s="2" t="s">
        <v>120</v>
      </c>
      <c r="H420" s="2" t="s">
        <v>157</v>
      </c>
    </row>
    <row r="421" spans="1:8" x14ac:dyDescent="0.3">
      <c r="A421" s="2">
        <v>420</v>
      </c>
      <c r="B421" s="5" t="s">
        <v>133</v>
      </c>
      <c r="C421" s="2" t="s">
        <v>909</v>
      </c>
      <c r="D421" s="2" t="s">
        <v>910</v>
      </c>
      <c r="E421" s="2" t="s">
        <v>854</v>
      </c>
      <c r="F421" s="2" t="s">
        <v>88</v>
      </c>
      <c r="G421" s="2" t="s">
        <v>92</v>
      </c>
      <c r="H421" s="2" t="s">
        <v>456</v>
      </c>
    </row>
    <row r="422" spans="1:8" x14ac:dyDescent="0.3">
      <c r="A422" s="2">
        <v>421</v>
      </c>
      <c r="B422" s="5" t="s">
        <v>133</v>
      </c>
      <c r="C422" s="2" t="s">
        <v>861</v>
      </c>
      <c r="D422" s="2" t="s">
        <v>911</v>
      </c>
      <c r="E422" s="2" t="s">
        <v>854</v>
      </c>
      <c r="F422" s="2" t="s">
        <v>92</v>
      </c>
      <c r="G422" s="2" t="s">
        <v>39</v>
      </c>
      <c r="H422" s="2" t="s">
        <v>860</v>
      </c>
    </row>
    <row r="423" spans="1:8" x14ac:dyDescent="0.3">
      <c r="A423" s="2">
        <v>422</v>
      </c>
      <c r="B423" s="5" t="s">
        <v>133</v>
      </c>
      <c r="C423" s="2" t="s">
        <v>912</v>
      </c>
      <c r="D423" s="2" t="s">
        <v>913</v>
      </c>
      <c r="E423" s="2" t="s">
        <v>854</v>
      </c>
      <c r="F423" s="2" t="s">
        <v>21</v>
      </c>
      <c r="G423" s="2" t="s">
        <v>80</v>
      </c>
      <c r="H423" s="2" t="s">
        <v>914</v>
      </c>
    </row>
    <row r="424" spans="1:8" x14ac:dyDescent="0.3">
      <c r="A424" s="2">
        <v>423</v>
      </c>
      <c r="B424" s="5" t="s">
        <v>77</v>
      </c>
      <c r="C424" s="2" t="s">
        <v>915</v>
      </c>
      <c r="D424" s="2" t="s">
        <v>916</v>
      </c>
      <c r="E424" s="2" t="s">
        <v>854</v>
      </c>
      <c r="F424" s="2" t="s">
        <v>25</v>
      </c>
      <c r="G424" s="2" t="s">
        <v>80</v>
      </c>
      <c r="H424" s="2" t="s">
        <v>355</v>
      </c>
    </row>
    <row r="425" spans="1:8" x14ac:dyDescent="0.3">
      <c r="A425" s="2">
        <v>424</v>
      </c>
      <c r="B425" s="5" t="s">
        <v>82</v>
      </c>
      <c r="C425" s="2" t="s">
        <v>917</v>
      </c>
      <c r="D425" s="2" t="s">
        <v>918</v>
      </c>
      <c r="E425" s="2" t="s">
        <v>854</v>
      </c>
      <c r="F425" s="2" t="s">
        <v>17</v>
      </c>
      <c r="G425" s="2" t="s">
        <v>120</v>
      </c>
      <c r="H425" s="2" t="s">
        <v>89</v>
      </c>
    </row>
    <row r="426" spans="1:8" x14ac:dyDescent="0.3">
      <c r="A426" s="2">
        <v>425</v>
      </c>
      <c r="B426" s="5" t="s">
        <v>85</v>
      </c>
      <c r="C426" s="2" t="s">
        <v>919</v>
      </c>
      <c r="D426" s="2" t="s">
        <v>920</v>
      </c>
      <c r="E426" s="2" t="s">
        <v>854</v>
      </c>
      <c r="F426" s="2" t="s">
        <v>16</v>
      </c>
      <c r="G426" s="2" t="s">
        <v>141</v>
      </c>
      <c r="H426" s="2" t="s">
        <v>453</v>
      </c>
    </row>
    <row r="427" spans="1:8" x14ac:dyDescent="0.3">
      <c r="A427" s="2">
        <v>426</v>
      </c>
      <c r="B427" s="5" t="s">
        <v>85</v>
      </c>
      <c r="C427" s="2" t="s">
        <v>921</v>
      </c>
      <c r="D427" s="2" t="s">
        <v>922</v>
      </c>
      <c r="E427" s="2" t="s">
        <v>854</v>
      </c>
      <c r="F427" s="2" t="s">
        <v>141</v>
      </c>
      <c r="G427" s="2" t="s">
        <v>56</v>
      </c>
      <c r="H427" s="2" t="s">
        <v>89</v>
      </c>
    </row>
    <row r="428" spans="1:8" x14ac:dyDescent="0.3">
      <c r="A428" s="2">
        <v>427</v>
      </c>
      <c r="B428" s="5">
        <v>2101</v>
      </c>
      <c r="C428" s="2" t="s">
        <v>923</v>
      </c>
      <c r="D428" s="2" t="s">
        <v>924</v>
      </c>
      <c r="E428" s="2" t="s">
        <v>925</v>
      </c>
      <c r="F428" s="2" t="s">
        <v>25</v>
      </c>
      <c r="G428" s="2" t="s">
        <v>56</v>
      </c>
      <c r="H428" s="2" t="s">
        <v>352</v>
      </c>
    </row>
    <row r="429" spans="1:8" x14ac:dyDescent="0.3">
      <c r="A429" s="2">
        <v>428</v>
      </c>
      <c r="B429" s="5">
        <v>2101</v>
      </c>
      <c r="C429" s="2" t="s">
        <v>926</v>
      </c>
      <c r="D429" s="2" t="s">
        <v>927</v>
      </c>
      <c r="E429" s="2" t="s">
        <v>925</v>
      </c>
      <c r="F429" s="2" t="s">
        <v>56</v>
      </c>
      <c r="G429" s="2" t="s">
        <v>12</v>
      </c>
      <c r="H429" s="2" t="s">
        <v>89</v>
      </c>
    </row>
    <row r="430" spans="1:8" x14ac:dyDescent="0.3">
      <c r="A430" s="2">
        <v>429</v>
      </c>
      <c r="B430" s="5">
        <v>2201</v>
      </c>
      <c r="C430" s="2" t="s">
        <v>928</v>
      </c>
      <c r="D430" s="2" t="s">
        <v>929</v>
      </c>
      <c r="E430" s="2" t="s">
        <v>925</v>
      </c>
      <c r="F430" s="2" t="s">
        <v>56</v>
      </c>
      <c r="G430" s="2" t="s">
        <v>80</v>
      </c>
      <c r="H430" s="2" t="s">
        <v>930</v>
      </c>
    </row>
    <row r="431" spans="1:8" x14ac:dyDescent="0.3">
      <c r="A431" s="2">
        <v>430</v>
      </c>
      <c r="B431" s="5">
        <v>2201</v>
      </c>
      <c r="C431" s="2" t="s">
        <v>736</v>
      </c>
      <c r="D431" s="2" t="s">
        <v>931</v>
      </c>
      <c r="E431" s="2" t="s">
        <v>925</v>
      </c>
      <c r="F431" s="2" t="s">
        <v>80</v>
      </c>
      <c r="G431" s="2" t="s">
        <v>739</v>
      </c>
      <c r="H431" s="2" t="s">
        <v>35</v>
      </c>
    </row>
    <row r="432" spans="1:8" x14ac:dyDescent="0.3">
      <c r="A432" s="2">
        <v>431</v>
      </c>
      <c r="B432" s="5">
        <v>2301</v>
      </c>
      <c r="C432" s="2" t="s">
        <v>858</v>
      </c>
      <c r="D432" s="2" t="s">
        <v>932</v>
      </c>
      <c r="E432" s="2" t="s">
        <v>925</v>
      </c>
      <c r="F432" s="2" t="s">
        <v>92</v>
      </c>
      <c r="G432" s="2" t="s">
        <v>131</v>
      </c>
      <c r="H432" s="2" t="s">
        <v>860</v>
      </c>
    </row>
    <row r="433" spans="1:8" x14ac:dyDescent="0.3">
      <c r="A433" s="2">
        <v>432</v>
      </c>
      <c r="B433" s="5">
        <v>2503</v>
      </c>
      <c r="C433" s="2" t="s">
        <v>933</v>
      </c>
      <c r="D433" s="2" t="s">
        <v>934</v>
      </c>
      <c r="E433" s="2" t="s">
        <v>925</v>
      </c>
      <c r="F433" s="2" t="s">
        <v>442</v>
      </c>
      <c r="G433" s="2" t="s">
        <v>92</v>
      </c>
      <c r="H433" s="2" t="s">
        <v>89</v>
      </c>
    </row>
    <row r="434" spans="1:8" x14ac:dyDescent="0.3">
      <c r="A434" s="2">
        <v>433</v>
      </c>
      <c r="B434" s="5">
        <v>2503</v>
      </c>
      <c r="C434" s="2" t="s">
        <v>935</v>
      </c>
      <c r="D434" s="2" t="s">
        <v>936</v>
      </c>
      <c r="E434" s="2" t="s">
        <v>925</v>
      </c>
      <c r="F434" s="2" t="s">
        <v>12</v>
      </c>
      <c r="G434" s="2" t="s">
        <v>42</v>
      </c>
      <c r="H434" s="2" t="s">
        <v>13</v>
      </c>
    </row>
    <row r="435" spans="1:8" x14ac:dyDescent="0.3">
      <c r="A435" s="2">
        <v>434</v>
      </c>
      <c r="B435" s="5">
        <v>2504</v>
      </c>
      <c r="C435" s="2" t="s">
        <v>935</v>
      </c>
      <c r="D435" s="2" t="s">
        <v>937</v>
      </c>
      <c r="E435" s="2" t="s">
        <v>925</v>
      </c>
      <c r="F435" s="2" t="s">
        <v>12</v>
      </c>
      <c r="G435" s="2" t="s">
        <v>42</v>
      </c>
      <c r="H435" s="2" t="s">
        <v>13</v>
      </c>
    </row>
    <row r="436" spans="1:8" x14ac:dyDescent="0.3">
      <c r="A436" s="2">
        <v>435</v>
      </c>
      <c r="B436" s="5">
        <v>2505</v>
      </c>
      <c r="C436" s="2" t="s">
        <v>938</v>
      </c>
      <c r="D436" s="2" t="s">
        <v>939</v>
      </c>
      <c r="E436" s="2" t="s">
        <v>925</v>
      </c>
      <c r="F436" s="2" t="s">
        <v>33</v>
      </c>
      <c r="G436" s="2" t="s">
        <v>12</v>
      </c>
      <c r="H436" s="2" t="s">
        <v>825</v>
      </c>
    </row>
    <row r="437" spans="1:8" x14ac:dyDescent="0.3">
      <c r="A437" s="2">
        <v>436</v>
      </c>
      <c r="B437" s="5">
        <v>2507</v>
      </c>
      <c r="C437" s="2" t="s">
        <v>940</v>
      </c>
      <c r="D437" s="2" t="s">
        <v>941</v>
      </c>
      <c r="E437" s="2" t="s">
        <v>925</v>
      </c>
      <c r="F437" s="2" t="s">
        <v>16</v>
      </c>
      <c r="G437" s="2" t="s">
        <v>92</v>
      </c>
      <c r="H437" s="2" t="s">
        <v>756</v>
      </c>
    </row>
    <row r="438" spans="1:8" x14ac:dyDescent="0.3">
      <c r="A438" s="2">
        <v>437</v>
      </c>
      <c r="B438" s="5">
        <v>2603</v>
      </c>
      <c r="C438" s="2" t="s">
        <v>942</v>
      </c>
      <c r="D438" s="2" t="s">
        <v>943</v>
      </c>
      <c r="E438" s="2" t="s">
        <v>925</v>
      </c>
      <c r="F438" s="2" t="s">
        <v>80</v>
      </c>
      <c r="G438" s="2" t="s">
        <v>42</v>
      </c>
      <c r="H438" s="2" t="s">
        <v>13</v>
      </c>
    </row>
    <row r="439" spans="1:8" x14ac:dyDescent="0.3">
      <c r="A439" s="2">
        <v>438</v>
      </c>
      <c r="B439" s="5">
        <v>2604</v>
      </c>
      <c r="C439" s="2" t="s">
        <v>942</v>
      </c>
      <c r="D439" s="2" t="s">
        <v>944</v>
      </c>
      <c r="E439" s="2" t="s">
        <v>925</v>
      </c>
      <c r="F439" s="2" t="s">
        <v>80</v>
      </c>
      <c r="G439" s="2" t="s">
        <v>42</v>
      </c>
      <c r="H439" s="2" t="s">
        <v>13</v>
      </c>
    </row>
    <row r="440" spans="1:8" x14ac:dyDescent="0.3">
      <c r="A440" s="2">
        <v>439</v>
      </c>
      <c r="B440" s="5">
        <v>2605</v>
      </c>
      <c r="C440" s="2" t="s">
        <v>945</v>
      </c>
      <c r="D440" s="2" t="s">
        <v>946</v>
      </c>
      <c r="E440" s="2" t="s">
        <v>925</v>
      </c>
      <c r="F440" s="2" t="s">
        <v>120</v>
      </c>
      <c r="G440" s="2" t="s">
        <v>56</v>
      </c>
      <c r="H440" s="2" t="s">
        <v>748</v>
      </c>
    </row>
    <row r="441" spans="1:8" x14ac:dyDescent="0.3">
      <c r="A441" s="2">
        <v>440</v>
      </c>
      <c r="B441" s="5">
        <v>2607</v>
      </c>
      <c r="C441" s="2" t="s">
        <v>947</v>
      </c>
      <c r="D441" s="2" t="s">
        <v>948</v>
      </c>
      <c r="E441" s="2" t="s">
        <v>925</v>
      </c>
      <c r="F441" s="2" t="s">
        <v>16</v>
      </c>
      <c r="G441" s="2" t="s">
        <v>39</v>
      </c>
      <c r="H441" s="2" t="s">
        <v>201</v>
      </c>
    </row>
    <row r="442" spans="1:8" x14ac:dyDescent="0.3">
      <c r="A442" s="2">
        <v>441</v>
      </c>
      <c r="B442" s="5">
        <v>2703</v>
      </c>
      <c r="C442" s="2" t="s">
        <v>949</v>
      </c>
      <c r="D442" s="2" t="s">
        <v>950</v>
      </c>
      <c r="E442" s="2" t="s">
        <v>925</v>
      </c>
      <c r="F442" s="2" t="s">
        <v>80</v>
      </c>
      <c r="G442" s="2" t="s">
        <v>42</v>
      </c>
      <c r="H442" s="2" t="s">
        <v>13</v>
      </c>
    </row>
    <row r="443" spans="1:8" x14ac:dyDescent="0.3">
      <c r="A443" s="2">
        <v>442</v>
      </c>
      <c r="B443" s="5">
        <v>2704</v>
      </c>
      <c r="C443" s="2" t="s">
        <v>949</v>
      </c>
      <c r="D443" s="2" t="s">
        <v>951</v>
      </c>
      <c r="E443" s="2" t="s">
        <v>925</v>
      </c>
      <c r="F443" s="2" t="s">
        <v>80</v>
      </c>
      <c r="G443" s="2" t="s">
        <v>42</v>
      </c>
      <c r="H443" s="2" t="s">
        <v>13</v>
      </c>
    </row>
    <row r="444" spans="1:8" x14ac:dyDescent="0.3">
      <c r="A444" s="2">
        <v>443</v>
      </c>
      <c r="B444" s="5">
        <v>2802</v>
      </c>
      <c r="C444" s="2" t="s">
        <v>952</v>
      </c>
      <c r="D444" s="2" t="s">
        <v>953</v>
      </c>
      <c r="E444" s="2" t="s">
        <v>925</v>
      </c>
      <c r="F444" s="2" t="s">
        <v>16</v>
      </c>
      <c r="G444" s="2" t="s">
        <v>17</v>
      </c>
      <c r="H444" s="2" t="s">
        <v>742</v>
      </c>
    </row>
    <row r="445" spans="1:8" x14ac:dyDescent="0.3">
      <c r="A445" s="2">
        <v>444</v>
      </c>
      <c r="B445" s="5">
        <v>2804</v>
      </c>
      <c r="C445" s="2" t="s">
        <v>954</v>
      </c>
      <c r="D445" s="2" t="s">
        <v>955</v>
      </c>
      <c r="E445" s="2" t="s">
        <v>925</v>
      </c>
      <c r="F445" s="2" t="s">
        <v>33</v>
      </c>
      <c r="G445" s="2" t="s">
        <v>12</v>
      </c>
      <c r="H445" s="2" t="s">
        <v>57</v>
      </c>
    </row>
    <row r="446" spans="1:8" x14ac:dyDescent="0.3">
      <c r="A446" s="2">
        <v>445</v>
      </c>
      <c r="B446" s="5">
        <v>3102</v>
      </c>
      <c r="C446" s="2" t="s">
        <v>956</v>
      </c>
      <c r="D446" s="2" t="s">
        <v>957</v>
      </c>
      <c r="E446" s="2" t="s">
        <v>925</v>
      </c>
      <c r="F446" s="2" t="s">
        <v>17</v>
      </c>
      <c r="G446" s="2" t="s">
        <v>120</v>
      </c>
      <c r="H446" s="2" t="s">
        <v>958</v>
      </c>
    </row>
    <row r="447" spans="1:8" x14ac:dyDescent="0.3">
      <c r="A447" s="2">
        <v>446</v>
      </c>
      <c r="B447" s="5">
        <v>5116</v>
      </c>
      <c r="C447" s="2" t="s">
        <v>959</v>
      </c>
      <c r="D447" s="2" t="s">
        <v>960</v>
      </c>
      <c r="E447" s="2" t="s">
        <v>925</v>
      </c>
      <c r="F447" s="2" t="s">
        <v>39</v>
      </c>
      <c r="G447" s="2" t="s">
        <v>516</v>
      </c>
      <c r="H447" s="2" t="s">
        <v>961</v>
      </c>
    </row>
    <row r="448" spans="1:8" x14ac:dyDescent="0.3">
      <c r="A448" s="2">
        <v>447</v>
      </c>
      <c r="B448" s="5">
        <v>5201</v>
      </c>
      <c r="C448" s="2" t="s">
        <v>962</v>
      </c>
      <c r="D448" s="2" t="s">
        <v>963</v>
      </c>
      <c r="E448" s="2" t="s">
        <v>925</v>
      </c>
      <c r="F448" s="2" t="s">
        <v>12</v>
      </c>
      <c r="G448" s="2" t="s">
        <v>42</v>
      </c>
      <c r="H448" s="2" t="s">
        <v>13</v>
      </c>
    </row>
    <row r="449" spans="1:8" x14ac:dyDescent="0.3">
      <c r="A449" s="2">
        <v>448</v>
      </c>
      <c r="B449" s="5">
        <v>5208</v>
      </c>
      <c r="C449" s="2" t="s">
        <v>964</v>
      </c>
      <c r="D449" s="2" t="s">
        <v>965</v>
      </c>
      <c r="E449" s="2" t="s">
        <v>925</v>
      </c>
      <c r="F449" s="2" t="s">
        <v>120</v>
      </c>
      <c r="G449" s="2" t="s">
        <v>56</v>
      </c>
      <c r="H449" s="2" t="s">
        <v>966</v>
      </c>
    </row>
    <row r="450" spans="1:8" x14ac:dyDescent="0.3">
      <c r="A450" s="2">
        <v>449</v>
      </c>
      <c r="B450" s="5">
        <v>5211</v>
      </c>
      <c r="C450" s="2" t="s">
        <v>967</v>
      </c>
      <c r="D450" s="2" t="s">
        <v>968</v>
      </c>
      <c r="E450" s="2" t="s">
        <v>925</v>
      </c>
      <c r="F450" s="2" t="s">
        <v>38</v>
      </c>
      <c r="G450" s="2" t="s">
        <v>88</v>
      </c>
      <c r="H450" s="2" t="s">
        <v>520</v>
      </c>
    </row>
    <row r="451" spans="1:8" x14ac:dyDescent="0.3">
      <c r="A451" s="2">
        <v>450</v>
      </c>
      <c r="B451" s="5">
        <v>5211</v>
      </c>
      <c r="C451" s="2" t="s">
        <v>969</v>
      </c>
      <c r="D451" s="2" t="s">
        <v>970</v>
      </c>
      <c r="E451" s="2" t="s">
        <v>925</v>
      </c>
      <c r="F451" s="2" t="s">
        <v>971</v>
      </c>
      <c r="G451" s="2" t="s">
        <v>33</v>
      </c>
      <c r="H451" s="2" t="s">
        <v>875</v>
      </c>
    </row>
    <row r="452" spans="1:8" x14ac:dyDescent="0.3">
      <c r="A452" s="2">
        <v>451</v>
      </c>
      <c r="B452" s="5">
        <v>5212</v>
      </c>
      <c r="C452" s="2" t="s">
        <v>972</v>
      </c>
      <c r="D452" s="2" t="s">
        <v>973</v>
      </c>
      <c r="E452" s="2" t="s">
        <v>925</v>
      </c>
      <c r="F452" s="2" t="s">
        <v>102</v>
      </c>
      <c r="G452" s="2" t="s">
        <v>120</v>
      </c>
      <c r="H452" s="2" t="s">
        <v>89</v>
      </c>
    </row>
    <row r="453" spans="1:8" x14ac:dyDescent="0.3">
      <c r="A453" s="2">
        <v>452</v>
      </c>
      <c r="B453" s="5" t="s">
        <v>112</v>
      </c>
      <c r="C453" s="2" t="s">
        <v>974</v>
      </c>
      <c r="D453" s="2" t="s">
        <v>975</v>
      </c>
      <c r="E453" s="2" t="s">
        <v>925</v>
      </c>
      <c r="F453" s="2" t="s">
        <v>38</v>
      </c>
      <c r="G453" s="2" t="s">
        <v>56</v>
      </c>
      <c r="H453" s="2" t="s">
        <v>352</v>
      </c>
    </row>
    <row r="454" spans="1:8" x14ac:dyDescent="0.3">
      <c r="A454" s="2">
        <v>453</v>
      </c>
      <c r="B454" s="5" t="s">
        <v>112</v>
      </c>
      <c r="C454" s="2" t="s">
        <v>976</v>
      </c>
      <c r="D454" s="2" t="s">
        <v>977</v>
      </c>
      <c r="E454" s="2" t="s">
        <v>925</v>
      </c>
      <c r="F454" s="2" t="s">
        <v>56</v>
      </c>
      <c r="G454" s="2" t="s">
        <v>12</v>
      </c>
      <c r="H454" s="2" t="s">
        <v>89</v>
      </c>
    </row>
    <row r="455" spans="1:8" x14ac:dyDescent="0.3">
      <c r="A455" s="2">
        <v>454</v>
      </c>
      <c r="B455" s="5" t="s">
        <v>112</v>
      </c>
      <c r="C455" s="2" t="s">
        <v>978</v>
      </c>
      <c r="D455" s="2" t="s">
        <v>979</v>
      </c>
      <c r="E455" s="2" t="s">
        <v>925</v>
      </c>
      <c r="F455" s="2" t="s">
        <v>12</v>
      </c>
      <c r="G455" s="2" t="s">
        <v>797</v>
      </c>
      <c r="H455" s="2" t="s">
        <v>980</v>
      </c>
    </row>
    <row r="456" spans="1:8" x14ac:dyDescent="0.3">
      <c r="A456" s="2">
        <v>455</v>
      </c>
      <c r="B456" s="5" t="s">
        <v>69</v>
      </c>
      <c r="C456" s="2" t="s">
        <v>981</v>
      </c>
      <c r="D456" s="2" t="s">
        <v>982</v>
      </c>
      <c r="E456" s="2" t="s">
        <v>925</v>
      </c>
      <c r="F456" s="2" t="s">
        <v>136</v>
      </c>
      <c r="G456" s="2" t="s">
        <v>56</v>
      </c>
      <c r="H456" s="2" t="s">
        <v>386</v>
      </c>
    </row>
    <row r="457" spans="1:8" x14ac:dyDescent="0.3">
      <c r="A457" s="2">
        <v>456</v>
      </c>
      <c r="B457" s="5" t="s">
        <v>69</v>
      </c>
      <c r="C457" s="2" t="s">
        <v>983</v>
      </c>
      <c r="D457" s="2" t="s">
        <v>984</v>
      </c>
      <c r="E457" s="2" t="s">
        <v>925</v>
      </c>
      <c r="F457" s="2" t="s">
        <v>56</v>
      </c>
      <c r="G457" s="2" t="s">
        <v>12</v>
      </c>
      <c r="H457" s="2" t="s">
        <v>121</v>
      </c>
    </row>
    <row r="458" spans="1:8" x14ac:dyDescent="0.3">
      <c r="A458" s="2">
        <v>457</v>
      </c>
      <c r="B458" s="5" t="s">
        <v>73</v>
      </c>
      <c r="C458" s="2" t="s">
        <v>985</v>
      </c>
      <c r="D458" s="2" t="s">
        <v>986</v>
      </c>
      <c r="E458" s="2" t="s">
        <v>925</v>
      </c>
      <c r="F458" s="2" t="s">
        <v>136</v>
      </c>
      <c r="G458" s="2" t="s">
        <v>56</v>
      </c>
      <c r="H458" s="2" t="s">
        <v>386</v>
      </c>
    </row>
    <row r="459" spans="1:8" x14ac:dyDescent="0.3">
      <c r="A459" s="2">
        <v>458</v>
      </c>
      <c r="B459" s="5" t="s">
        <v>73</v>
      </c>
      <c r="C459" s="2" t="s">
        <v>987</v>
      </c>
      <c r="D459" s="2" t="s">
        <v>988</v>
      </c>
      <c r="E459" s="2" t="s">
        <v>925</v>
      </c>
      <c r="F459" s="2" t="s">
        <v>56</v>
      </c>
      <c r="G459" s="2" t="s">
        <v>12</v>
      </c>
      <c r="H459" s="2" t="s">
        <v>121</v>
      </c>
    </row>
    <row r="460" spans="1:8" x14ac:dyDescent="0.3">
      <c r="A460" s="2">
        <v>459</v>
      </c>
      <c r="B460" s="5" t="s">
        <v>126</v>
      </c>
      <c r="C460" s="2" t="s">
        <v>989</v>
      </c>
      <c r="D460" s="2" t="s">
        <v>990</v>
      </c>
      <c r="E460" s="2" t="s">
        <v>925</v>
      </c>
      <c r="F460" s="2" t="s">
        <v>136</v>
      </c>
      <c r="G460" s="2" t="s">
        <v>39</v>
      </c>
      <c r="H460" s="2" t="s">
        <v>991</v>
      </c>
    </row>
    <row r="461" spans="1:8" x14ac:dyDescent="0.3">
      <c r="A461" s="2">
        <v>460</v>
      </c>
      <c r="B461" s="5" t="s">
        <v>126</v>
      </c>
      <c r="C461" s="2" t="s">
        <v>992</v>
      </c>
      <c r="D461" s="2" t="s">
        <v>993</v>
      </c>
      <c r="E461" s="2" t="s">
        <v>925</v>
      </c>
      <c r="F461" s="2" t="s">
        <v>342</v>
      </c>
      <c r="G461" s="2" t="s">
        <v>80</v>
      </c>
      <c r="H461" s="2" t="s">
        <v>575</v>
      </c>
    </row>
    <row r="462" spans="1:8" x14ac:dyDescent="0.3">
      <c r="A462" s="2">
        <v>461</v>
      </c>
      <c r="B462" s="5" t="s">
        <v>133</v>
      </c>
      <c r="C462" s="2" t="s">
        <v>994</v>
      </c>
      <c r="D462" s="2" t="s">
        <v>995</v>
      </c>
      <c r="E462" s="2" t="s">
        <v>925</v>
      </c>
      <c r="F462" s="2" t="s">
        <v>25</v>
      </c>
      <c r="G462" s="2" t="s">
        <v>227</v>
      </c>
      <c r="H462" s="2" t="s">
        <v>352</v>
      </c>
    </row>
    <row r="463" spans="1:8" x14ac:dyDescent="0.3">
      <c r="A463" s="2">
        <v>462</v>
      </c>
      <c r="B463" s="5" t="s">
        <v>133</v>
      </c>
      <c r="C463" s="2" t="s">
        <v>996</v>
      </c>
      <c r="D463" s="2" t="s">
        <v>997</v>
      </c>
      <c r="E463" s="2" t="s">
        <v>925</v>
      </c>
      <c r="F463" s="2" t="s">
        <v>227</v>
      </c>
      <c r="G463" s="2" t="s">
        <v>17</v>
      </c>
      <c r="H463" s="2" t="s">
        <v>217</v>
      </c>
    </row>
    <row r="464" spans="1:8" x14ac:dyDescent="0.3">
      <c r="A464" s="2">
        <v>463</v>
      </c>
      <c r="B464" s="5" t="s">
        <v>133</v>
      </c>
      <c r="C464" s="2" t="s">
        <v>861</v>
      </c>
      <c r="D464" s="2" t="s">
        <v>998</v>
      </c>
      <c r="E464" s="2" t="s">
        <v>925</v>
      </c>
      <c r="F464" s="2" t="s">
        <v>17</v>
      </c>
      <c r="G464" s="2" t="s">
        <v>131</v>
      </c>
      <c r="H464" s="2" t="s">
        <v>860</v>
      </c>
    </row>
    <row r="465" spans="1:8" x14ac:dyDescent="0.3">
      <c r="A465" s="2">
        <v>464</v>
      </c>
      <c r="B465" s="5" t="s">
        <v>77</v>
      </c>
      <c r="C465" s="2" t="s">
        <v>999</v>
      </c>
      <c r="D465" s="2" t="s">
        <v>1000</v>
      </c>
      <c r="E465" s="2" t="s">
        <v>925</v>
      </c>
      <c r="F465" s="2" t="s">
        <v>25</v>
      </c>
      <c r="G465" s="2" t="s">
        <v>80</v>
      </c>
      <c r="H465" s="2" t="s">
        <v>355</v>
      </c>
    </row>
    <row r="466" spans="1:8" x14ac:dyDescent="0.3">
      <c r="A466" s="2">
        <v>465</v>
      </c>
      <c r="B466" s="5" t="s">
        <v>82</v>
      </c>
      <c r="C466" s="2" t="s">
        <v>1001</v>
      </c>
      <c r="D466" s="2" t="s">
        <v>1002</v>
      </c>
      <c r="E466" s="2" t="s">
        <v>925</v>
      </c>
      <c r="F466" s="2" t="s">
        <v>275</v>
      </c>
      <c r="G466" s="2" t="s">
        <v>102</v>
      </c>
      <c r="H466" s="2" t="s">
        <v>1003</v>
      </c>
    </row>
    <row r="467" spans="1:8" x14ac:dyDescent="0.3">
      <c r="A467" s="2">
        <v>466</v>
      </c>
      <c r="B467" s="5" t="s">
        <v>82</v>
      </c>
      <c r="C467" s="2" t="s">
        <v>1004</v>
      </c>
      <c r="D467" s="2" t="s">
        <v>1005</v>
      </c>
      <c r="E467" s="2" t="s">
        <v>925</v>
      </c>
      <c r="F467" s="2" t="s">
        <v>17</v>
      </c>
      <c r="G467" s="2" t="s">
        <v>120</v>
      </c>
      <c r="H467" s="2" t="s">
        <v>914</v>
      </c>
    </row>
    <row r="468" spans="1:8" x14ac:dyDescent="0.3">
      <c r="A468" s="2">
        <v>467</v>
      </c>
      <c r="B468" s="5" t="s">
        <v>82</v>
      </c>
      <c r="C468" s="2" t="s">
        <v>1006</v>
      </c>
      <c r="D468" s="2" t="s">
        <v>1007</v>
      </c>
      <c r="E468" s="2" t="s">
        <v>925</v>
      </c>
      <c r="F468" s="2" t="s">
        <v>120</v>
      </c>
      <c r="G468" s="2" t="s">
        <v>80</v>
      </c>
      <c r="H468" s="2" t="s">
        <v>914</v>
      </c>
    </row>
    <row r="469" spans="1:8" x14ac:dyDescent="0.3">
      <c r="A469" s="2">
        <v>468</v>
      </c>
      <c r="B469" s="5" t="s">
        <v>85</v>
      </c>
      <c r="C469" s="2" t="s">
        <v>677</v>
      </c>
      <c r="D469" s="2" t="s">
        <v>1008</v>
      </c>
      <c r="E469" s="2" t="s">
        <v>925</v>
      </c>
      <c r="F469" s="2" t="s">
        <v>430</v>
      </c>
      <c r="G469" s="2" t="s">
        <v>516</v>
      </c>
      <c r="H469" s="2" t="s">
        <v>679</v>
      </c>
    </row>
    <row r="470" spans="1:8" x14ac:dyDescent="0.3">
      <c r="A470" s="2">
        <v>469</v>
      </c>
      <c r="B470" s="5">
        <v>2101</v>
      </c>
      <c r="C470" s="2" t="s">
        <v>1009</v>
      </c>
      <c r="D470" s="2" t="s">
        <v>1010</v>
      </c>
      <c r="E470" s="2" t="s">
        <v>1011</v>
      </c>
      <c r="F470" s="2" t="s">
        <v>136</v>
      </c>
      <c r="G470" s="2" t="s">
        <v>131</v>
      </c>
      <c r="H470" s="2" t="s">
        <v>729</v>
      </c>
    </row>
    <row r="471" spans="1:8" x14ac:dyDescent="0.3">
      <c r="A471" s="2">
        <v>470</v>
      </c>
      <c r="B471" s="5">
        <v>2201</v>
      </c>
      <c r="C471" s="2" t="s">
        <v>1012</v>
      </c>
      <c r="D471" s="2" t="s">
        <v>1013</v>
      </c>
      <c r="E471" s="2" t="s">
        <v>1011</v>
      </c>
      <c r="F471" s="2" t="s">
        <v>136</v>
      </c>
      <c r="G471" s="2" t="s">
        <v>16</v>
      </c>
      <c r="H471" s="2" t="s">
        <v>1014</v>
      </c>
    </row>
    <row r="472" spans="1:8" x14ac:dyDescent="0.3">
      <c r="A472" s="2">
        <v>471</v>
      </c>
      <c r="B472" s="5">
        <v>2201</v>
      </c>
      <c r="C472" s="2" t="s">
        <v>1015</v>
      </c>
      <c r="D472" s="2" t="s">
        <v>1016</v>
      </c>
      <c r="E472" s="2" t="s">
        <v>1011</v>
      </c>
      <c r="F472" s="2" t="s">
        <v>39</v>
      </c>
      <c r="G472" s="2" t="s">
        <v>516</v>
      </c>
      <c r="H472" s="2" t="s">
        <v>89</v>
      </c>
    </row>
    <row r="473" spans="1:8" x14ac:dyDescent="0.3">
      <c r="A473" s="2">
        <v>472</v>
      </c>
      <c r="B473" s="5">
        <v>2202</v>
      </c>
      <c r="C473" s="2" t="s">
        <v>1017</v>
      </c>
      <c r="D473" s="2" t="s">
        <v>1018</v>
      </c>
      <c r="E473" s="2" t="s">
        <v>1011</v>
      </c>
      <c r="F473" s="2" t="s">
        <v>430</v>
      </c>
      <c r="G473" s="2" t="s">
        <v>88</v>
      </c>
      <c r="H473" s="2" t="s">
        <v>89</v>
      </c>
    </row>
    <row r="474" spans="1:8" x14ac:dyDescent="0.3">
      <c r="A474" s="2">
        <v>473</v>
      </c>
      <c r="B474" s="5">
        <v>2202</v>
      </c>
      <c r="C474" s="2" t="s">
        <v>1019</v>
      </c>
      <c r="D474" s="2" t="s">
        <v>1020</v>
      </c>
      <c r="E474" s="2" t="s">
        <v>1011</v>
      </c>
      <c r="F474" s="2" t="s">
        <v>33</v>
      </c>
      <c r="G474" s="2" t="s">
        <v>12</v>
      </c>
      <c r="H474" s="2" t="s">
        <v>1021</v>
      </c>
    </row>
    <row r="475" spans="1:8" x14ac:dyDescent="0.3">
      <c r="A475" s="2">
        <v>474</v>
      </c>
      <c r="B475" s="5">
        <v>2203</v>
      </c>
      <c r="C475" s="2" t="s">
        <v>1022</v>
      </c>
      <c r="D475" s="2" t="s">
        <v>1023</v>
      </c>
      <c r="E475" s="2" t="s">
        <v>1011</v>
      </c>
      <c r="F475" s="2" t="s">
        <v>442</v>
      </c>
      <c r="G475" s="2" t="s">
        <v>1024</v>
      </c>
      <c r="H475" s="2" t="s">
        <v>201</v>
      </c>
    </row>
    <row r="476" spans="1:8" x14ac:dyDescent="0.3">
      <c r="A476" s="2">
        <v>475</v>
      </c>
      <c r="B476" s="5">
        <v>2203</v>
      </c>
      <c r="C476" s="2" t="s">
        <v>1025</v>
      </c>
      <c r="D476" s="2" t="s">
        <v>1026</v>
      </c>
      <c r="E476" s="2" t="s">
        <v>1011</v>
      </c>
      <c r="F476" s="2" t="s">
        <v>889</v>
      </c>
      <c r="G476" s="2" t="s">
        <v>1027</v>
      </c>
      <c r="H476" s="2" t="s">
        <v>201</v>
      </c>
    </row>
    <row r="477" spans="1:8" x14ac:dyDescent="0.3">
      <c r="A477" s="2">
        <v>476</v>
      </c>
      <c r="B477" s="5">
        <v>2203</v>
      </c>
      <c r="C477" s="2" t="s">
        <v>1028</v>
      </c>
      <c r="D477" s="2" t="s">
        <v>1029</v>
      </c>
      <c r="E477" s="2" t="s">
        <v>1011</v>
      </c>
      <c r="F477" s="2" t="s">
        <v>33</v>
      </c>
      <c r="G477" s="2" t="s">
        <v>12</v>
      </c>
      <c r="H477" s="2" t="s">
        <v>825</v>
      </c>
    </row>
    <row r="478" spans="1:8" x14ac:dyDescent="0.3">
      <c r="A478" s="2">
        <v>477</v>
      </c>
      <c r="B478" s="5">
        <v>2301</v>
      </c>
      <c r="C478" s="2" t="s">
        <v>1030</v>
      </c>
      <c r="D478" s="2" t="s">
        <v>1031</v>
      </c>
      <c r="E478" s="2" t="s">
        <v>1011</v>
      </c>
      <c r="F478" s="2" t="s">
        <v>38</v>
      </c>
      <c r="G478" s="2" t="s">
        <v>1032</v>
      </c>
      <c r="H478" s="2" t="s">
        <v>1033</v>
      </c>
    </row>
    <row r="479" spans="1:8" x14ac:dyDescent="0.3">
      <c r="A479" s="2">
        <v>478</v>
      </c>
      <c r="B479" s="5">
        <v>2301</v>
      </c>
      <c r="C479" s="2" t="s">
        <v>858</v>
      </c>
      <c r="D479" s="2" t="s">
        <v>1034</v>
      </c>
      <c r="E479" s="2" t="s">
        <v>1011</v>
      </c>
      <c r="F479" s="2" t="s">
        <v>92</v>
      </c>
      <c r="G479" s="2" t="s">
        <v>12</v>
      </c>
      <c r="H479" s="2" t="s">
        <v>860</v>
      </c>
    </row>
    <row r="480" spans="1:8" x14ac:dyDescent="0.3">
      <c r="A480" s="2">
        <v>479</v>
      </c>
      <c r="B480" s="5">
        <v>2301</v>
      </c>
      <c r="C480" s="2" t="s">
        <v>1035</v>
      </c>
      <c r="D480" s="2" t="s">
        <v>1036</v>
      </c>
      <c r="E480" s="2" t="s">
        <v>1011</v>
      </c>
      <c r="F480" s="2" t="s">
        <v>12</v>
      </c>
      <c r="G480" s="2" t="s">
        <v>42</v>
      </c>
      <c r="H480" s="2" t="s">
        <v>13</v>
      </c>
    </row>
    <row r="481" spans="1:8" x14ac:dyDescent="0.3">
      <c r="A481" s="2">
        <v>480</v>
      </c>
      <c r="B481" s="5">
        <v>2502</v>
      </c>
      <c r="C481" s="2" t="s">
        <v>1037</v>
      </c>
      <c r="D481" s="2" t="s">
        <v>1038</v>
      </c>
      <c r="E481" s="2" t="s">
        <v>1011</v>
      </c>
      <c r="F481" s="2" t="s">
        <v>33</v>
      </c>
      <c r="G481" s="2" t="s">
        <v>12</v>
      </c>
      <c r="H481" s="2" t="s">
        <v>883</v>
      </c>
    </row>
    <row r="482" spans="1:8" x14ac:dyDescent="0.3">
      <c r="A482" s="2">
        <v>481</v>
      </c>
      <c r="B482" s="5">
        <v>2503</v>
      </c>
      <c r="C482" s="2" t="s">
        <v>1039</v>
      </c>
      <c r="D482" s="2" t="s">
        <v>1040</v>
      </c>
      <c r="E482" s="2" t="s">
        <v>1011</v>
      </c>
      <c r="F482" s="2" t="s">
        <v>80</v>
      </c>
      <c r="G482" s="2" t="s">
        <v>797</v>
      </c>
      <c r="H482" s="2" t="s">
        <v>13</v>
      </c>
    </row>
    <row r="483" spans="1:8" x14ac:dyDescent="0.3">
      <c r="A483" s="2">
        <v>482</v>
      </c>
      <c r="B483" s="5">
        <v>2504</v>
      </c>
      <c r="C483" s="2" t="s">
        <v>1039</v>
      </c>
      <c r="D483" s="2" t="s">
        <v>1041</v>
      </c>
      <c r="E483" s="2" t="s">
        <v>1011</v>
      </c>
      <c r="F483" s="2" t="s">
        <v>80</v>
      </c>
      <c r="G483" s="2" t="s">
        <v>797</v>
      </c>
      <c r="H483" s="2" t="s">
        <v>13</v>
      </c>
    </row>
    <row r="484" spans="1:8" x14ac:dyDescent="0.3">
      <c r="A484" s="2">
        <v>483</v>
      </c>
      <c r="B484" s="5">
        <v>2602</v>
      </c>
      <c r="C484" s="2" t="s">
        <v>1042</v>
      </c>
      <c r="D484" s="2" t="s">
        <v>1043</v>
      </c>
      <c r="E484" s="2" t="s">
        <v>1011</v>
      </c>
      <c r="F484" s="2" t="s">
        <v>516</v>
      </c>
      <c r="G484" s="2" t="s">
        <v>42</v>
      </c>
      <c r="H484" s="2" t="s">
        <v>13</v>
      </c>
    </row>
    <row r="485" spans="1:8" x14ac:dyDescent="0.3">
      <c r="A485" s="2">
        <v>484</v>
      </c>
      <c r="B485" s="5">
        <v>2603</v>
      </c>
      <c r="C485" s="2" t="s">
        <v>1044</v>
      </c>
      <c r="D485" s="2" t="s">
        <v>1045</v>
      </c>
      <c r="E485" s="2" t="s">
        <v>1011</v>
      </c>
      <c r="F485" s="2" t="s">
        <v>17</v>
      </c>
      <c r="G485" s="2" t="s">
        <v>30</v>
      </c>
      <c r="H485" s="2" t="s">
        <v>1046</v>
      </c>
    </row>
    <row r="486" spans="1:8" x14ac:dyDescent="0.3">
      <c r="A486" s="2">
        <v>485</v>
      </c>
      <c r="B486" s="5">
        <v>2603</v>
      </c>
      <c r="C486" s="2" t="s">
        <v>1047</v>
      </c>
      <c r="D486" s="2" t="s">
        <v>1048</v>
      </c>
      <c r="E486" s="2" t="s">
        <v>1011</v>
      </c>
      <c r="F486" s="2" t="s">
        <v>80</v>
      </c>
      <c r="G486" s="2" t="s">
        <v>42</v>
      </c>
      <c r="H486" s="2" t="s">
        <v>13</v>
      </c>
    </row>
    <row r="487" spans="1:8" x14ac:dyDescent="0.3">
      <c r="A487" s="2">
        <v>486</v>
      </c>
      <c r="B487" s="5">
        <v>2604</v>
      </c>
      <c r="C487" s="2" t="s">
        <v>1047</v>
      </c>
      <c r="D487" s="2" t="s">
        <v>1049</v>
      </c>
      <c r="E487" s="2" t="s">
        <v>1011</v>
      </c>
      <c r="F487" s="2" t="s">
        <v>80</v>
      </c>
      <c r="G487" s="2" t="s">
        <v>42</v>
      </c>
      <c r="H487" s="2" t="s">
        <v>13</v>
      </c>
    </row>
    <row r="488" spans="1:8" x14ac:dyDescent="0.3">
      <c r="A488" s="2">
        <v>487</v>
      </c>
      <c r="B488" s="5">
        <v>2605</v>
      </c>
      <c r="C488" s="2" t="s">
        <v>1050</v>
      </c>
      <c r="D488" s="2" t="s">
        <v>1051</v>
      </c>
      <c r="E488" s="2" t="s">
        <v>1011</v>
      </c>
      <c r="F488" s="2" t="s">
        <v>17</v>
      </c>
      <c r="G488" s="2" t="s">
        <v>30</v>
      </c>
      <c r="H488" s="2" t="s">
        <v>748</v>
      </c>
    </row>
    <row r="489" spans="1:8" x14ac:dyDescent="0.3">
      <c r="A489" s="2">
        <v>488</v>
      </c>
      <c r="B489" s="5">
        <v>2605</v>
      </c>
      <c r="C489" s="2" t="s">
        <v>1052</v>
      </c>
      <c r="D489" s="2" t="s">
        <v>1053</v>
      </c>
      <c r="E489" s="2" t="s">
        <v>1011</v>
      </c>
      <c r="F489" s="2" t="s">
        <v>120</v>
      </c>
      <c r="G489" s="2" t="s">
        <v>80</v>
      </c>
      <c r="H489" s="2" t="s">
        <v>878</v>
      </c>
    </row>
    <row r="490" spans="1:8" x14ac:dyDescent="0.3">
      <c r="A490" s="2">
        <v>489</v>
      </c>
      <c r="B490" s="5">
        <v>2703</v>
      </c>
      <c r="C490" s="2" t="s">
        <v>1054</v>
      </c>
      <c r="D490" s="2" t="s">
        <v>1055</v>
      </c>
      <c r="E490" s="2" t="s">
        <v>1011</v>
      </c>
      <c r="F490" s="2" t="s">
        <v>16</v>
      </c>
      <c r="G490" s="2" t="s">
        <v>17</v>
      </c>
      <c r="H490" s="2" t="s">
        <v>13</v>
      </c>
    </row>
    <row r="491" spans="1:8" x14ac:dyDescent="0.3">
      <c r="A491" s="2">
        <v>490</v>
      </c>
      <c r="B491" s="5">
        <v>2704</v>
      </c>
      <c r="C491" s="2" t="s">
        <v>1054</v>
      </c>
      <c r="D491" s="2" t="s">
        <v>1056</v>
      </c>
      <c r="E491" s="2" t="s">
        <v>1011</v>
      </c>
      <c r="F491" s="2" t="s">
        <v>16</v>
      </c>
      <c r="G491" s="2" t="s">
        <v>17</v>
      </c>
      <c r="H491" s="2" t="s">
        <v>13</v>
      </c>
    </row>
    <row r="492" spans="1:8" x14ac:dyDescent="0.3">
      <c r="A492" s="2">
        <v>491</v>
      </c>
      <c r="B492" s="5">
        <v>2705</v>
      </c>
      <c r="C492" s="2" t="s">
        <v>1057</v>
      </c>
      <c r="D492" s="2" t="s">
        <v>1058</v>
      </c>
      <c r="E492" s="2" t="s">
        <v>1011</v>
      </c>
      <c r="F492" s="2" t="s">
        <v>17</v>
      </c>
      <c r="G492" s="2" t="s">
        <v>1059</v>
      </c>
      <c r="H492" s="2" t="s">
        <v>1046</v>
      </c>
    </row>
    <row r="493" spans="1:8" x14ac:dyDescent="0.3">
      <c r="A493" s="2">
        <v>492</v>
      </c>
      <c r="B493" s="5">
        <v>2805</v>
      </c>
      <c r="C493" s="2" t="s">
        <v>1060</v>
      </c>
      <c r="D493" s="2" t="s">
        <v>1061</v>
      </c>
      <c r="E493" s="2" t="s">
        <v>1011</v>
      </c>
      <c r="F493" s="2" t="s">
        <v>80</v>
      </c>
      <c r="G493" s="2" t="s">
        <v>42</v>
      </c>
      <c r="H493" s="2" t="s">
        <v>13</v>
      </c>
    </row>
    <row r="494" spans="1:8" x14ac:dyDescent="0.3">
      <c r="A494" s="2">
        <v>493</v>
      </c>
      <c r="B494" s="5">
        <v>2806</v>
      </c>
      <c r="C494" s="2" t="s">
        <v>1062</v>
      </c>
      <c r="D494" s="2" t="s">
        <v>1063</v>
      </c>
      <c r="E494" s="2" t="s">
        <v>1011</v>
      </c>
      <c r="F494" s="2" t="s">
        <v>80</v>
      </c>
      <c r="G494" s="2" t="s">
        <v>42</v>
      </c>
      <c r="H494" s="2" t="s">
        <v>13</v>
      </c>
    </row>
    <row r="495" spans="1:8" x14ac:dyDescent="0.3">
      <c r="A495" s="2">
        <v>494</v>
      </c>
      <c r="B495" s="5">
        <v>5101</v>
      </c>
      <c r="C495" s="2" t="s">
        <v>1064</v>
      </c>
      <c r="D495" s="2" t="s">
        <v>1065</v>
      </c>
      <c r="E495" s="2" t="s">
        <v>1011</v>
      </c>
      <c r="F495" s="2" t="s">
        <v>25</v>
      </c>
      <c r="G495" s="2" t="s">
        <v>1066</v>
      </c>
      <c r="H495" s="2" t="s">
        <v>178</v>
      </c>
    </row>
    <row r="496" spans="1:8" x14ac:dyDescent="0.3">
      <c r="A496" s="2">
        <v>495</v>
      </c>
      <c r="B496" s="5">
        <v>5101</v>
      </c>
      <c r="C496" s="2" t="s">
        <v>1067</v>
      </c>
      <c r="D496" s="2" t="s">
        <v>1068</v>
      </c>
      <c r="E496" s="2" t="s">
        <v>1011</v>
      </c>
      <c r="F496" s="2" t="s">
        <v>16</v>
      </c>
      <c r="G496" s="2" t="s">
        <v>1069</v>
      </c>
      <c r="H496" s="2" t="s">
        <v>244</v>
      </c>
    </row>
    <row r="497" spans="1:8" x14ac:dyDescent="0.3">
      <c r="A497" s="2">
        <v>496</v>
      </c>
      <c r="B497" s="5">
        <v>5103</v>
      </c>
      <c r="C497" s="2" t="s">
        <v>1070</v>
      </c>
      <c r="D497" s="2" t="s">
        <v>1071</v>
      </c>
      <c r="E497" s="2" t="s">
        <v>1011</v>
      </c>
      <c r="F497" s="2" t="s">
        <v>141</v>
      </c>
      <c r="G497" s="2" t="s">
        <v>80</v>
      </c>
      <c r="H497" s="2" t="s">
        <v>810</v>
      </c>
    </row>
    <row r="498" spans="1:8" x14ac:dyDescent="0.3">
      <c r="A498" s="2">
        <v>497</v>
      </c>
      <c r="B498" s="5">
        <v>5207</v>
      </c>
      <c r="C498" s="2" t="s">
        <v>1072</v>
      </c>
      <c r="D498" s="2" t="s">
        <v>1073</v>
      </c>
      <c r="E498" s="2" t="s">
        <v>1011</v>
      </c>
      <c r="F498" s="2" t="s">
        <v>17</v>
      </c>
      <c r="G498" s="2" t="s">
        <v>120</v>
      </c>
      <c r="H498" s="2" t="s">
        <v>108</v>
      </c>
    </row>
    <row r="499" spans="1:8" x14ac:dyDescent="0.3">
      <c r="A499" s="2">
        <v>498</v>
      </c>
      <c r="B499" s="5" t="s">
        <v>112</v>
      </c>
      <c r="C499" s="2" t="s">
        <v>1074</v>
      </c>
      <c r="D499" s="2" t="s">
        <v>1075</v>
      </c>
      <c r="E499" s="2" t="s">
        <v>1011</v>
      </c>
      <c r="F499" s="2" t="s">
        <v>25</v>
      </c>
      <c r="G499" s="2" t="s">
        <v>92</v>
      </c>
      <c r="H499" s="2" t="s">
        <v>81</v>
      </c>
    </row>
    <row r="500" spans="1:8" x14ac:dyDescent="0.3">
      <c r="A500" s="2">
        <v>499</v>
      </c>
      <c r="B500" s="5" t="s">
        <v>112</v>
      </c>
      <c r="C500" s="2" t="s">
        <v>1035</v>
      </c>
      <c r="D500" s="2" t="s">
        <v>1076</v>
      </c>
      <c r="E500" s="2" t="s">
        <v>1011</v>
      </c>
      <c r="F500" s="2" t="s">
        <v>12</v>
      </c>
      <c r="G500" s="2" t="s">
        <v>42</v>
      </c>
      <c r="H500" s="2" t="s">
        <v>13</v>
      </c>
    </row>
    <row r="501" spans="1:8" x14ac:dyDescent="0.3">
      <c r="A501" s="2">
        <v>500</v>
      </c>
      <c r="B501" s="5" t="s">
        <v>69</v>
      </c>
      <c r="C501" s="2" t="s">
        <v>1077</v>
      </c>
      <c r="D501" s="2" t="s">
        <v>1078</v>
      </c>
      <c r="E501" s="2" t="s">
        <v>1011</v>
      </c>
      <c r="F501" s="2" t="s">
        <v>88</v>
      </c>
      <c r="G501" s="2" t="s">
        <v>17</v>
      </c>
      <c r="H501" s="2" t="s">
        <v>386</v>
      </c>
    </row>
    <row r="502" spans="1:8" x14ac:dyDescent="0.3">
      <c r="A502" s="2">
        <v>501</v>
      </c>
      <c r="B502" s="5" t="s">
        <v>69</v>
      </c>
      <c r="C502" s="2" t="s">
        <v>1079</v>
      </c>
      <c r="D502" s="2" t="s">
        <v>1080</v>
      </c>
      <c r="E502" s="2" t="s">
        <v>1011</v>
      </c>
      <c r="F502" s="2" t="s">
        <v>17</v>
      </c>
      <c r="G502" s="2" t="s">
        <v>120</v>
      </c>
      <c r="H502" s="2" t="s">
        <v>121</v>
      </c>
    </row>
    <row r="503" spans="1:8" x14ac:dyDescent="0.3">
      <c r="A503" s="2">
        <v>502</v>
      </c>
      <c r="B503" s="5" t="s">
        <v>73</v>
      </c>
      <c r="C503" s="2" t="s">
        <v>1081</v>
      </c>
      <c r="D503" s="2" t="s">
        <v>1082</v>
      </c>
      <c r="E503" s="2" t="s">
        <v>1011</v>
      </c>
      <c r="F503" s="2" t="s">
        <v>88</v>
      </c>
      <c r="G503" s="2" t="s">
        <v>17</v>
      </c>
      <c r="H503" s="2" t="s">
        <v>386</v>
      </c>
    </row>
    <row r="504" spans="1:8" x14ac:dyDescent="0.3">
      <c r="A504" s="2">
        <v>503</v>
      </c>
      <c r="B504" s="5" t="s">
        <v>126</v>
      </c>
      <c r="C504" s="2" t="s">
        <v>1083</v>
      </c>
      <c r="D504" s="2" t="s">
        <v>1084</v>
      </c>
      <c r="E504" s="2" t="s">
        <v>1011</v>
      </c>
      <c r="F504" s="2" t="s">
        <v>17</v>
      </c>
      <c r="G504" s="2" t="s">
        <v>33</v>
      </c>
      <c r="H504" s="2" t="s">
        <v>121</v>
      </c>
    </row>
    <row r="505" spans="1:8" x14ac:dyDescent="0.3">
      <c r="A505" s="2">
        <v>504</v>
      </c>
      <c r="B505" s="5" t="s">
        <v>133</v>
      </c>
      <c r="C505" s="2" t="s">
        <v>1085</v>
      </c>
      <c r="D505" s="2" t="s">
        <v>1086</v>
      </c>
      <c r="E505" s="2" t="s">
        <v>1011</v>
      </c>
      <c r="F505" s="2" t="s">
        <v>38</v>
      </c>
      <c r="G505" s="2" t="s">
        <v>17</v>
      </c>
      <c r="H505" s="2" t="s">
        <v>1087</v>
      </c>
    </row>
    <row r="506" spans="1:8" x14ac:dyDescent="0.3">
      <c r="A506" s="2">
        <v>505</v>
      </c>
      <c r="B506" s="5" t="s">
        <v>133</v>
      </c>
      <c r="C506" s="2" t="s">
        <v>1088</v>
      </c>
      <c r="D506" s="2" t="s">
        <v>1089</v>
      </c>
      <c r="E506" s="2" t="s">
        <v>1011</v>
      </c>
      <c r="F506" s="2" t="s">
        <v>39</v>
      </c>
      <c r="G506" s="2" t="s">
        <v>80</v>
      </c>
      <c r="H506" s="2" t="s">
        <v>679</v>
      </c>
    </row>
    <row r="507" spans="1:8" x14ac:dyDescent="0.3">
      <c r="A507" s="2">
        <v>506</v>
      </c>
      <c r="B507" s="5" t="s">
        <v>77</v>
      </c>
      <c r="C507" s="2" t="s">
        <v>1090</v>
      </c>
      <c r="D507" s="2" t="s">
        <v>1091</v>
      </c>
      <c r="E507" s="2" t="s">
        <v>1011</v>
      </c>
      <c r="F507" s="2" t="s">
        <v>25</v>
      </c>
      <c r="G507" s="2" t="s">
        <v>80</v>
      </c>
      <c r="H507" s="2" t="s">
        <v>355</v>
      </c>
    </row>
    <row r="508" spans="1:8" x14ac:dyDescent="0.3">
      <c r="A508" s="2">
        <v>507</v>
      </c>
      <c r="B508" s="5" t="s">
        <v>85</v>
      </c>
      <c r="C508" s="2" t="s">
        <v>1092</v>
      </c>
      <c r="D508" s="2" t="s">
        <v>1093</v>
      </c>
      <c r="E508" s="2" t="s">
        <v>1011</v>
      </c>
      <c r="F508" s="2" t="s">
        <v>136</v>
      </c>
      <c r="G508" s="2" t="s">
        <v>39</v>
      </c>
      <c r="H508" s="2" t="s">
        <v>257</v>
      </c>
    </row>
    <row r="509" spans="1:8" x14ac:dyDescent="0.3">
      <c r="A509" s="2">
        <v>508</v>
      </c>
      <c r="B509" s="5">
        <v>2101</v>
      </c>
      <c r="C509" s="2" t="s">
        <v>1094</v>
      </c>
      <c r="D509" s="2" t="s">
        <v>1095</v>
      </c>
      <c r="E509" s="2" t="s">
        <v>1096</v>
      </c>
      <c r="F509" s="2" t="s">
        <v>25</v>
      </c>
      <c r="G509" s="2" t="s">
        <v>131</v>
      </c>
      <c r="H509" s="2" t="s">
        <v>729</v>
      </c>
    </row>
    <row r="510" spans="1:8" x14ac:dyDescent="0.3">
      <c r="A510" s="2">
        <v>509</v>
      </c>
      <c r="B510" s="5">
        <v>2201</v>
      </c>
      <c r="C510" s="2" t="s">
        <v>1097</v>
      </c>
      <c r="D510" s="2" t="s">
        <v>1098</v>
      </c>
      <c r="E510" s="2" t="s">
        <v>1096</v>
      </c>
      <c r="F510" s="2" t="s">
        <v>38</v>
      </c>
      <c r="G510" s="2" t="s">
        <v>120</v>
      </c>
      <c r="H510" s="2" t="s">
        <v>239</v>
      </c>
    </row>
    <row r="511" spans="1:8" x14ac:dyDescent="0.3">
      <c r="A511" s="2">
        <v>510</v>
      </c>
      <c r="B511" s="5">
        <v>2202</v>
      </c>
      <c r="C511" s="2" t="s">
        <v>1099</v>
      </c>
      <c r="D511" s="2" t="s">
        <v>1100</v>
      </c>
      <c r="E511" s="2" t="s">
        <v>1096</v>
      </c>
      <c r="F511" s="2" t="s">
        <v>136</v>
      </c>
      <c r="G511" s="2" t="s">
        <v>16</v>
      </c>
      <c r="H511" s="2" t="s">
        <v>468</v>
      </c>
    </row>
    <row r="512" spans="1:8" x14ac:dyDescent="0.3">
      <c r="A512" s="2">
        <v>511</v>
      </c>
      <c r="B512" s="5">
        <v>2202</v>
      </c>
      <c r="C512" s="2" t="s">
        <v>1101</v>
      </c>
      <c r="D512" s="2" t="s">
        <v>1102</v>
      </c>
      <c r="E512" s="2" t="s">
        <v>1096</v>
      </c>
      <c r="F512" s="2" t="s">
        <v>16</v>
      </c>
      <c r="G512" s="2" t="s">
        <v>12</v>
      </c>
      <c r="H512" s="2" t="s">
        <v>991</v>
      </c>
    </row>
    <row r="513" spans="1:8" x14ac:dyDescent="0.3">
      <c r="A513" s="2">
        <v>512</v>
      </c>
      <c r="B513" s="5">
        <v>2203</v>
      </c>
      <c r="C513" s="2" t="s">
        <v>1103</v>
      </c>
      <c r="D513" s="2" t="s">
        <v>1104</v>
      </c>
      <c r="E513" s="2" t="s">
        <v>1096</v>
      </c>
      <c r="F513" s="2" t="s">
        <v>25</v>
      </c>
      <c r="G513" s="2" t="s">
        <v>56</v>
      </c>
      <c r="H513" s="2" t="s">
        <v>1105</v>
      </c>
    </row>
    <row r="514" spans="1:8" x14ac:dyDescent="0.3">
      <c r="A514" s="2">
        <v>513</v>
      </c>
      <c r="B514" s="5">
        <v>2301</v>
      </c>
      <c r="C514" s="2" t="s">
        <v>1106</v>
      </c>
      <c r="D514" s="2" t="s">
        <v>1107</v>
      </c>
      <c r="E514" s="2" t="s">
        <v>1096</v>
      </c>
      <c r="F514" s="2" t="s">
        <v>38</v>
      </c>
      <c r="G514" s="2" t="s">
        <v>42</v>
      </c>
      <c r="H514" s="2" t="s">
        <v>13</v>
      </c>
    </row>
    <row r="515" spans="1:8" x14ac:dyDescent="0.3">
      <c r="A515" s="2">
        <v>514</v>
      </c>
      <c r="B515" s="5">
        <v>2501</v>
      </c>
      <c r="C515" s="2" t="s">
        <v>1108</v>
      </c>
      <c r="D515" s="2" t="s">
        <v>1109</v>
      </c>
      <c r="E515" s="2" t="s">
        <v>1096</v>
      </c>
      <c r="F515" s="2" t="s">
        <v>38</v>
      </c>
      <c r="G515" s="2" t="s">
        <v>42</v>
      </c>
      <c r="H515" s="2" t="s">
        <v>13</v>
      </c>
    </row>
    <row r="516" spans="1:8" x14ac:dyDescent="0.3">
      <c r="A516" s="2">
        <v>515</v>
      </c>
      <c r="B516" s="5">
        <v>2502</v>
      </c>
      <c r="C516" s="2" t="s">
        <v>1108</v>
      </c>
      <c r="D516" s="2" t="s">
        <v>1109</v>
      </c>
      <c r="E516" s="2" t="s">
        <v>1096</v>
      </c>
      <c r="F516" s="2" t="s">
        <v>38</v>
      </c>
      <c r="G516" s="2" t="s">
        <v>42</v>
      </c>
      <c r="H516" s="2" t="s">
        <v>13</v>
      </c>
    </row>
    <row r="517" spans="1:8" x14ac:dyDescent="0.3">
      <c r="A517" s="2">
        <v>516</v>
      </c>
      <c r="B517" s="5">
        <v>2503</v>
      </c>
      <c r="C517" s="2" t="s">
        <v>1110</v>
      </c>
      <c r="D517" s="2" t="s">
        <v>1111</v>
      </c>
      <c r="E517" s="2" t="s">
        <v>1096</v>
      </c>
      <c r="F517" s="2" t="s">
        <v>48</v>
      </c>
      <c r="G517" s="2" t="s">
        <v>12</v>
      </c>
      <c r="H517" s="2" t="s">
        <v>13</v>
      </c>
    </row>
    <row r="518" spans="1:8" x14ac:dyDescent="0.3">
      <c r="A518" s="2">
        <v>517</v>
      </c>
      <c r="B518" s="5">
        <v>2504</v>
      </c>
      <c r="C518" s="2" t="s">
        <v>1110</v>
      </c>
      <c r="D518" s="2" t="s">
        <v>1112</v>
      </c>
      <c r="E518" s="2" t="s">
        <v>1096</v>
      </c>
      <c r="F518" s="2" t="s">
        <v>48</v>
      </c>
      <c r="G518" s="2" t="s">
        <v>12</v>
      </c>
      <c r="H518" s="2" t="s">
        <v>13</v>
      </c>
    </row>
    <row r="519" spans="1:8" x14ac:dyDescent="0.3">
      <c r="A519" s="2">
        <v>518</v>
      </c>
      <c r="B519" s="5">
        <v>2505</v>
      </c>
      <c r="C519" s="2" t="s">
        <v>1113</v>
      </c>
      <c r="D519" s="2" t="s">
        <v>1114</v>
      </c>
      <c r="E519" s="2" t="s">
        <v>1096</v>
      </c>
      <c r="F519" s="2" t="s">
        <v>33</v>
      </c>
      <c r="G519" s="2" t="s">
        <v>12</v>
      </c>
      <c r="H519" s="2" t="s">
        <v>13</v>
      </c>
    </row>
    <row r="520" spans="1:8" x14ac:dyDescent="0.3">
      <c r="A520" s="2">
        <v>519</v>
      </c>
      <c r="B520" s="5">
        <v>2602</v>
      </c>
      <c r="C520" s="2" t="s">
        <v>1042</v>
      </c>
      <c r="D520" s="2" t="s">
        <v>1115</v>
      </c>
      <c r="E520" s="2" t="s">
        <v>1096</v>
      </c>
      <c r="F520" s="2" t="s">
        <v>38</v>
      </c>
      <c r="G520" s="2" t="s">
        <v>39</v>
      </c>
      <c r="H520" s="2" t="s">
        <v>13</v>
      </c>
    </row>
    <row r="521" spans="1:8" x14ac:dyDescent="0.3">
      <c r="A521" s="2">
        <v>520</v>
      </c>
      <c r="B521" s="5">
        <v>2703</v>
      </c>
      <c r="C521" s="2" t="s">
        <v>1116</v>
      </c>
      <c r="D521" s="2" t="s">
        <v>1117</v>
      </c>
      <c r="E521" s="2" t="s">
        <v>1096</v>
      </c>
      <c r="F521" s="2" t="s">
        <v>136</v>
      </c>
      <c r="G521" s="2" t="s">
        <v>131</v>
      </c>
      <c r="H521" s="2" t="s">
        <v>13</v>
      </c>
    </row>
    <row r="522" spans="1:8" x14ac:dyDescent="0.3">
      <c r="A522" s="2">
        <v>521</v>
      </c>
      <c r="B522" s="5">
        <v>2704</v>
      </c>
      <c r="C522" s="2" t="s">
        <v>1116</v>
      </c>
      <c r="D522" s="2" t="s">
        <v>1118</v>
      </c>
      <c r="E522" s="2" t="s">
        <v>1096</v>
      </c>
      <c r="F522" s="2" t="s">
        <v>136</v>
      </c>
      <c r="G522" s="2" t="s">
        <v>131</v>
      </c>
      <c r="H522" s="2" t="s">
        <v>13</v>
      </c>
    </row>
    <row r="523" spans="1:8" x14ac:dyDescent="0.3">
      <c r="A523" s="2">
        <v>522</v>
      </c>
      <c r="B523" s="5">
        <v>2803</v>
      </c>
      <c r="C523" s="2" t="s">
        <v>1119</v>
      </c>
      <c r="D523" s="2" t="s">
        <v>1120</v>
      </c>
      <c r="E523" s="2" t="s">
        <v>1096</v>
      </c>
      <c r="F523" s="2" t="s">
        <v>38</v>
      </c>
      <c r="G523" s="2" t="s">
        <v>42</v>
      </c>
      <c r="H523" s="2" t="s">
        <v>13</v>
      </c>
    </row>
    <row r="524" spans="1:8" x14ac:dyDescent="0.3">
      <c r="A524" s="2">
        <v>523</v>
      </c>
      <c r="B524" s="5">
        <v>2804</v>
      </c>
      <c r="C524" s="2" t="s">
        <v>1121</v>
      </c>
      <c r="D524" s="2" t="s">
        <v>1122</v>
      </c>
      <c r="E524" s="2" t="s">
        <v>1096</v>
      </c>
      <c r="F524" s="2" t="s">
        <v>38</v>
      </c>
      <c r="G524" s="2" t="s">
        <v>42</v>
      </c>
      <c r="H524" s="2" t="s">
        <v>13</v>
      </c>
    </row>
    <row r="525" spans="1:8" x14ac:dyDescent="0.3">
      <c r="A525" s="2">
        <v>524</v>
      </c>
      <c r="B525" s="5">
        <v>2805</v>
      </c>
      <c r="C525" s="2" t="s">
        <v>1106</v>
      </c>
      <c r="D525" s="2" t="s">
        <v>1123</v>
      </c>
      <c r="E525" s="2" t="s">
        <v>1096</v>
      </c>
      <c r="F525" s="2" t="s">
        <v>38</v>
      </c>
      <c r="G525" s="2" t="s">
        <v>42</v>
      </c>
      <c r="H525" s="2" t="s">
        <v>13</v>
      </c>
    </row>
    <row r="526" spans="1:8" x14ac:dyDescent="0.3">
      <c r="A526" s="2">
        <v>525</v>
      </c>
      <c r="B526" s="5">
        <v>2806</v>
      </c>
      <c r="C526" s="2" t="s">
        <v>1106</v>
      </c>
      <c r="D526" s="2" t="s">
        <v>1124</v>
      </c>
      <c r="E526" s="2" t="s">
        <v>1096</v>
      </c>
      <c r="F526" s="2" t="s">
        <v>38</v>
      </c>
      <c r="G526" s="2" t="s">
        <v>42</v>
      </c>
      <c r="H526" s="2" t="s">
        <v>13</v>
      </c>
    </row>
    <row r="527" spans="1:8" x14ac:dyDescent="0.3">
      <c r="A527" s="2">
        <v>526</v>
      </c>
      <c r="B527" s="5">
        <v>3101</v>
      </c>
      <c r="C527" s="2" t="s">
        <v>1125</v>
      </c>
      <c r="D527" s="2" t="s">
        <v>1126</v>
      </c>
      <c r="E527" s="2" t="s">
        <v>1096</v>
      </c>
      <c r="F527" s="2" t="s">
        <v>38</v>
      </c>
      <c r="G527" s="2" t="s">
        <v>17</v>
      </c>
      <c r="H527" s="2" t="s">
        <v>1127</v>
      </c>
    </row>
    <row r="528" spans="1:8" x14ac:dyDescent="0.3">
      <c r="A528" s="2">
        <v>527</v>
      </c>
      <c r="B528" s="5">
        <v>3102</v>
      </c>
      <c r="C528" s="2" t="s">
        <v>1128</v>
      </c>
      <c r="D528" s="2" t="s">
        <v>1129</v>
      </c>
      <c r="E528" s="2" t="s">
        <v>1096</v>
      </c>
      <c r="F528" s="2" t="s">
        <v>136</v>
      </c>
      <c r="G528" s="2" t="s">
        <v>295</v>
      </c>
      <c r="H528" s="2" t="s">
        <v>1130</v>
      </c>
    </row>
    <row r="529" spans="1:8" x14ac:dyDescent="0.3">
      <c r="A529" s="2">
        <v>528</v>
      </c>
      <c r="B529" s="5">
        <v>5202</v>
      </c>
      <c r="C529" s="2" t="s">
        <v>1131</v>
      </c>
      <c r="D529" s="2" t="s">
        <v>1132</v>
      </c>
      <c r="E529" s="2" t="s">
        <v>1096</v>
      </c>
      <c r="F529" s="2" t="s">
        <v>25</v>
      </c>
      <c r="G529" s="2" t="s">
        <v>120</v>
      </c>
      <c r="H529" s="2" t="s">
        <v>18</v>
      </c>
    </row>
    <row r="530" spans="1:8" x14ac:dyDescent="0.3">
      <c r="A530" s="2">
        <v>529</v>
      </c>
      <c r="B530" s="5" t="s">
        <v>112</v>
      </c>
      <c r="C530" s="2" t="s">
        <v>1106</v>
      </c>
      <c r="D530" s="2" t="s">
        <v>1133</v>
      </c>
      <c r="E530" s="2" t="s">
        <v>1096</v>
      </c>
      <c r="F530" s="2" t="s">
        <v>38</v>
      </c>
      <c r="G530" s="2" t="s">
        <v>42</v>
      </c>
      <c r="H530" s="2" t="s">
        <v>13</v>
      </c>
    </row>
    <row r="531" spans="1:8" x14ac:dyDescent="0.3">
      <c r="A531" s="2">
        <v>530</v>
      </c>
      <c r="B531" s="5">
        <v>2101</v>
      </c>
      <c r="C531" s="2" t="s">
        <v>1134</v>
      </c>
      <c r="D531" s="2" t="s">
        <v>1135</v>
      </c>
      <c r="E531" s="2" t="s">
        <v>1136</v>
      </c>
      <c r="F531" s="2" t="s">
        <v>39</v>
      </c>
      <c r="G531" s="2" t="s">
        <v>80</v>
      </c>
      <c r="H531" s="2" t="s">
        <v>13</v>
      </c>
    </row>
    <row r="532" spans="1:8" x14ac:dyDescent="0.3">
      <c r="A532" s="2">
        <v>531</v>
      </c>
      <c r="B532" s="5">
        <v>2202</v>
      </c>
      <c r="C532" s="2" t="s">
        <v>1137</v>
      </c>
      <c r="D532" s="2" t="s">
        <v>1138</v>
      </c>
      <c r="E532" s="2" t="s">
        <v>1136</v>
      </c>
      <c r="F532" s="2" t="s">
        <v>25</v>
      </c>
      <c r="G532" s="2" t="s">
        <v>12</v>
      </c>
      <c r="H532" s="2" t="s">
        <v>991</v>
      </c>
    </row>
    <row r="533" spans="1:8" x14ac:dyDescent="0.3">
      <c r="A533" s="2">
        <v>532</v>
      </c>
      <c r="B533" s="5">
        <v>2301</v>
      </c>
      <c r="C533" s="2" t="s">
        <v>1139</v>
      </c>
      <c r="D533" s="2" t="s">
        <v>1140</v>
      </c>
      <c r="E533" s="2" t="s">
        <v>1136</v>
      </c>
      <c r="F533" s="2" t="s">
        <v>38</v>
      </c>
      <c r="G533" s="2" t="s">
        <v>120</v>
      </c>
      <c r="H533" s="2" t="s">
        <v>13</v>
      </c>
    </row>
    <row r="534" spans="1:8" x14ac:dyDescent="0.3">
      <c r="A534" s="2">
        <v>533</v>
      </c>
      <c r="B534" s="5">
        <v>2502</v>
      </c>
      <c r="C534" s="2" t="s">
        <v>1141</v>
      </c>
      <c r="D534" s="2" t="s">
        <v>1142</v>
      </c>
      <c r="E534" s="2" t="s">
        <v>1136</v>
      </c>
      <c r="F534" s="2" t="s">
        <v>136</v>
      </c>
      <c r="G534" s="2" t="s">
        <v>12</v>
      </c>
      <c r="H534" s="2" t="s">
        <v>13</v>
      </c>
    </row>
    <row r="535" spans="1:8" x14ac:dyDescent="0.3">
      <c r="A535" s="2">
        <v>534</v>
      </c>
      <c r="B535" s="5">
        <v>2101</v>
      </c>
      <c r="C535" s="2" t="s">
        <v>1143</v>
      </c>
      <c r="D535" s="2" t="s">
        <v>1144</v>
      </c>
      <c r="E535" s="2" t="s">
        <v>1145</v>
      </c>
      <c r="F535" s="2" t="s">
        <v>39</v>
      </c>
      <c r="G535" s="2" t="s">
        <v>516</v>
      </c>
      <c r="H535" s="2" t="s">
        <v>1146</v>
      </c>
    </row>
    <row r="536" spans="1:8" x14ac:dyDescent="0.3">
      <c r="A536" s="2">
        <v>535</v>
      </c>
      <c r="B536" s="5">
        <v>2101</v>
      </c>
      <c r="C536" s="2" t="s">
        <v>1147</v>
      </c>
      <c r="D536" s="2" t="s">
        <v>1148</v>
      </c>
      <c r="E536" s="2" t="s">
        <v>1145</v>
      </c>
      <c r="F536" s="2" t="s">
        <v>80</v>
      </c>
      <c r="G536" s="2" t="s">
        <v>42</v>
      </c>
      <c r="H536" s="2" t="s">
        <v>13</v>
      </c>
    </row>
    <row r="537" spans="1:8" x14ac:dyDescent="0.3">
      <c r="A537" s="2">
        <v>536</v>
      </c>
      <c r="B537" s="5">
        <v>2201</v>
      </c>
      <c r="C537" s="2" t="s">
        <v>1149</v>
      </c>
      <c r="D537" s="2" t="s">
        <v>1150</v>
      </c>
      <c r="E537" s="2" t="s">
        <v>1145</v>
      </c>
      <c r="F537" s="2" t="s">
        <v>88</v>
      </c>
      <c r="G537" s="2" t="s">
        <v>1151</v>
      </c>
      <c r="H537" s="2" t="s">
        <v>860</v>
      </c>
    </row>
    <row r="538" spans="1:8" x14ac:dyDescent="0.3">
      <c r="A538" s="2">
        <v>537</v>
      </c>
      <c r="B538" s="5">
        <v>2201</v>
      </c>
      <c r="C538" s="2" t="s">
        <v>1152</v>
      </c>
      <c r="D538" s="2" t="s">
        <v>1153</v>
      </c>
      <c r="E538" s="2" t="s">
        <v>1145</v>
      </c>
      <c r="F538" s="2" t="s">
        <v>275</v>
      </c>
      <c r="G538" s="2" t="s">
        <v>21</v>
      </c>
      <c r="H538" s="2" t="s">
        <v>307</v>
      </c>
    </row>
    <row r="539" spans="1:8" x14ac:dyDescent="0.3">
      <c r="A539" s="2">
        <v>538</v>
      </c>
      <c r="B539" s="5">
        <v>2201</v>
      </c>
      <c r="C539" s="2" t="s">
        <v>736</v>
      </c>
      <c r="D539" s="2" t="s">
        <v>1154</v>
      </c>
      <c r="E539" s="2" t="s">
        <v>1145</v>
      </c>
      <c r="F539" s="2" t="s">
        <v>516</v>
      </c>
      <c r="G539" s="2" t="s">
        <v>739</v>
      </c>
      <c r="H539" s="2" t="s">
        <v>35</v>
      </c>
    </row>
    <row r="540" spans="1:8" x14ac:dyDescent="0.3">
      <c r="A540" s="2">
        <v>539</v>
      </c>
      <c r="B540" s="5">
        <v>2202</v>
      </c>
      <c r="C540" s="2" t="s">
        <v>1155</v>
      </c>
      <c r="D540" s="2" t="s">
        <v>1156</v>
      </c>
      <c r="E540" s="2" t="s">
        <v>1145</v>
      </c>
      <c r="F540" s="2" t="s">
        <v>120</v>
      </c>
      <c r="G540" s="2" t="s">
        <v>836</v>
      </c>
      <c r="H540" s="2" t="s">
        <v>1157</v>
      </c>
    </row>
    <row r="541" spans="1:8" x14ac:dyDescent="0.3">
      <c r="A541" s="2">
        <v>540</v>
      </c>
      <c r="B541" s="5">
        <v>2301</v>
      </c>
      <c r="C541" s="2" t="s">
        <v>1158</v>
      </c>
      <c r="D541" s="2" t="s">
        <v>1159</v>
      </c>
      <c r="E541" s="2" t="s">
        <v>1145</v>
      </c>
      <c r="F541" s="2" t="s">
        <v>25</v>
      </c>
      <c r="G541" s="2" t="s">
        <v>1160</v>
      </c>
      <c r="H541" s="2" t="s">
        <v>1033</v>
      </c>
    </row>
    <row r="542" spans="1:8" x14ac:dyDescent="0.3">
      <c r="A542" s="2">
        <v>541</v>
      </c>
      <c r="B542" s="5">
        <v>2301</v>
      </c>
      <c r="C542" s="2" t="s">
        <v>1161</v>
      </c>
      <c r="D542" s="2" t="s">
        <v>1162</v>
      </c>
      <c r="E542" s="2" t="s">
        <v>1145</v>
      </c>
      <c r="F542" s="2" t="s">
        <v>92</v>
      </c>
      <c r="G542" s="2" t="s">
        <v>80</v>
      </c>
      <c r="H542" s="2" t="s">
        <v>1033</v>
      </c>
    </row>
    <row r="543" spans="1:8" x14ac:dyDescent="0.3">
      <c r="A543" s="2">
        <v>542</v>
      </c>
      <c r="B543" s="5">
        <v>2501</v>
      </c>
      <c r="C543" s="2" t="s">
        <v>1163</v>
      </c>
      <c r="D543" s="2" t="s">
        <v>1164</v>
      </c>
      <c r="E543" s="2" t="s">
        <v>1145</v>
      </c>
      <c r="F543" s="2" t="s">
        <v>17</v>
      </c>
      <c r="G543" s="2" t="s">
        <v>120</v>
      </c>
      <c r="H543" s="2" t="s">
        <v>18</v>
      </c>
    </row>
    <row r="544" spans="1:8" x14ac:dyDescent="0.3">
      <c r="A544" s="2">
        <v>543</v>
      </c>
      <c r="B544" s="5">
        <v>2503</v>
      </c>
      <c r="C544" s="2" t="s">
        <v>1165</v>
      </c>
      <c r="D544" s="2" t="s">
        <v>1166</v>
      </c>
      <c r="E544" s="2" t="s">
        <v>1145</v>
      </c>
      <c r="F544" s="2" t="s">
        <v>38</v>
      </c>
      <c r="G544" s="2" t="s">
        <v>88</v>
      </c>
      <c r="H544" s="2" t="s">
        <v>307</v>
      </c>
    </row>
    <row r="545" spans="1:8" x14ac:dyDescent="0.3">
      <c r="A545" s="2">
        <v>544</v>
      </c>
      <c r="B545" s="5">
        <v>2503</v>
      </c>
      <c r="C545" s="2" t="s">
        <v>1167</v>
      </c>
      <c r="D545" s="2" t="s">
        <v>1168</v>
      </c>
      <c r="E545" s="2" t="s">
        <v>1145</v>
      </c>
      <c r="F545" s="2" t="s">
        <v>516</v>
      </c>
      <c r="G545" s="2" t="s">
        <v>42</v>
      </c>
      <c r="H545" s="2" t="s">
        <v>13</v>
      </c>
    </row>
    <row r="546" spans="1:8" x14ac:dyDescent="0.3">
      <c r="A546" s="2">
        <v>545</v>
      </c>
      <c r="B546" s="5">
        <v>2505</v>
      </c>
      <c r="C546" s="2" t="s">
        <v>1169</v>
      </c>
      <c r="D546" s="2" t="s">
        <v>1170</v>
      </c>
      <c r="E546" s="2" t="s">
        <v>1145</v>
      </c>
      <c r="F546" s="2" t="s">
        <v>120</v>
      </c>
      <c r="G546" s="2" t="s">
        <v>131</v>
      </c>
      <c r="H546" s="2" t="s">
        <v>1171</v>
      </c>
    </row>
    <row r="547" spans="1:8" x14ac:dyDescent="0.3">
      <c r="A547" s="2">
        <v>546</v>
      </c>
      <c r="B547" s="5">
        <v>2507</v>
      </c>
      <c r="C547" s="2" t="s">
        <v>1172</v>
      </c>
      <c r="D547" s="2" t="s">
        <v>1173</v>
      </c>
      <c r="E547" s="2" t="s">
        <v>1145</v>
      </c>
      <c r="F547" s="2" t="s">
        <v>88</v>
      </c>
      <c r="G547" s="2" t="s">
        <v>747</v>
      </c>
      <c r="H547" s="2" t="s">
        <v>748</v>
      </c>
    </row>
    <row r="548" spans="1:8" x14ac:dyDescent="0.3">
      <c r="A548" s="2">
        <v>547</v>
      </c>
      <c r="B548" s="5">
        <v>2602</v>
      </c>
      <c r="C548" s="2" t="s">
        <v>1174</v>
      </c>
      <c r="D548" s="2" t="s">
        <v>1175</v>
      </c>
      <c r="E548" s="2" t="s">
        <v>1145</v>
      </c>
      <c r="F548" s="2" t="s">
        <v>80</v>
      </c>
      <c r="G548" s="2" t="s">
        <v>42</v>
      </c>
      <c r="H548" s="2" t="s">
        <v>13</v>
      </c>
    </row>
    <row r="549" spans="1:8" x14ac:dyDescent="0.3">
      <c r="A549" s="2">
        <v>548</v>
      </c>
      <c r="B549" s="5">
        <v>2604</v>
      </c>
      <c r="C549" s="2" t="s">
        <v>1176</v>
      </c>
      <c r="D549" s="2" t="s">
        <v>1177</v>
      </c>
      <c r="E549" s="2" t="s">
        <v>1145</v>
      </c>
      <c r="F549" s="2" t="s">
        <v>120</v>
      </c>
      <c r="G549" s="2" t="s">
        <v>80</v>
      </c>
      <c r="H549" s="2" t="s">
        <v>878</v>
      </c>
    </row>
    <row r="550" spans="1:8" x14ac:dyDescent="0.3">
      <c r="A550" s="2">
        <v>549</v>
      </c>
      <c r="B550" s="5">
        <v>2605</v>
      </c>
      <c r="C550" s="2" t="s">
        <v>1178</v>
      </c>
      <c r="D550" s="2" t="s">
        <v>1179</v>
      </c>
      <c r="E550" s="2" t="s">
        <v>1145</v>
      </c>
      <c r="F550" s="2" t="s">
        <v>17</v>
      </c>
      <c r="G550" s="2" t="s">
        <v>39</v>
      </c>
      <c r="H550" s="2" t="s">
        <v>813</v>
      </c>
    </row>
    <row r="551" spans="1:8" x14ac:dyDescent="0.3">
      <c r="A551" s="2">
        <v>550</v>
      </c>
      <c r="B551" s="5">
        <v>2605</v>
      </c>
      <c r="C551" s="2" t="s">
        <v>1180</v>
      </c>
      <c r="D551" s="2" t="s">
        <v>1181</v>
      </c>
      <c r="E551" s="2" t="s">
        <v>1145</v>
      </c>
      <c r="F551" s="2" t="s">
        <v>80</v>
      </c>
      <c r="G551" s="2" t="s">
        <v>131</v>
      </c>
      <c r="H551" s="2" t="s">
        <v>813</v>
      </c>
    </row>
    <row r="552" spans="1:8" x14ac:dyDescent="0.3">
      <c r="A552" s="2">
        <v>551</v>
      </c>
      <c r="B552" s="5">
        <v>2607</v>
      </c>
      <c r="C552" s="2" t="s">
        <v>1182</v>
      </c>
      <c r="D552" s="2" t="s">
        <v>1183</v>
      </c>
      <c r="E552" s="2" t="s">
        <v>1145</v>
      </c>
      <c r="F552" s="2" t="s">
        <v>17</v>
      </c>
      <c r="G552" s="2" t="s">
        <v>516</v>
      </c>
      <c r="H552" s="2" t="s">
        <v>756</v>
      </c>
    </row>
    <row r="553" spans="1:8" x14ac:dyDescent="0.3">
      <c r="A553" s="2">
        <v>552</v>
      </c>
      <c r="B553" s="5">
        <v>2701</v>
      </c>
      <c r="C553" s="2" t="s">
        <v>1184</v>
      </c>
      <c r="D553" s="2" t="s">
        <v>1185</v>
      </c>
      <c r="E553" s="2" t="s">
        <v>1145</v>
      </c>
      <c r="F553" s="2" t="s">
        <v>16</v>
      </c>
      <c r="G553" s="2" t="s">
        <v>1186</v>
      </c>
      <c r="H553" s="2" t="s">
        <v>1046</v>
      </c>
    </row>
    <row r="554" spans="1:8" x14ac:dyDescent="0.3">
      <c r="A554" s="2">
        <v>553</v>
      </c>
      <c r="B554" s="5">
        <v>2703</v>
      </c>
      <c r="C554" s="2" t="s">
        <v>1187</v>
      </c>
      <c r="D554" s="2" t="s">
        <v>1188</v>
      </c>
      <c r="E554" s="2" t="s">
        <v>1145</v>
      </c>
      <c r="F554" s="2" t="s">
        <v>80</v>
      </c>
      <c r="G554" s="2" t="s">
        <v>42</v>
      </c>
      <c r="H554" s="2" t="s">
        <v>13</v>
      </c>
    </row>
    <row r="555" spans="1:8" x14ac:dyDescent="0.3">
      <c r="A555" s="2">
        <v>554</v>
      </c>
      <c r="B555" s="5">
        <v>2802</v>
      </c>
      <c r="C555" s="2" t="s">
        <v>1189</v>
      </c>
      <c r="D555" s="2" t="s">
        <v>1190</v>
      </c>
      <c r="E555" s="2" t="s">
        <v>1145</v>
      </c>
      <c r="F555" s="2" t="s">
        <v>25</v>
      </c>
      <c r="G555" s="2" t="s">
        <v>88</v>
      </c>
      <c r="H555" s="2" t="s">
        <v>825</v>
      </c>
    </row>
    <row r="556" spans="1:8" x14ac:dyDescent="0.3">
      <c r="A556" s="2">
        <v>555</v>
      </c>
      <c r="B556" s="5">
        <v>2805</v>
      </c>
      <c r="C556" s="2" t="s">
        <v>1191</v>
      </c>
      <c r="D556" s="2" t="s">
        <v>1192</v>
      </c>
      <c r="E556" s="2" t="s">
        <v>1145</v>
      </c>
      <c r="F556" s="2" t="s">
        <v>430</v>
      </c>
      <c r="G556" s="2" t="s">
        <v>88</v>
      </c>
      <c r="H556" s="2" t="s">
        <v>89</v>
      </c>
    </row>
    <row r="557" spans="1:8" x14ac:dyDescent="0.3">
      <c r="A557" s="2">
        <v>556</v>
      </c>
      <c r="B557" s="5">
        <v>5102</v>
      </c>
      <c r="C557" s="2" t="s">
        <v>1193</v>
      </c>
      <c r="D557" s="2" t="s">
        <v>1194</v>
      </c>
      <c r="E557" s="2" t="s">
        <v>1145</v>
      </c>
      <c r="F557" s="2" t="s">
        <v>17</v>
      </c>
      <c r="G557" s="2" t="s">
        <v>56</v>
      </c>
      <c r="H557" s="2" t="s">
        <v>860</v>
      </c>
    </row>
    <row r="558" spans="1:8" x14ac:dyDescent="0.3">
      <c r="A558" s="2">
        <v>557</v>
      </c>
      <c r="B558" s="5">
        <v>5105</v>
      </c>
      <c r="C558" s="2" t="s">
        <v>1195</v>
      </c>
      <c r="D558" s="2" t="s">
        <v>1196</v>
      </c>
      <c r="E558" s="2" t="s">
        <v>1145</v>
      </c>
      <c r="F558" s="2" t="s">
        <v>80</v>
      </c>
      <c r="G558" s="2" t="s">
        <v>797</v>
      </c>
      <c r="H558" s="2" t="s">
        <v>108</v>
      </c>
    </row>
    <row r="559" spans="1:8" x14ac:dyDescent="0.3">
      <c r="A559" s="2">
        <v>558</v>
      </c>
      <c r="B559" s="5">
        <v>5116</v>
      </c>
      <c r="C559" s="2" t="s">
        <v>1197</v>
      </c>
      <c r="D559" s="2" t="s">
        <v>1198</v>
      </c>
      <c r="E559" s="2" t="s">
        <v>1145</v>
      </c>
      <c r="F559" s="2" t="s">
        <v>17</v>
      </c>
      <c r="G559" s="2" t="s">
        <v>30</v>
      </c>
      <c r="H559" s="2" t="s">
        <v>1199</v>
      </c>
    </row>
    <row r="560" spans="1:8" x14ac:dyDescent="0.3">
      <c r="A560" s="2">
        <v>559</v>
      </c>
      <c r="B560" s="5">
        <v>5124</v>
      </c>
      <c r="C560" s="2" t="s">
        <v>1200</v>
      </c>
      <c r="D560" s="2" t="s">
        <v>1201</v>
      </c>
      <c r="E560" s="2" t="s">
        <v>1145</v>
      </c>
      <c r="F560" s="2" t="s">
        <v>120</v>
      </c>
      <c r="G560" s="2" t="s">
        <v>56</v>
      </c>
      <c r="H560" s="2" t="s">
        <v>1146</v>
      </c>
    </row>
    <row r="561" spans="1:8" x14ac:dyDescent="0.3">
      <c r="A561" s="2">
        <v>560</v>
      </c>
      <c r="B561" s="5">
        <v>5207</v>
      </c>
      <c r="C561" s="2" t="s">
        <v>1202</v>
      </c>
      <c r="D561" s="2" t="s">
        <v>1203</v>
      </c>
      <c r="E561" s="2" t="s">
        <v>1145</v>
      </c>
      <c r="F561" s="2" t="s">
        <v>56</v>
      </c>
      <c r="G561" s="2" t="s">
        <v>1204</v>
      </c>
      <c r="H561" s="2" t="s">
        <v>742</v>
      </c>
    </row>
    <row r="562" spans="1:8" x14ac:dyDescent="0.3">
      <c r="A562" s="2">
        <v>561</v>
      </c>
      <c r="B562" s="5">
        <v>5215</v>
      </c>
      <c r="C562" s="2" t="s">
        <v>1205</v>
      </c>
      <c r="D562" s="2" t="s">
        <v>1206</v>
      </c>
      <c r="E562" s="2" t="s">
        <v>1145</v>
      </c>
      <c r="F562" s="2" t="s">
        <v>136</v>
      </c>
      <c r="G562" s="2" t="s">
        <v>92</v>
      </c>
      <c r="H562" s="2" t="s">
        <v>1207</v>
      </c>
    </row>
    <row r="563" spans="1:8" x14ac:dyDescent="0.3">
      <c r="A563" s="2">
        <v>562</v>
      </c>
      <c r="B563" s="5" t="s">
        <v>112</v>
      </c>
      <c r="C563" s="2" t="s">
        <v>1208</v>
      </c>
      <c r="D563" s="2" t="s">
        <v>1209</v>
      </c>
      <c r="E563" s="2" t="s">
        <v>1145</v>
      </c>
      <c r="F563" s="2" t="s">
        <v>38</v>
      </c>
      <c r="G563" s="2" t="s">
        <v>92</v>
      </c>
      <c r="H563" s="2" t="s">
        <v>185</v>
      </c>
    </row>
    <row r="564" spans="1:8" x14ac:dyDescent="0.3">
      <c r="A564" s="2">
        <v>563</v>
      </c>
      <c r="B564" s="5" t="s">
        <v>112</v>
      </c>
      <c r="C564" s="2" t="s">
        <v>1210</v>
      </c>
      <c r="D564" s="2" t="s">
        <v>1211</v>
      </c>
      <c r="E564" s="2" t="s">
        <v>1145</v>
      </c>
      <c r="F564" s="2" t="s">
        <v>39</v>
      </c>
      <c r="G564" s="2" t="s">
        <v>80</v>
      </c>
      <c r="H564" s="2" t="s">
        <v>825</v>
      </c>
    </row>
    <row r="565" spans="1:8" x14ac:dyDescent="0.3">
      <c r="A565" s="2">
        <v>564</v>
      </c>
      <c r="B565" s="5" t="s">
        <v>69</v>
      </c>
      <c r="C565" s="2" t="s">
        <v>1212</v>
      </c>
      <c r="D565" s="2" t="s">
        <v>1213</v>
      </c>
      <c r="E565" s="2" t="s">
        <v>1145</v>
      </c>
      <c r="F565" s="2" t="s">
        <v>88</v>
      </c>
      <c r="G565" s="2" t="s">
        <v>275</v>
      </c>
      <c r="H565" s="2" t="s">
        <v>1214</v>
      </c>
    </row>
    <row r="566" spans="1:8" x14ac:dyDescent="0.3">
      <c r="A566" s="2">
        <v>565</v>
      </c>
      <c r="B566" s="5" t="s">
        <v>69</v>
      </c>
      <c r="C566" s="2" t="s">
        <v>1215</v>
      </c>
      <c r="D566" s="2" t="s">
        <v>1216</v>
      </c>
      <c r="E566" s="2" t="s">
        <v>1145</v>
      </c>
      <c r="F566" s="2" t="s">
        <v>92</v>
      </c>
      <c r="G566" s="2" t="s">
        <v>39</v>
      </c>
      <c r="H566" s="2" t="s">
        <v>484</v>
      </c>
    </row>
    <row r="567" spans="1:8" x14ac:dyDescent="0.3">
      <c r="A567" s="2">
        <v>566</v>
      </c>
      <c r="B567" s="5" t="s">
        <v>73</v>
      </c>
      <c r="C567" s="2" t="s">
        <v>1217</v>
      </c>
      <c r="D567" s="2" t="s">
        <v>1218</v>
      </c>
      <c r="E567" s="2" t="s">
        <v>1145</v>
      </c>
      <c r="F567" s="2" t="s">
        <v>88</v>
      </c>
      <c r="G567" s="2" t="s">
        <v>17</v>
      </c>
      <c r="H567" s="2" t="s">
        <v>76</v>
      </c>
    </row>
    <row r="568" spans="1:8" x14ac:dyDescent="0.3">
      <c r="A568" s="2">
        <v>567</v>
      </c>
      <c r="B568" s="5" t="s">
        <v>126</v>
      </c>
      <c r="C568" s="2" t="s">
        <v>1219</v>
      </c>
      <c r="D568" s="2" t="s">
        <v>1220</v>
      </c>
      <c r="E568" s="2" t="s">
        <v>1145</v>
      </c>
      <c r="F568" s="2" t="s">
        <v>16</v>
      </c>
      <c r="G568" s="2" t="s">
        <v>17</v>
      </c>
      <c r="H568" s="2" t="s">
        <v>1014</v>
      </c>
    </row>
    <row r="569" spans="1:8" x14ac:dyDescent="0.3">
      <c r="A569" s="2">
        <v>568</v>
      </c>
      <c r="B569" s="5" t="s">
        <v>133</v>
      </c>
      <c r="C569" s="2" t="s">
        <v>1221</v>
      </c>
      <c r="D569" s="2" t="s">
        <v>1222</v>
      </c>
      <c r="E569" s="2" t="s">
        <v>1145</v>
      </c>
      <c r="F569" s="2" t="s">
        <v>16</v>
      </c>
      <c r="G569" s="2" t="s">
        <v>56</v>
      </c>
      <c r="H569" s="2" t="s">
        <v>307</v>
      </c>
    </row>
    <row r="570" spans="1:8" x14ac:dyDescent="0.3">
      <c r="A570" s="2">
        <v>569</v>
      </c>
      <c r="B570" s="5" t="s">
        <v>77</v>
      </c>
      <c r="C570" s="2" t="s">
        <v>1223</v>
      </c>
      <c r="D570" s="2" t="s">
        <v>1224</v>
      </c>
      <c r="E570" s="2" t="s">
        <v>1145</v>
      </c>
      <c r="F570" s="2" t="s">
        <v>25</v>
      </c>
      <c r="G570" s="2" t="s">
        <v>80</v>
      </c>
      <c r="H570" s="2" t="s">
        <v>355</v>
      </c>
    </row>
    <row r="571" spans="1:8" x14ac:dyDescent="0.3">
      <c r="A571" s="2">
        <v>570</v>
      </c>
      <c r="B571" s="5" t="s">
        <v>82</v>
      </c>
      <c r="C571" s="2" t="s">
        <v>1225</v>
      </c>
      <c r="D571" s="2" t="s">
        <v>1226</v>
      </c>
      <c r="E571" s="2" t="s">
        <v>1145</v>
      </c>
      <c r="F571" s="2" t="s">
        <v>17</v>
      </c>
      <c r="G571" s="2" t="s">
        <v>39</v>
      </c>
      <c r="H571" s="2" t="s">
        <v>89</v>
      </c>
    </row>
    <row r="572" spans="1:8" x14ac:dyDescent="0.3">
      <c r="A572" s="2">
        <v>571</v>
      </c>
      <c r="B572" s="5" t="s">
        <v>82</v>
      </c>
      <c r="C572" s="2" t="s">
        <v>1227</v>
      </c>
      <c r="D572" s="2" t="s">
        <v>1228</v>
      </c>
      <c r="E572" s="2" t="s">
        <v>1145</v>
      </c>
      <c r="F572" s="2" t="s">
        <v>120</v>
      </c>
      <c r="G572" s="2" t="s">
        <v>12</v>
      </c>
      <c r="H572" s="2" t="s">
        <v>89</v>
      </c>
    </row>
    <row r="573" spans="1:8" x14ac:dyDescent="0.3">
      <c r="A573" s="2">
        <v>572</v>
      </c>
      <c r="B573" s="5" t="s">
        <v>85</v>
      </c>
      <c r="C573" s="2" t="s">
        <v>1229</v>
      </c>
      <c r="D573" s="2" t="s">
        <v>1230</v>
      </c>
      <c r="E573" s="2" t="s">
        <v>1145</v>
      </c>
      <c r="F573" s="2" t="s">
        <v>17</v>
      </c>
      <c r="G573" s="2" t="s">
        <v>39</v>
      </c>
      <c r="H573" s="2" t="s">
        <v>89</v>
      </c>
    </row>
    <row r="574" spans="1:8" x14ac:dyDescent="0.3">
      <c r="A574" s="2">
        <v>573</v>
      </c>
      <c r="B574" s="5" t="s">
        <v>85</v>
      </c>
      <c r="C574" s="2" t="s">
        <v>1231</v>
      </c>
      <c r="D574" s="2" t="s">
        <v>1232</v>
      </c>
      <c r="E574" s="2" t="s">
        <v>1145</v>
      </c>
      <c r="F574" s="2" t="s">
        <v>39</v>
      </c>
      <c r="G574" s="2" t="s">
        <v>56</v>
      </c>
      <c r="H574" s="2" t="s">
        <v>89</v>
      </c>
    </row>
    <row r="575" spans="1:8" x14ac:dyDescent="0.3">
      <c r="A575" s="2">
        <v>574</v>
      </c>
      <c r="B575" s="5">
        <v>2101</v>
      </c>
      <c r="C575" s="2" t="s">
        <v>1233</v>
      </c>
      <c r="D575" s="2" t="s">
        <v>1234</v>
      </c>
      <c r="E575" s="2" t="s">
        <v>1235</v>
      </c>
      <c r="F575" s="2" t="s">
        <v>17</v>
      </c>
      <c r="G575" s="2" t="s">
        <v>39</v>
      </c>
      <c r="H575" s="2" t="s">
        <v>1014</v>
      </c>
    </row>
    <row r="576" spans="1:8" x14ac:dyDescent="0.3">
      <c r="A576" s="2">
        <v>575</v>
      </c>
      <c r="B576" s="5">
        <v>2101</v>
      </c>
      <c r="C576" s="2" t="s">
        <v>1147</v>
      </c>
      <c r="D576" s="2" t="s">
        <v>1236</v>
      </c>
      <c r="E576" s="2" t="s">
        <v>1235</v>
      </c>
      <c r="F576" s="2" t="s">
        <v>80</v>
      </c>
      <c r="G576" s="2" t="s">
        <v>42</v>
      </c>
      <c r="H576" s="2" t="s">
        <v>13</v>
      </c>
    </row>
    <row r="577" spans="1:8" x14ac:dyDescent="0.3">
      <c r="A577" s="2">
        <v>576</v>
      </c>
      <c r="B577" s="5">
        <v>2201</v>
      </c>
      <c r="C577" s="2" t="s">
        <v>1237</v>
      </c>
      <c r="D577" s="2" t="s">
        <v>1238</v>
      </c>
      <c r="E577" s="2" t="s">
        <v>1235</v>
      </c>
      <c r="F577" s="2" t="s">
        <v>136</v>
      </c>
      <c r="G577" s="2" t="s">
        <v>295</v>
      </c>
      <c r="H577" s="2" t="s">
        <v>1146</v>
      </c>
    </row>
    <row r="578" spans="1:8" x14ac:dyDescent="0.3">
      <c r="A578" s="2">
        <v>577</v>
      </c>
      <c r="B578" s="5">
        <v>2201</v>
      </c>
      <c r="C578" s="2" t="s">
        <v>1239</v>
      </c>
      <c r="D578" s="2" t="s">
        <v>1240</v>
      </c>
      <c r="E578" s="2" t="s">
        <v>1235</v>
      </c>
      <c r="F578" s="2" t="s">
        <v>16</v>
      </c>
      <c r="G578" s="2" t="s">
        <v>1186</v>
      </c>
      <c r="H578" s="2" t="s">
        <v>244</v>
      </c>
    </row>
    <row r="579" spans="1:8" x14ac:dyDescent="0.3">
      <c r="A579" s="2">
        <v>578</v>
      </c>
      <c r="B579" s="5">
        <v>2202</v>
      </c>
      <c r="C579" s="2" t="s">
        <v>1241</v>
      </c>
      <c r="D579" s="2" t="s">
        <v>1242</v>
      </c>
      <c r="E579" s="2" t="s">
        <v>1235</v>
      </c>
      <c r="F579" s="2" t="s">
        <v>17</v>
      </c>
      <c r="G579" s="2" t="s">
        <v>30</v>
      </c>
      <c r="H579" s="2" t="s">
        <v>1243</v>
      </c>
    </row>
    <row r="580" spans="1:8" x14ac:dyDescent="0.3">
      <c r="A580" s="2">
        <v>579</v>
      </c>
      <c r="B580" s="5">
        <v>2202</v>
      </c>
      <c r="C580" s="2" t="s">
        <v>1244</v>
      </c>
      <c r="D580" s="2" t="s">
        <v>1245</v>
      </c>
      <c r="E580" s="2" t="s">
        <v>1235</v>
      </c>
      <c r="F580" s="2" t="s">
        <v>120</v>
      </c>
      <c r="G580" s="2" t="s">
        <v>12</v>
      </c>
      <c r="H580" s="2" t="s">
        <v>307</v>
      </c>
    </row>
    <row r="581" spans="1:8" x14ac:dyDescent="0.3">
      <c r="A581" s="2">
        <v>580</v>
      </c>
      <c r="B581" s="5">
        <v>2203</v>
      </c>
      <c r="C581" s="2" t="s">
        <v>1246</v>
      </c>
      <c r="D581" s="2" t="s">
        <v>1247</v>
      </c>
      <c r="E581" s="2" t="s">
        <v>1235</v>
      </c>
      <c r="F581" s="2" t="s">
        <v>141</v>
      </c>
      <c r="G581" s="2" t="s">
        <v>21</v>
      </c>
      <c r="H581" s="2" t="s">
        <v>154</v>
      </c>
    </row>
    <row r="582" spans="1:8" x14ac:dyDescent="0.3">
      <c r="A582" s="2">
        <v>581</v>
      </c>
      <c r="B582" s="5">
        <v>2301</v>
      </c>
      <c r="C582" s="2" t="s">
        <v>858</v>
      </c>
      <c r="D582" s="2" t="s">
        <v>1248</v>
      </c>
      <c r="E582" s="2" t="s">
        <v>1235</v>
      </c>
      <c r="F582" s="2" t="s">
        <v>38</v>
      </c>
      <c r="G582" s="2" t="s">
        <v>42</v>
      </c>
      <c r="H582" s="2" t="s">
        <v>860</v>
      </c>
    </row>
    <row r="583" spans="1:8" x14ac:dyDescent="0.3">
      <c r="A583" s="2">
        <v>582</v>
      </c>
      <c r="B583" s="5">
        <v>2312</v>
      </c>
      <c r="C583" s="2" t="s">
        <v>1249</v>
      </c>
      <c r="D583" s="2" t="s">
        <v>1250</v>
      </c>
      <c r="E583" s="2" t="s">
        <v>1235</v>
      </c>
      <c r="F583" s="2" t="s">
        <v>88</v>
      </c>
      <c r="G583" s="2" t="s">
        <v>39</v>
      </c>
      <c r="H583" s="2" t="s">
        <v>1251</v>
      </c>
    </row>
    <row r="584" spans="1:8" x14ac:dyDescent="0.3">
      <c r="A584" s="2">
        <v>583</v>
      </c>
      <c r="B584" s="5">
        <v>2501</v>
      </c>
      <c r="C584" s="2" t="s">
        <v>1252</v>
      </c>
      <c r="D584" s="2" t="s">
        <v>1253</v>
      </c>
      <c r="E584" s="2" t="s">
        <v>1235</v>
      </c>
      <c r="F584" s="2" t="s">
        <v>747</v>
      </c>
      <c r="G584" s="2" t="s">
        <v>102</v>
      </c>
      <c r="H584" s="2" t="s">
        <v>1254</v>
      </c>
    </row>
    <row r="585" spans="1:8" x14ac:dyDescent="0.3">
      <c r="A585" s="2">
        <v>584</v>
      </c>
      <c r="B585" s="5">
        <v>2501</v>
      </c>
      <c r="C585" s="2" t="s">
        <v>1255</v>
      </c>
      <c r="D585" s="2" t="s">
        <v>1256</v>
      </c>
      <c r="E585" s="2" t="s">
        <v>1235</v>
      </c>
      <c r="F585" s="2" t="s">
        <v>102</v>
      </c>
      <c r="G585" s="2" t="s">
        <v>39</v>
      </c>
      <c r="H585" s="2" t="s">
        <v>1257</v>
      </c>
    </row>
    <row r="586" spans="1:8" x14ac:dyDescent="0.3">
      <c r="A586" s="2">
        <v>585</v>
      </c>
      <c r="B586" s="5">
        <v>2505</v>
      </c>
      <c r="C586" s="2" t="s">
        <v>1258</v>
      </c>
      <c r="D586" s="2" t="s">
        <v>1259</v>
      </c>
      <c r="E586" s="2" t="s">
        <v>1235</v>
      </c>
      <c r="F586" s="2" t="s">
        <v>39</v>
      </c>
      <c r="G586" s="2" t="s">
        <v>120</v>
      </c>
      <c r="H586" s="2" t="s">
        <v>813</v>
      </c>
    </row>
    <row r="587" spans="1:8" x14ac:dyDescent="0.3">
      <c r="A587" s="2">
        <v>586</v>
      </c>
      <c r="B587" s="5">
        <v>2505</v>
      </c>
      <c r="C587" s="2" t="s">
        <v>1260</v>
      </c>
      <c r="D587" s="2" t="s">
        <v>1261</v>
      </c>
      <c r="E587" s="2" t="s">
        <v>1235</v>
      </c>
      <c r="F587" s="2" t="s">
        <v>33</v>
      </c>
      <c r="G587" s="2" t="s">
        <v>516</v>
      </c>
      <c r="H587" s="2" t="s">
        <v>813</v>
      </c>
    </row>
    <row r="588" spans="1:8" x14ac:dyDescent="0.3">
      <c r="A588" s="2">
        <v>587</v>
      </c>
      <c r="B588" s="5">
        <v>2506</v>
      </c>
      <c r="C588" s="2" t="s">
        <v>1262</v>
      </c>
      <c r="D588" s="2" t="s">
        <v>1263</v>
      </c>
      <c r="E588" s="2" t="s">
        <v>1235</v>
      </c>
      <c r="F588" s="2" t="s">
        <v>80</v>
      </c>
      <c r="G588" s="2" t="s">
        <v>797</v>
      </c>
      <c r="H588" s="2" t="s">
        <v>813</v>
      </c>
    </row>
    <row r="589" spans="1:8" x14ac:dyDescent="0.3">
      <c r="A589" s="2">
        <v>588</v>
      </c>
      <c r="B589" s="5">
        <v>2601</v>
      </c>
      <c r="C589" s="2" t="s">
        <v>1264</v>
      </c>
      <c r="D589" s="2" t="s">
        <v>1265</v>
      </c>
      <c r="E589" s="2" t="s">
        <v>1235</v>
      </c>
      <c r="F589" s="2" t="s">
        <v>1266</v>
      </c>
      <c r="G589" s="2" t="s">
        <v>747</v>
      </c>
      <c r="H589" s="2" t="s">
        <v>257</v>
      </c>
    </row>
    <row r="590" spans="1:8" x14ac:dyDescent="0.3">
      <c r="A590" s="2">
        <v>589</v>
      </c>
      <c r="B590" s="5">
        <v>2604</v>
      </c>
      <c r="C590" s="2" t="s">
        <v>1267</v>
      </c>
      <c r="D590" s="2" t="s">
        <v>1268</v>
      </c>
      <c r="E590" s="2" t="s">
        <v>1235</v>
      </c>
      <c r="F590" s="2" t="s">
        <v>39</v>
      </c>
      <c r="G590" s="2" t="s">
        <v>120</v>
      </c>
      <c r="H590" s="2" t="s">
        <v>813</v>
      </c>
    </row>
    <row r="591" spans="1:8" x14ac:dyDescent="0.3">
      <c r="A591" s="2">
        <v>590</v>
      </c>
      <c r="B591" s="5">
        <v>2606</v>
      </c>
      <c r="C591" s="2" t="s">
        <v>1269</v>
      </c>
      <c r="D591" s="2" t="s">
        <v>1270</v>
      </c>
      <c r="E591" s="2" t="s">
        <v>1235</v>
      </c>
      <c r="F591" s="2" t="s">
        <v>39</v>
      </c>
      <c r="G591" s="2" t="s">
        <v>120</v>
      </c>
      <c r="H591" s="2" t="s">
        <v>813</v>
      </c>
    </row>
    <row r="592" spans="1:8" x14ac:dyDescent="0.3">
      <c r="A592" s="2">
        <v>591</v>
      </c>
      <c r="B592" s="5">
        <v>2606</v>
      </c>
      <c r="C592" s="2" t="s">
        <v>1271</v>
      </c>
      <c r="D592" s="2" t="s">
        <v>1272</v>
      </c>
      <c r="E592" s="2" t="s">
        <v>1235</v>
      </c>
      <c r="F592" s="2" t="s">
        <v>120</v>
      </c>
      <c r="G592" s="2" t="s">
        <v>131</v>
      </c>
      <c r="H592" s="2" t="s">
        <v>813</v>
      </c>
    </row>
    <row r="593" spans="1:8" x14ac:dyDescent="0.3">
      <c r="A593" s="2">
        <v>592</v>
      </c>
      <c r="B593" s="5">
        <v>2701</v>
      </c>
      <c r="C593" s="2" t="s">
        <v>1273</v>
      </c>
      <c r="D593" s="2" t="s">
        <v>1274</v>
      </c>
      <c r="E593" s="2" t="s">
        <v>1235</v>
      </c>
      <c r="F593" s="2" t="s">
        <v>275</v>
      </c>
      <c r="G593" s="2" t="s">
        <v>21</v>
      </c>
      <c r="H593" s="2" t="s">
        <v>307</v>
      </c>
    </row>
    <row r="594" spans="1:8" x14ac:dyDescent="0.3">
      <c r="A594" s="2">
        <v>593</v>
      </c>
      <c r="B594" s="5">
        <v>2701</v>
      </c>
      <c r="C594" s="2" t="s">
        <v>1275</v>
      </c>
      <c r="D594" s="2" t="s">
        <v>1276</v>
      </c>
      <c r="E594" s="2" t="s">
        <v>1235</v>
      </c>
      <c r="F594" s="2" t="s">
        <v>120</v>
      </c>
      <c r="G594" s="2" t="s">
        <v>836</v>
      </c>
      <c r="H594" s="2" t="s">
        <v>1046</v>
      </c>
    </row>
    <row r="595" spans="1:8" x14ac:dyDescent="0.3">
      <c r="A595" s="2">
        <v>594</v>
      </c>
      <c r="B595" s="5">
        <v>2705</v>
      </c>
      <c r="C595" s="2" t="s">
        <v>1277</v>
      </c>
      <c r="D595" s="2" t="s">
        <v>1278</v>
      </c>
      <c r="E595" s="2" t="s">
        <v>1235</v>
      </c>
      <c r="F595" s="2" t="s">
        <v>17</v>
      </c>
      <c r="G595" s="2" t="s">
        <v>30</v>
      </c>
      <c r="H595" s="2" t="s">
        <v>1243</v>
      </c>
    </row>
    <row r="596" spans="1:8" x14ac:dyDescent="0.3">
      <c r="A596" s="2">
        <v>595</v>
      </c>
      <c r="B596" s="5">
        <v>2705</v>
      </c>
      <c r="C596" s="2" t="s">
        <v>1279</v>
      </c>
      <c r="D596" s="2" t="s">
        <v>1280</v>
      </c>
      <c r="E596" s="2" t="s">
        <v>1235</v>
      </c>
      <c r="F596" s="2" t="s">
        <v>836</v>
      </c>
      <c r="G596" s="2" t="s">
        <v>12</v>
      </c>
      <c r="H596" s="2" t="s">
        <v>1281</v>
      </c>
    </row>
    <row r="597" spans="1:8" x14ac:dyDescent="0.3">
      <c r="A597" s="2">
        <v>596</v>
      </c>
      <c r="B597" s="5">
        <v>2707</v>
      </c>
      <c r="C597" s="2" t="s">
        <v>1282</v>
      </c>
      <c r="D597" s="2" t="s">
        <v>1283</v>
      </c>
      <c r="E597" s="2" t="s">
        <v>1235</v>
      </c>
      <c r="F597" s="2" t="s">
        <v>102</v>
      </c>
      <c r="G597" s="2" t="s">
        <v>141</v>
      </c>
      <c r="H597" s="2" t="s">
        <v>111</v>
      </c>
    </row>
    <row r="598" spans="1:8" x14ac:dyDescent="0.3">
      <c r="A598" s="2">
        <v>597</v>
      </c>
      <c r="B598" s="5">
        <v>2802</v>
      </c>
      <c r="C598" s="2" t="s">
        <v>1284</v>
      </c>
      <c r="D598" s="2" t="s">
        <v>1285</v>
      </c>
      <c r="E598" s="2" t="s">
        <v>1235</v>
      </c>
      <c r="F598" s="2" t="s">
        <v>39</v>
      </c>
      <c r="G598" s="2" t="s">
        <v>872</v>
      </c>
      <c r="H598" s="2" t="s">
        <v>1286</v>
      </c>
    </row>
    <row r="599" spans="1:8" x14ac:dyDescent="0.3">
      <c r="A599" s="2">
        <v>598</v>
      </c>
      <c r="B599" s="5">
        <v>2806</v>
      </c>
      <c r="C599" s="2" t="s">
        <v>1287</v>
      </c>
      <c r="D599" s="2" t="s">
        <v>1288</v>
      </c>
      <c r="E599" s="2" t="s">
        <v>1235</v>
      </c>
      <c r="F599" s="2" t="s">
        <v>141</v>
      </c>
      <c r="G599" s="2" t="s">
        <v>120</v>
      </c>
      <c r="H599" s="2" t="s">
        <v>791</v>
      </c>
    </row>
    <row r="600" spans="1:8" x14ac:dyDescent="0.3">
      <c r="A600" s="2">
        <v>599</v>
      </c>
      <c r="B600" s="5">
        <v>2807</v>
      </c>
      <c r="C600" s="2" t="s">
        <v>1289</v>
      </c>
      <c r="D600" s="2" t="s">
        <v>1290</v>
      </c>
      <c r="E600" s="2" t="s">
        <v>1235</v>
      </c>
      <c r="F600" s="2" t="s">
        <v>25</v>
      </c>
      <c r="G600" s="2" t="s">
        <v>26</v>
      </c>
      <c r="H600" s="2" t="s">
        <v>453</v>
      </c>
    </row>
    <row r="601" spans="1:8" x14ac:dyDescent="0.3">
      <c r="A601" s="2">
        <v>600</v>
      </c>
      <c r="B601" s="5">
        <v>5103</v>
      </c>
      <c r="C601" s="2" t="s">
        <v>1291</v>
      </c>
      <c r="D601" s="2" t="s">
        <v>1292</v>
      </c>
      <c r="E601" s="2" t="s">
        <v>1235</v>
      </c>
      <c r="F601" s="2" t="s">
        <v>136</v>
      </c>
      <c r="G601" s="2" t="s">
        <v>1293</v>
      </c>
      <c r="H601" s="2" t="s">
        <v>178</v>
      </c>
    </row>
    <row r="602" spans="1:8" x14ac:dyDescent="0.3">
      <c r="A602" s="2">
        <v>601</v>
      </c>
      <c r="B602" s="5">
        <v>5116</v>
      </c>
      <c r="C602" s="2" t="s">
        <v>1294</v>
      </c>
      <c r="D602" s="2" t="s">
        <v>1295</v>
      </c>
      <c r="E602" s="2" t="s">
        <v>1235</v>
      </c>
      <c r="F602" s="2" t="s">
        <v>25</v>
      </c>
      <c r="G602" s="2" t="s">
        <v>26</v>
      </c>
      <c r="H602" s="2" t="s">
        <v>1257</v>
      </c>
    </row>
    <row r="603" spans="1:8" x14ac:dyDescent="0.3">
      <c r="A603" s="2">
        <v>602</v>
      </c>
      <c r="B603" s="5">
        <v>5124</v>
      </c>
      <c r="C603" s="2" t="s">
        <v>1296</v>
      </c>
      <c r="D603" s="2" t="s">
        <v>1297</v>
      </c>
      <c r="E603" s="2" t="s">
        <v>1235</v>
      </c>
      <c r="F603" s="2" t="s">
        <v>25</v>
      </c>
      <c r="G603" s="2" t="s">
        <v>26</v>
      </c>
      <c r="H603" s="2" t="s">
        <v>257</v>
      </c>
    </row>
    <row r="604" spans="1:8" x14ac:dyDescent="0.3">
      <c r="A604" s="2">
        <v>603</v>
      </c>
      <c r="B604" s="5">
        <v>5201</v>
      </c>
      <c r="C604" s="2" t="s">
        <v>1298</v>
      </c>
      <c r="D604" s="2" t="s">
        <v>1299</v>
      </c>
      <c r="E604" s="2" t="s">
        <v>1235</v>
      </c>
      <c r="F604" s="2" t="s">
        <v>120</v>
      </c>
      <c r="G604" s="2" t="s">
        <v>836</v>
      </c>
      <c r="H604" s="2" t="s">
        <v>820</v>
      </c>
    </row>
    <row r="605" spans="1:8" x14ac:dyDescent="0.3">
      <c r="A605" s="2">
        <v>604</v>
      </c>
      <c r="B605" s="5" t="s">
        <v>112</v>
      </c>
      <c r="C605" s="2" t="s">
        <v>1300</v>
      </c>
      <c r="D605" s="2" t="s">
        <v>1301</v>
      </c>
      <c r="E605" s="2" t="s">
        <v>1235</v>
      </c>
      <c r="F605" s="2" t="s">
        <v>88</v>
      </c>
      <c r="G605" s="2" t="s">
        <v>92</v>
      </c>
      <c r="H605" s="2" t="s">
        <v>1302</v>
      </c>
    </row>
    <row r="606" spans="1:8" x14ac:dyDescent="0.3">
      <c r="A606" s="2">
        <v>605</v>
      </c>
      <c r="B606" s="5" t="s">
        <v>112</v>
      </c>
      <c r="C606" s="2" t="s">
        <v>302</v>
      </c>
      <c r="D606" s="2" t="s">
        <v>1303</v>
      </c>
      <c r="E606" s="2" t="s">
        <v>1235</v>
      </c>
      <c r="F606" s="2" t="s">
        <v>92</v>
      </c>
      <c r="G606" s="2" t="s">
        <v>80</v>
      </c>
      <c r="H606" s="2" t="s">
        <v>35</v>
      </c>
    </row>
    <row r="607" spans="1:8" x14ac:dyDescent="0.3">
      <c r="A607" s="2">
        <v>606</v>
      </c>
      <c r="B607" s="5" t="s">
        <v>112</v>
      </c>
      <c r="C607" s="2" t="s">
        <v>1304</v>
      </c>
      <c r="D607" s="2" t="s">
        <v>1305</v>
      </c>
      <c r="E607" s="2" t="s">
        <v>1235</v>
      </c>
      <c r="F607" s="2" t="s">
        <v>751</v>
      </c>
      <c r="G607" s="2" t="s">
        <v>739</v>
      </c>
      <c r="H607" s="2" t="s">
        <v>111</v>
      </c>
    </row>
    <row r="608" spans="1:8" x14ac:dyDescent="0.3">
      <c r="A608" s="2">
        <v>607</v>
      </c>
      <c r="B608" s="5" t="s">
        <v>69</v>
      </c>
      <c r="C608" s="2" t="s">
        <v>1306</v>
      </c>
      <c r="D608" s="2" t="s">
        <v>1307</v>
      </c>
      <c r="E608" s="2" t="s">
        <v>1235</v>
      </c>
      <c r="F608" s="2" t="s">
        <v>92</v>
      </c>
      <c r="G608" s="2" t="s">
        <v>56</v>
      </c>
      <c r="H608" s="2" t="s">
        <v>386</v>
      </c>
    </row>
    <row r="609" spans="1:8" x14ac:dyDescent="0.3">
      <c r="A609" s="2">
        <v>608</v>
      </c>
      <c r="B609" s="5" t="s">
        <v>73</v>
      </c>
      <c r="C609" s="2" t="s">
        <v>1308</v>
      </c>
      <c r="D609" s="2" t="s">
        <v>1309</v>
      </c>
      <c r="E609" s="2" t="s">
        <v>1235</v>
      </c>
      <c r="F609" s="2" t="s">
        <v>92</v>
      </c>
      <c r="G609" s="2" t="s">
        <v>56</v>
      </c>
      <c r="H609" s="2" t="s">
        <v>386</v>
      </c>
    </row>
    <row r="610" spans="1:8" x14ac:dyDescent="0.3">
      <c r="A610" s="2">
        <v>609</v>
      </c>
      <c r="B610" s="5" t="s">
        <v>126</v>
      </c>
      <c r="C610" s="2" t="s">
        <v>1310</v>
      </c>
      <c r="D610" s="2" t="s">
        <v>1311</v>
      </c>
      <c r="E610" s="2" t="s">
        <v>1235</v>
      </c>
      <c r="F610" s="2" t="s">
        <v>16</v>
      </c>
      <c r="G610" s="2" t="s">
        <v>56</v>
      </c>
      <c r="H610" s="2" t="s">
        <v>679</v>
      </c>
    </row>
    <row r="611" spans="1:8" x14ac:dyDescent="0.3">
      <c r="A611" s="2">
        <v>610</v>
      </c>
      <c r="B611" s="5" t="s">
        <v>133</v>
      </c>
      <c r="C611" s="2" t="s">
        <v>1312</v>
      </c>
      <c r="D611" s="2" t="s">
        <v>1313</v>
      </c>
      <c r="E611" s="2" t="s">
        <v>1235</v>
      </c>
      <c r="F611" s="2" t="s">
        <v>88</v>
      </c>
      <c r="G611" s="2" t="s">
        <v>56</v>
      </c>
      <c r="H611" s="2" t="s">
        <v>307</v>
      </c>
    </row>
    <row r="612" spans="1:8" x14ac:dyDescent="0.3">
      <c r="A612" s="2">
        <v>611</v>
      </c>
      <c r="B612" s="5" t="s">
        <v>77</v>
      </c>
      <c r="C612" s="2" t="s">
        <v>1314</v>
      </c>
      <c r="D612" s="2" t="s">
        <v>1315</v>
      </c>
      <c r="E612" s="2" t="s">
        <v>1235</v>
      </c>
      <c r="F612" s="2" t="s">
        <v>25</v>
      </c>
      <c r="G612" s="2" t="s">
        <v>80</v>
      </c>
      <c r="H612" s="2" t="s">
        <v>355</v>
      </c>
    </row>
    <row r="613" spans="1:8" x14ac:dyDescent="0.3">
      <c r="A613" s="2">
        <v>612</v>
      </c>
      <c r="B613" s="5" t="s">
        <v>82</v>
      </c>
      <c r="C613" s="2" t="s">
        <v>1316</v>
      </c>
      <c r="D613" s="2" t="s">
        <v>1317</v>
      </c>
      <c r="E613" s="2" t="s">
        <v>1235</v>
      </c>
      <c r="F613" s="2" t="s">
        <v>120</v>
      </c>
      <c r="G613" s="2" t="s">
        <v>80</v>
      </c>
      <c r="H613" s="2" t="s">
        <v>1318</v>
      </c>
    </row>
    <row r="614" spans="1:8" x14ac:dyDescent="0.3">
      <c r="A614" s="2">
        <v>613</v>
      </c>
      <c r="B614" s="5" t="s">
        <v>85</v>
      </c>
      <c r="C614" s="2" t="s">
        <v>1319</v>
      </c>
      <c r="D614" s="2" t="s">
        <v>1320</v>
      </c>
      <c r="E614" s="2" t="s">
        <v>1235</v>
      </c>
      <c r="F614" s="2" t="s">
        <v>25</v>
      </c>
      <c r="G614" s="2" t="s">
        <v>442</v>
      </c>
      <c r="H614" s="2" t="s">
        <v>220</v>
      </c>
    </row>
    <row r="615" spans="1:8" x14ac:dyDescent="0.3">
      <c r="A615" s="2">
        <v>614</v>
      </c>
      <c r="B615" s="5" t="s">
        <v>85</v>
      </c>
      <c r="C615" s="2" t="s">
        <v>1321</v>
      </c>
      <c r="D615" s="2" t="s">
        <v>1322</v>
      </c>
      <c r="E615" s="2" t="s">
        <v>1235</v>
      </c>
      <c r="F615" s="2" t="s">
        <v>88</v>
      </c>
      <c r="G615" s="2" t="s">
        <v>120</v>
      </c>
      <c r="H615" s="2" t="s">
        <v>220</v>
      </c>
    </row>
    <row r="616" spans="1:8" x14ac:dyDescent="0.3">
      <c r="A616" s="2">
        <v>615</v>
      </c>
      <c r="B616" s="5" t="s">
        <v>85</v>
      </c>
      <c r="C616" s="2" t="s">
        <v>1323</v>
      </c>
      <c r="D616" s="2" t="s">
        <v>1324</v>
      </c>
      <c r="E616" s="2" t="s">
        <v>1235</v>
      </c>
      <c r="F616" s="2" t="s">
        <v>120</v>
      </c>
      <c r="G616" s="2" t="s">
        <v>12</v>
      </c>
      <c r="H616" s="2" t="s">
        <v>89</v>
      </c>
    </row>
    <row r="617" spans="1:8" x14ac:dyDescent="0.3">
      <c r="A617" s="2">
        <v>616</v>
      </c>
      <c r="B617" s="5">
        <v>2101</v>
      </c>
      <c r="C617" s="2" t="s">
        <v>1325</v>
      </c>
      <c r="D617" s="2" t="s">
        <v>1326</v>
      </c>
      <c r="E617" s="2" t="s">
        <v>1327</v>
      </c>
      <c r="F617" s="2" t="s">
        <v>39</v>
      </c>
      <c r="G617" s="2" t="s">
        <v>56</v>
      </c>
      <c r="H617" s="2" t="s">
        <v>154</v>
      </c>
    </row>
    <row r="618" spans="1:8" x14ac:dyDescent="0.3">
      <c r="A618" s="2">
        <v>617</v>
      </c>
      <c r="B618" s="5">
        <v>2101</v>
      </c>
      <c r="C618" s="2" t="s">
        <v>1147</v>
      </c>
      <c r="D618" s="2" t="s">
        <v>1328</v>
      </c>
      <c r="E618" s="2" t="s">
        <v>1327</v>
      </c>
      <c r="F618" s="2" t="s">
        <v>80</v>
      </c>
      <c r="G618" s="2" t="s">
        <v>42</v>
      </c>
      <c r="H618" s="2" t="s">
        <v>13</v>
      </c>
    </row>
    <row r="619" spans="1:8" x14ac:dyDescent="0.3">
      <c r="A619" s="2">
        <v>618</v>
      </c>
      <c r="B619" s="5">
        <v>2201</v>
      </c>
      <c r="C619" s="2" t="s">
        <v>1329</v>
      </c>
      <c r="D619" s="2" t="s">
        <v>1330</v>
      </c>
      <c r="E619" s="2" t="s">
        <v>1327</v>
      </c>
      <c r="F619" s="2" t="s">
        <v>38</v>
      </c>
      <c r="G619" s="2" t="s">
        <v>88</v>
      </c>
      <c r="H619" s="2" t="s">
        <v>307</v>
      </c>
    </row>
    <row r="620" spans="1:8" x14ac:dyDescent="0.3">
      <c r="A620" s="2">
        <v>619</v>
      </c>
      <c r="B620" s="5">
        <v>2201</v>
      </c>
      <c r="C620" s="2" t="s">
        <v>1331</v>
      </c>
      <c r="D620" s="2" t="s">
        <v>1332</v>
      </c>
      <c r="E620" s="2" t="s">
        <v>1327</v>
      </c>
      <c r="F620" s="2" t="s">
        <v>39</v>
      </c>
      <c r="G620" s="2" t="s">
        <v>120</v>
      </c>
      <c r="H620" s="2" t="s">
        <v>756</v>
      </c>
    </row>
    <row r="621" spans="1:8" x14ac:dyDescent="0.3">
      <c r="A621" s="2">
        <v>620</v>
      </c>
      <c r="B621" s="5">
        <v>2201</v>
      </c>
      <c r="C621" s="2" t="s">
        <v>1333</v>
      </c>
      <c r="D621" s="2" t="s">
        <v>1334</v>
      </c>
      <c r="E621" s="2" t="s">
        <v>1327</v>
      </c>
      <c r="F621" s="2" t="s">
        <v>120</v>
      </c>
      <c r="G621" s="2" t="s">
        <v>80</v>
      </c>
      <c r="H621" s="2" t="s">
        <v>756</v>
      </c>
    </row>
    <row r="622" spans="1:8" x14ac:dyDescent="0.3">
      <c r="A622" s="2">
        <v>621</v>
      </c>
      <c r="B622" s="5">
        <v>2203</v>
      </c>
      <c r="C622" s="2" t="s">
        <v>1335</v>
      </c>
      <c r="D622" s="2" t="s">
        <v>1336</v>
      </c>
      <c r="E622" s="2" t="s">
        <v>1327</v>
      </c>
      <c r="F622" s="2" t="s">
        <v>136</v>
      </c>
      <c r="G622" s="2" t="s">
        <v>295</v>
      </c>
      <c r="H622" s="2" t="s">
        <v>1046</v>
      </c>
    </row>
    <row r="623" spans="1:8" x14ac:dyDescent="0.3">
      <c r="A623" s="2">
        <v>622</v>
      </c>
      <c r="B623" s="5">
        <v>2301</v>
      </c>
      <c r="C623" s="2" t="s">
        <v>858</v>
      </c>
      <c r="D623" s="2" t="s">
        <v>1337</v>
      </c>
      <c r="E623" s="2" t="s">
        <v>1327</v>
      </c>
      <c r="F623" s="2" t="s">
        <v>38</v>
      </c>
      <c r="G623" s="2" t="s">
        <v>42</v>
      </c>
      <c r="H623" s="2" t="s">
        <v>860</v>
      </c>
    </row>
    <row r="624" spans="1:8" x14ac:dyDescent="0.3">
      <c r="A624" s="2">
        <v>623</v>
      </c>
      <c r="B624" s="5">
        <v>2313</v>
      </c>
      <c r="C624" s="2" t="s">
        <v>861</v>
      </c>
      <c r="D624" s="2" t="s">
        <v>1338</v>
      </c>
      <c r="E624" s="2" t="s">
        <v>1327</v>
      </c>
      <c r="F624" s="2" t="s">
        <v>48</v>
      </c>
      <c r="G624" s="2" t="s">
        <v>12</v>
      </c>
      <c r="H624" s="2" t="s">
        <v>860</v>
      </c>
    </row>
    <row r="625" spans="1:8" x14ac:dyDescent="0.3">
      <c r="A625" s="2">
        <v>624</v>
      </c>
      <c r="B625" s="5">
        <v>2501</v>
      </c>
      <c r="C625" s="2" t="s">
        <v>1339</v>
      </c>
      <c r="D625" s="2" t="s">
        <v>1340</v>
      </c>
      <c r="E625" s="2" t="s">
        <v>1327</v>
      </c>
      <c r="F625" s="2" t="s">
        <v>120</v>
      </c>
      <c r="G625" s="2" t="s">
        <v>836</v>
      </c>
      <c r="H625" s="2" t="s">
        <v>1341</v>
      </c>
    </row>
    <row r="626" spans="1:8" x14ac:dyDescent="0.3">
      <c r="A626" s="2">
        <v>625</v>
      </c>
      <c r="B626" s="5">
        <v>2502</v>
      </c>
      <c r="C626" s="2" t="s">
        <v>1342</v>
      </c>
      <c r="D626" s="2" t="s">
        <v>1343</v>
      </c>
      <c r="E626" s="2" t="s">
        <v>1327</v>
      </c>
      <c r="F626" s="2" t="s">
        <v>80</v>
      </c>
      <c r="G626" s="2" t="s">
        <v>42</v>
      </c>
      <c r="H626" s="2" t="s">
        <v>13</v>
      </c>
    </row>
    <row r="627" spans="1:8" x14ac:dyDescent="0.3">
      <c r="A627" s="2">
        <v>626</v>
      </c>
      <c r="B627" s="5">
        <v>2504</v>
      </c>
      <c r="C627" s="2" t="s">
        <v>1344</v>
      </c>
      <c r="D627" s="2" t="s">
        <v>1345</v>
      </c>
      <c r="E627" s="2" t="s">
        <v>1327</v>
      </c>
      <c r="F627" s="2" t="s">
        <v>25</v>
      </c>
      <c r="G627" s="2" t="s">
        <v>26</v>
      </c>
      <c r="H627" s="2" t="s">
        <v>1243</v>
      </c>
    </row>
    <row r="628" spans="1:8" x14ac:dyDescent="0.3">
      <c r="A628" s="2">
        <v>627</v>
      </c>
      <c r="B628" s="5">
        <v>2506</v>
      </c>
      <c r="C628" s="2" t="s">
        <v>1346</v>
      </c>
      <c r="D628" s="2" t="s">
        <v>1347</v>
      </c>
      <c r="E628" s="2" t="s">
        <v>1327</v>
      </c>
      <c r="F628" s="2" t="s">
        <v>120</v>
      </c>
      <c r="G628" s="2" t="s">
        <v>12</v>
      </c>
      <c r="H628" s="2" t="s">
        <v>307</v>
      </c>
    </row>
    <row r="629" spans="1:8" x14ac:dyDescent="0.3">
      <c r="A629" s="2">
        <v>628</v>
      </c>
      <c r="B629" s="5">
        <v>2507</v>
      </c>
      <c r="C629" s="2" t="s">
        <v>1348</v>
      </c>
      <c r="D629" s="2" t="s">
        <v>1349</v>
      </c>
      <c r="E629" s="2" t="s">
        <v>1327</v>
      </c>
      <c r="F629" s="2" t="s">
        <v>92</v>
      </c>
      <c r="G629" s="2" t="s">
        <v>1350</v>
      </c>
      <c r="H629" s="2" t="s">
        <v>1254</v>
      </c>
    </row>
    <row r="630" spans="1:8" x14ac:dyDescent="0.3">
      <c r="A630" s="2">
        <v>629</v>
      </c>
      <c r="B630" s="5">
        <v>2605</v>
      </c>
      <c r="C630" s="2" t="s">
        <v>1351</v>
      </c>
      <c r="D630" s="2" t="s">
        <v>1352</v>
      </c>
      <c r="E630" s="2" t="s">
        <v>1327</v>
      </c>
      <c r="F630" s="2" t="s">
        <v>120</v>
      </c>
      <c r="G630" s="2" t="s">
        <v>865</v>
      </c>
      <c r="H630" s="2" t="s">
        <v>866</v>
      </c>
    </row>
    <row r="631" spans="1:8" x14ac:dyDescent="0.3">
      <c r="A631" s="2">
        <v>630</v>
      </c>
      <c r="B631" s="5">
        <v>2606</v>
      </c>
      <c r="C631" s="2" t="s">
        <v>1353</v>
      </c>
      <c r="D631" s="2" t="s">
        <v>1354</v>
      </c>
      <c r="E631" s="2" t="s">
        <v>1327</v>
      </c>
      <c r="F631" s="2" t="s">
        <v>39</v>
      </c>
      <c r="G631" s="2" t="s">
        <v>872</v>
      </c>
      <c r="H631" s="2" t="s">
        <v>748</v>
      </c>
    </row>
    <row r="632" spans="1:8" x14ac:dyDescent="0.3">
      <c r="A632" s="2">
        <v>631</v>
      </c>
      <c r="B632" s="5">
        <v>2606</v>
      </c>
      <c r="C632" s="2" t="s">
        <v>1355</v>
      </c>
      <c r="D632" s="2" t="s">
        <v>1356</v>
      </c>
      <c r="E632" s="2" t="s">
        <v>1327</v>
      </c>
      <c r="F632" s="2" t="s">
        <v>56</v>
      </c>
      <c r="G632" s="2" t="s">
        <v>12</v>
      </c>
      <c r="H632" s="2" t="s">
        <v>875</v>
      </c>
    </row>
    <row r="633" spans="1:8" x14ac:dyDescent="0.3">
      <c r="A633" s="2">
        <v>632</v>
      </c>
      <c r="B633" s="5">
        <v>2607</v>
      </c>
      <c r="C633" s="2" t="s">
        <v>1357</v>
      </c>
      <c r="D633" s="2" t="s">
        <v>1358</v>
      </c>
      <c r="E633" s="2" t="s">
        <v>1327</v>
      </c>
      <c r="F633" s="2" t="s">
        <v>136</v>
      </c>
      <c r="G633" s="2" t="s">
        <v>88</v>
      </c>
      <c r="H633" s="2" t="s">
        <v>453</v>
      </c>
    </row>
    <row r="634" spans="1:8" x14ac:dyDescent="0.3">
      <c r="A634" s="2">
        <v>633</v>
      </c>
      <c r="B634" s="5">
        <v>2607</v>
      </c>
      <c r="C634" s="2" t="s">
        <v>1359</v>
      </c>
      <c r="D634" s="2" t="s">
        <v>1360</v>
      </c>
      <c r="E634" s="2" t="s">
        <v>1327</v>
      </c>
      <c r="F634" s="2" t="s">
        <v>92</v>
      </c>
      <c r="G634" s="2" t="s">
        <v>1361</v>
      </c>
      <c r="H634" s="2" t="s">
        <v>201</v>
      </c>
    </row>
    <row r="635" spans="1:8" x14ac:dyDescent="0.3">
      <c r="A635" s="2">
        <v>634</v>
      </c>
      <c r="B635" s="5">
        <v>2701</v>
      </c>
      <c r="C635" s="2" t="s">
        <v>1362</v>
      </c>
      <c r="D635" s="2" t="s">
        <v>1363</v>
      </c>
      <c r="E635" s="2" t="s">
        <v>1327</v>
      </c>
      <c r="F635" s="2" t="s">
        <v>136</v>
      </c>
      <c r="G635" s="2" t="s">
        <v>16</v>
      </c>
      <c r="H635" s="2" t="s">
        <v>883</v>
      </c>
    </row>
    <row r="636" spans="1:8" x14ac:dyDescent="0.3">
      <c r="A636" s="2">
        <v>635</v>
      </c>
      <c r="B636" s="5">
        <v>2701</v>
      </c>
      <c r="C636" s="2" t="s">
        <v>1364</v>
      </c>
      <c r="D636" s="2" t="s">
        <v>1365</v>
      </c>
      <c r="E636" s="2" t="s">
        <v>1327</v>
      </c>
      <c r="F636" s="2" t="s">
        <v>16</v>
      </c>
      <c r="G636" s="2" t="s">
        <v>17</v>
      </c>
      <c r="H636" s="2" t="s">
        <v>878</v>
      </c>
    </row>
    <row r="637" spans="1:8" x14ac:dyDescent="0.3">
      <c r="A637" s="2">
        <v>636</v>
      </c>
      <c r="B637" s="5">
        <v>2704</v>
      </c>
      <c r="C637" s="2" t="s">
        <v>1366</v>
      </c>
      <c r="D637" s="2" t="s">
        <v>1367</v>
      </c>
      <c r="E637" s="2" t="s">
        <v>1327</v>
      </c>
      <c r="F637" s="2" t="s">
        <v>39</v>
      </c>
      <c r="G637" s="2" t="s">
        <v>120</v>
      </c>
      <c r="H637" s="2" t="s">
        <v>813</v>
      </c>
    </row>
    <row r="638" spans="1:8" x14ac:dyDescent="0.3">
      <c r="A638" s="2">
        <v>637</v>
      </c>
      <c r="B638" s="5">
        <v>2705</v>
      </c>
      <c r="C638" s="2" t="s">
        <v>1368</v>
      </c>
      <c r="D638" s="2" t="s">
        <v>1369</v>
      </c>
      <c r="E638" s="2" t="s">
        <v>1327</v>
      </c>
      <c r="F638" s="2" t="s">
        <v>38</v>
      </c>
      <c r="G638" s="2" t="s">
        <v>136</v>
      </c>
      <c r="H638" s="2" t="s">
        <v>1281</v>
      </c>
    </row>
    <row r="639" spans="1:8" x14ac:dyDescent="0.3">
      <c r="A639" s="2">
        <v>638</v>
      </c>
      <c r="B639" s="5">
        <v>2705</v>
      </c>
      <c r="C639" s="2" t="s">
        <v>1370</v>
      </c>
      <c r="D639" s="2" t="s">
        <v>1371</v>
      </c>
      <c r="E639" s="2" t="s">
        <v>1327</v>
      </c>
      <c r="F639" s="2" t="s">
        <v>120</v>
      </c>
      <c r="G639" s="2" t="s">
        <v>836</v>
      </c>
      <c r="H639" s="2" t="s">
        <v>1372</v>
      </c>
    </row>
    <row r="640" spans="1:8" x14ac:dyDescent="0.3">
      <c r="A640" s="2">
        <v>639</v>
      </c>
      <c r="B640" s="5">
        <v>3103</v>
      </c>
      <c r="C640" s="2" t="s">
        <v>1373</v>
      </c>
      <c r="D640" s="2" t="s">
        <v>1374</v>
      </c>
      <c r="E640" s="2" t="s">
        <v>1327</v>
      </c>
      <c r="F640" s="2" t="s">
        <v>80</v>
      </c>
      <c r="G640" s="2" t="s">
        <v>42</v>
      </c>
      <c r="H640" s="2" t="s">
        <v>13</v>
      </c>
    </row>
    <row r="641" spans="1:8" x14ac:dyDescent="0.3">
      <c r="A641" s="2">
        <v>640</v>
      </c>
      <c r="B641" s="5">
        <v>5105</v>
      </c>
      <c r="C641" s="2" t="s">
        <v>1375</v>
      </c>
      <c r="D641" s="2" t="s">
        <v>1376</v>
      </c>
      <c r="E641" s="2" t="s">
        <v>1327</v>
      </c>
      <c r="F641" s="2" t="s">
        <v>120</v>
      </c>
      <c r="G641" s="2" t="s">
        <v>80</v>
      </c>
      <c r="H641" s="2" t="s">
        <v>456</v>
      </c>
    </row>
    <row r="642" spans="1:8" x14ac:dyDescent="0.3">
      <c r="A642" s="2">
        <v>641</v>
      </c>
      <c r="B642" s="5">
        <v>5116</v>
      </c>
      <c r="C642" s="2" t="s">
        <v>1377</v>
      </c>
      <c r="D642" s="2" t="s">
        <v>1378</v>
      </c>
      <c r="E642" s="2" t="s">
        <v>1327</v>
      </c>
      <c r="F642" s="2" t="s">
        <v>430</v>
      </c>
      <c r="G642" s="2" t="s">
        <v>88</v>
      </c>
      <c r="H642" s="2" t="s">
        <v>898</v>
      </c>
    </row>
    <row r="643" spans="1:8" x14ac:dyDescent="0.3">
      <c r="A643" s="2">
        <v>642</v>
      </c>
      <c r="B643" s="5">
        <v>5116</v>
      </c>
      <c r="C643" s="2" t="s">
        <v>1379</v>
      </c>
      <c r="D643" s="2" t="s">
        <v>1380</v>
      </c>
      <c r="E643" s="2" t="s">
        <v>1327</v>
      </c>
      <c r="F643" s="2" t="s">
        <v>88</v>
      </c>
      <c r="G643" s="2" t="s">
        <v>102</v>
      </c>
      <c r="H643" s="2" t="s">
        <v>1199</v>
      </c>
    </row>
    <row r="644" spans="1:8" x14ac:dyDescent="0.3">
      <c r="A644" s="2">
        <v>643</v>
      </c>
      <c r="B644" s="5">
        <v>5124</v>
      </c>
      <c r="C644" s="2" t="s">
        <v>1381</v>
      </c>
      <c r="D644" s="2" t="s">
        <v>1382</v>
      </c>
      <c r="E644" s="2" t="s">
        <v>1327</v>
      </c>
      <c r="F644" s="2" t="s">
        <v>141</v>
      </c>
      <c r="G644" s="2" t="s">
        <v>21</v>
      </c>
      <c r="H644" s="2" t="s">
        <v>813</v>
      </c>
    </row>
    <row r="645" spans="1:8" x14ac:dyDescent="0.3">
      <c r="A645" s="2">
        <v>644</v>
      </c>
      <c r="B645" s="5">
        <v>5124</v>
      </c>
      <c r="C645" s="2" t="s">
        <v>1383</v>
      </c>
      <c r="D645" s="2" t="s">
        <v>1384</v>
      </c>
      <c r="E645" s="2" t="s">
        <v>1327</v>
      </c>
      <c r="F645" s="2" t="s">
        <v>1385</v>
      </c>
      <c r="G645" s="2" t="s">
        <v>1386</v>
      </c>
      <c r="H645" s="2" t="s">
        <v>1387</v>
      </c>
    </row>
    <row r="646" spans="1:8" x14ac:dyDescent="0.3">
      <c r="A646" s="2">
        <v>645</v>
      </c>
      <c r="B646" s="5">
        <v>5203</v>
      </c>
      <c r="C646" s="2" t="s">
        <v>1388</v>
      </c>
      <c r="D646" s="2" t="s">
        <v>1389</v>
      </c>
      <c r="E646" s="2" t="s">
        <v>1327</v>
      </c>
      <c r="F646" s="2" t="s">
        <v>120</v>
      </c>
      <c r="G646" s="2" t="s">
        <v>56</v>
      </c>
      <c r="H646" s="2" t="s">
        <v>307</v>
      </c>
    </row>
    <row r="647" spans="1:8" x14ac:dyDescent="0.3">
      <c r="A647" s="2">
        <v>646</v>
      </c>
      <c r="B647" s="5">
        <v>5208</v>
      </c>
      <c r="C647" s="2" t="s">
        <v>1390</v>
      </c>
      <c r="D647" s="2" t="s">
        <v>1391</v>
      </c>
      <c r="E647" s="2" t="s">
        <v>1327</v>
      </c>
      <c r="F647" s="2" t="s">
        <v>227</v>
      </c>
      <c r="G647" s="2" t="s">
        <v>92</v>
      </c>
      <c r="H647" s="2" t="s">
        <v>1392</v>
      </c>
    </row>
    <row r="648" spans="1:8" x14ac:dyDescent="0.3">
      <c r="A648" s="2">
        <v>647</v>
      </c>
      <c r="B648" s="5">
        <v>5212</v>
      </c>
      <c r="C648" s="2" t="s">
        <v>1393</v>
      </c>
      <c r="D648" s="2" t="s">
        <v>1394</v>
      </c>
      <c r="E648" s="2" t="s">
        <v>1327</v>
      </c>
      <c r="F648" s="2" t="s">
        <v>88</v>
      </c>
      <c r="G648" s="2" t="s">
        <v>92</v>
      </c>
      <c r="H648" s="2" t="s">
        <v>1207</v>
      </c>
    </row>
    <row r="649" spans="1:8" x14ac:dyDescent="0.3">
      <c r="A649" s="2">
        <v>648</v>
      </c>
      <c r="B649" s="5" t="s">
        <v>112</v>
      </c>
      <c r="C649" s="2" t="s">
        <v>1395</v>
      </c>
      <c r="D649" s="2" t="s">
        <v>1396</v>
      </c>
      <c r="E649" s="2" t="s">
        <v>1327</v>
      </c>
      <c r="F649" s="2" t="s">
        <v>48</v>
      </c>
      <c r="G649" s="2" t="s">
        <v>797</v>
      </c>
      <c r="H649" s="2" t="s">
        <v>860</v>
      </c>
    </row>
    <row r="650" spans="1:8" x14ac:dyDescent="0.3">
      <c r="A650" s="2">
        <v>649</v>
      </c>
      <c r="B650" s="5" t="s">
        <v>69</v>
      </c>
      <c r="C650" s="2" t="s">
        <v>1397</v>
      </c>
      <c r="D650" s="2" t="s">
        <v>1398</v>
      </c>
      <c r="E650" s="2" t="s">
        <v>1327</v>
      </c>
      <c r="F650" s="2" t="s">
        <v>88</v>
      </c>
      <c r="G650" s="2" t="s">
        <v>92</v>
      </c>
      <c r="H650" s="2" t="s">
        <v>173</v>
      </c>
    </row>
    <row r="651" spans="1:8" x14ac:dyDescent="0.3">
      <c r="A651" s="2">
        <v>650</v>
      </c>
      <c r="B651" s="5" t="s">
        <v>69</v>
      </c>
      <c r="C651" s="2" t="s">
        <v>1399</v>
      </c>
      <c r="D651" s="2" t="s">
        <v>1400</v>
      </c>
      <c r="E651" s="2" t="s">
        <v>1327</v>
      </c>
      <c r="F651" s="2" t="s">
        <v>39</v>
      </c>
      <c r="G651" s="2" t="s">
        <v>80</v>
      </c>
      <c r="H651" s="2" t="s">
        <v>456</v>
      </c>
    </row>
    <row r="652" spans="1:8" x14ac:dyDescent="0.3">
      <c r="A652" s="2">
        <v>651</v>
      </c>
      <c r="B652" s="5" t="s">
        <v>73</v>
      </c>
      <c r="C652" s="2" t="s">
        <v>1401</v>
      </c>
      <c r="D652" s="2" t="s">
        <v>1402</v>
      </c>
      <c r="E652" s="2" t="s">
        <v>1327</v>
      </c>
      <c r="F652" s="2" t="s">
        <v>88</v>
      </c>
      <c r="G652" s="2" t="s">
        <v>92</v>
      </c>
      <c r="H652" s="2" t="s">
        <v>173</v>
      </c>
    </row>
    <row r="653" spans="1:8" x14ac:dyDescent="0.3">
      <c r="A653" s="2">
        <v>652</v>
      </c>
      <c r="B653" s="5" t="s">
        <v>73</v>
      </c>
      <c r="C653" s="2" t="s">
        <v>1403</v>
      </c>
      <c r="D653" s="2" t="s">
        <v>1404</v>
      </c>
      <c r="E653" s="2" t="s">
        <v>1327</v>
      </c>
      <c r="F653" s="2" t="s">
        <v>39</v>
      </c>
      <c r="G653" s="2" t="s">
        <v>80</v>
      </c>
      <c r="H653" s="2" t="s">
        <v>456</v>
      </c>
    </row>
    <row r="654" spans="1:8" x14ac:dyDescent="0.3">
      <c r="A654" s="2">
        <v>653</v>
      </c>
      <c r="B654" s="5" t="s">
        <v>126</v>
      </c>
      <c r="C654" s="2" t="s">
        <v>1405</v>
      </c>
      <c r="D654" s="2" t="s">
        <v>1406</v>
      </c>
      <c r="E654" s="2" t="s">
        <v>1327</v>
      </c>
      <c r="F654" s="2" t="s">
        <v>92</v>
      </c>
      <c r="G654" s="2" t="s">
        <v>120</v>
      </c>
      <c r="H654" s="2" t="s">
        <v>157</v>
      </c>
    </row>
    <row r="655" spans="1:8" x14ac:dyDescent="0.3">
      <c r="A655" s="2">
        <v>654</v>
      </c>
      <c r="B655" s="5" t="s">
        <v>133</v>
      </c>
      <c r="C655" s="2" t="s">
        <v>861</v>
      </c>
      <c r="D655" s="2" t="s">
        <v>1407</v>
      </c>
      <c r="E655" s="2" t="s">
        <v>1327</v>
      </c>
      <c r="F655" s="2" t="s">
        <v>38</v>
      </c>
      <c r="G655" s="2" t="s">
        <v>56</v>
      </c>
      <c r="H655" s="2" t="s">
        <v>860</v>
      </c>
    </row>
    <row r="656" spans="1:8" x14ac:dyDescent="0.3">
      <c r="A656" s="2">
        <v>655</v>
      </c>
      <c r="B656" s="5" t="s">
        <v>77</v>
      </c>
      <c r="C656" s="2" t="s">
        <v>1408</v>
      </c>
      <c r="D656" s="2" t="s">
        <v>1409</v>
      </c>
      <c r="E656" s="2" t="s">
        <v>1327</v>
      </c>
      <c r="F656" s="2" t="s">
        <v>25</v>
      </c>
      <c r="G656" s="2" t="s">
        <v>80</v>
      </c>
      <c r="H656" s="2" t="s">
        <v>355</v>
      </c>
    </row>
    <row r="657" spans="1:8" x14ac:dyDescent="0.3">
      <c r="A657" s="2">
        <v>656</v>
      </c>
      <c r="B657" s="5" t="s">
        <v>82</v>
      </c>
      <c r="C657" s="2" t="s">
        <v>1410</v>
      </c>
      <c r="D657" s="2" t="s">
        <v>1411</v>
      </c>
      <c r="E657" s="2" t="s">
        <v>1327</v>
      </c>
      <c r="F657" s="2" t="s">
        <v>25</v>
      </c>
      <c r="G657" s="2" t="s">
        <v>442</v>
      </c>
      <c r="H657" s="2" t="s">
        <v>89</v>
      </c>
    </row>
    <row r="658" spans="1:8" x14ac:dyDescent="0.3">
      <c r="A658" s="2">
        <v>657</v>
      </c>
      <c r="B658" s="5" t="s">
        <v>82</v>
      </c>
      <c r="C658" s="2" t="s">
        <v>1412</v>
      </c>
      <c r="D658" s="2" t="s">
        <v>1413</v>
      </c>
      <c r="E658" s="2" t="s">
        <v>1327</v>
      </c>
      <c r="F658" s="2" t="s">
        <v>16</v>
      </c>
      <c r="G658" s="2" t="s">
        <v>39</v>
      </c>
      <c r="H658" s="2" t="s">
        <v>386</v>
      </c>
    </row>
    <row r="659" spans="1:8" x14ac:dyDescent="0.3">
      <c r="A659" s="2">
        <v>658</v>
      </c>
      <c r="B659" s="5" t="s">
        <v>82</v>
      </c>
      <c r="C659" s="2" t="s">
        <v>1414</v>
      </c>
      <c r="D659" s="2" t="s">
        <v>1415</v>
      </c>
      <c r="E659" s="2" t="s">
        <v>1327</v>
      </c>
      <c r="F659" s="2" t="s">
        <v>39</v>
      </c>
      <c r="G659" s="2" t="s">
        <v>80</v>
      </c>
      <c r="H659" s="2" t="s">
        <v>1416</v>
      </c>
    </row>
    <row r="660" spans="1:8" x14ac:dyDescent="0.3">
      <c r="A660" s="2">
        <v>659</v>
      </c>
      <c r="B660" s="5" t="s">
        <v>85</v>
      </c>
      <c r="C660" s="2" t="s">
        <v>1417</v>
      </c>
      <c r="D660" s="2" t="s">
        <v>1418</v>
      </c>
      <c r="E660" s="2" t="s">
        <v>1327</v>
      </c>
      <c r="F660" s="2" t="s">
        <v>136</v>
      </c>
      <c r="G660" s="2" t="s">
        <v>16</v>
      </c>
      <c r="H660" s="2" t="s">
        <v>89</v>
      </c>
    </row>
    <row r="661" spans="1:8" x14ac:dyDescent="0.3">
      <c r="A661" s="2">
        <v>660</v>
      </c>
      <c r="B661" s="5" t="s">
        <v>85</v>
      </c>
      <c r="C661" s="2" t="s">
        <v>1419</v>
      </c>
      <c r="D661" s="2" t="s">
        <v>1420</v>
      </c>
      <c r="E661" s="2" t="s">
        <v>1327</v>
      </c>
      <c r="F661" s="2" t="s">
        <v>17</v>
      </c>
      <c r="G661" s="2" t="s">
        <v>120</v>
      </c>
      <c r="H661" s="2" t="s">
        <v>72</v>
      </c>
    </row>
    <row r="662" spans="1:8" x14ac:dyDescent="0.3">
      <c r="A662" s="2">
        <v>661</v>
      </c>
      <c r="B662" s="5">
        <v>2101</v>
      </c>
      <c r="C662" s="2" t="s">
        <v>1421</v>
      </c>
      <c r="D662" s="2" t="s">
        <v>1422</v>
      </c>
      <c r="E662" s="2" t="s">
        <v>1423</v>
      </c>
      <c r="F662" s="2" t="s">
        <v>80</v>
      </c>
      <c r="G662" s="2" t="s">
        <v>42</v>
      </c>
      <c r="H662" s="2" t="s">
        <v>13</v>
      </c>
    </row>
    <row r="663" spans="1:8" x14ac:dyDescent="0.3">
      <c r="A663" s="2">
        <v>662</v>
      </c>
      <c r="B663" s="5">
        <v>2201</v>
      </c>
      <c r="C663" s="2" t="s">
        <v>736</v>
      </c>
      <c r="D663" s="2" t="s">
        <v>1424</v>
      </c>
      <c r="E663" s="2" t="s">
        <v>1423</v>
      </c>
      <c r="F663" s="2" t="s">
        <v>516</v>
      </c>
      <c r="G663" s="2" t="s">
        <v>739</v>
      </c>
      <c r="H663" s="2" t="s">
        <v>35</v>
      </c>
    </row>
    <row r="664" spans="1:8" x14ac:dyDescent="0.3">
      <c r="A664" s="2">
        <v>663</v>
      </c>
      <c r="B664" s="5">
        <v>2202</v>
      </c>
      <c r="C664" s="2" t="s">
        <v>1425</v>
      </c>
      <c r="D664" s="2" t="s">
        <v>1426</v>
      </c>
      <c r="E664" s="2" t="s">
        <v>1423</v>
      </c>
      <c r="F664" s="2" t="s">
        <v>25</v>
      </c>
      <c r="G664" s="2" t="s">
        <v>16</v>
      </c>
      <c r="H664" s="2" t="s">
        <v>468</v>
      </c>
    </row>
    <row r="665" spans="1:8" x14ac:dyDescent="0.3">
      <c r="A665" s="2">
        <v>664</v>
      </c>
      <c r="B665" s="5">
        <v>2202</v>
      </c>
      <c r="C665" s="2" t="s">
        <v>1427</v>
      </c>
      <c r="D665" s="2" t="s">
        <v>1428</v>
      </c>
      <c r="E665" s="2" t="s">
        <v>1423</v>
      </c>
      <c r="F665" s="2" t="s">
        <v>80</v>
      </c>
      <c r="G665" s="2" t="s">
        <v>34</v>
      </c>
      <c r="H665" s="2" t="s">
        <v>13</v>
      </c>
    </row>
    <row r="666" spans="1:8" x14ac:dyDescent="0.3">
      <c r="A666" s="2">
        <v>665</v>
      </c>
      <c r="B666" s="5">
        <v>2301</v>
      </c>
      <c r="C666" s="2" t="s">
        <v>858</v>
      </c>
      <c r="D666" s="2" t="s">
        <v>1429</v>
      </c>
      <c r="E666" s="2" t="s">
        <v>1423</v>
      </c>
      <c r="F666" s="2" t="s">
        <v>38</v>
      </c>
      <c r="G666" s="2" t="s">
        <v>42</v>
      </c>
      <c r="H666" s="2" t="s">
        <v>860</v>
      </c>
    </row>
    <row r="667" spans="1:8" x14ac:dyDescent="0.3">
      <c r="A667" s="2">
        <v>666</v>
      </c>
      <c r="B667" s="5">
        <v>2501</v>
      </c>
      <c r="C667" s="2" t="s">
        <v>1430</v>
      </c>
      <c r="D667" s="2" t="s">
        <v>1431</v>
      </c>
      <c r="E667" s="2" t="s">
        <v>1423</v>
      </c>
      <c r="F667" s="2" t="s">
        <v>342</v>
      </c>
      <c r="G667" s="2" t="s">
        <v>1432</v>
      </c>
      <c r="H667" s="2" t="s">
        <v>1433</v>
      </c>
    </row>
    <row r="668" spans="1:8" x14ac:dyDescent="0.3">
      <c r="A668" s="2">
        <v>667</v>
      </c>
      <c r="B668" s="5">
        <v>2501</v>
      </c>
      <c r="C668" s="2" t="s">
        <v>1434</v>
      </c>
      <c r="D668" s="2" t="s">
        <v>1435</v>
      </c>
      <c r="E668" s="2" t="s">
        <v>1423</v>
      </c>
      <c r="F668" s="2" t="s">
        <v>56</v>
      </c>
      <c r="G668" s="2" t="s">
        <v>12</v>
      </c>
      <c r="H668" s="2" t="s">
        <v>1416</v>
      </c>
    </row>
    <row r="669" spans="1:8" x14ac:dyDescent="0.3">
      <c r="A669" s="2">
        <v>668</v>
      </c>
      <c r="B669" s="5">
        <v>2503</v>
      </c>
      <c r="C669" s="2" t="s">
        <v>1436</v>
      </c>
      <c r="D669" s="2" t="s">
        <v>1437</v>
      </c>
      <c r="E669" s="2" t="s">
        <v>1423</v>
      </c>
      <c r="F669" s="2" t="s">
        <v>88</v>
      </c>
      <c r="G669" s="2" t="s">
        <v>92</v>
      </c>
      <c r="H669" s="2" t="s">
        <v>1438</v>
      </c>
    </row>
    <row r="670" spans="1:8" x14ac:dyDescent="0.3">
      <c r="A670" s="2">
        <v>669</v>
      </c>
      <c r="B670" s="5">
        <v>2503</v>
      </c>
      <c r="C670" s="2" t="s">
        <v>1439</v>
      </c>
      <c r="D670" s="2" t="s">
        <v>1440</v>
      </c>
      <c r="E670" s="2" t="s">
        <v>1423</v>
      </c>
      <c r="F670" s="2" t="s">
        <v>39</v>
      </c>
      <c r="G670" s="2" t="s">
        <v>1441</v>
      </c>
      <c r="H670" s="2" t="s">
        <v>1254</v>
      </c>
    </row>
    <row r="671" spans="1:8" x14ac:dyDescent="0.3">
      <c r="A671" s="2">
        <v>670</v>
      </c>
      <c r="B671" s="5">
        <v>2503</v>
      </c>
      <c r="C671" s="2" t="s">
        <v>1147</v>
      </c>
      <c r="D671" s="2" t="s">
        <v>1442</v>
      </c>
      <c r="E671" s="2" t="s">
        <v>1423</v>
      </c>
      <c r="F671" s="2" t="s">
        <v>80</v>
      </c>
      <c r="G671" s="2" t="s">
        <v>42</v>
      </c>
      <c r="H671" s="2" t="s">
        <v>13</v>
      </c>
    </row>
    <row r="672" spans="1:8" x14ac:dyDescent="0.3">
      <c r="A672" s="2">
        <v>671</v>
      </c>
      <c r="B672" s="5">
        <v>2504</v>
      </c>
      <c r="C672" s="2" t="s">
        <v>1147</v>
      </c>
      <c r="D672" s="2" t="s">
        <v>1443</v>
      </c>
      <c r="E672" s="2" t="s">
        <v>1423</v>
      </c>
      <c r="F672" s="2" t="s">
        <v>80</v>
      </c>
      <c r="G672" s="2" t="s">
        <v>42</v>
      </c>
      <c r="H672" s="2" t="s">
        <v>13</v>
      </c>
    </row>
    <row r="673" spans="1:8" x14ac:dyDescent="0.3">
      <c r="A673" s="2">
        <v>672</v>
      </c>
      <c r="B673" s="5">
        <v>2506</v>
      </c>
      <c r="C673" s="2" t="s">
        <v>1444</v>
      </c>
      <c r="D673" s="2" t="s">
        <v>1445</v>
      </c>
      <c r="E673" s="2" t="s">
        <v>1423</v>
      </c>
      <c r="F673" s="2" t="s">
        <v>16</v>
      </c>
      <c r="G673" s="2" t="s">
        <v>17</v>
      </c>
      <c r="H673" s="2" t="s">
        <v>468</v>
      </c>
    </row>
    <row r="674" spans="1:8" x14ac:dyDescent="0.3">
      <c r="A674" s="2">
        <v>673</v>
      </c>
      <c r="B674" s="5">
        <v>2507</v>
      </c>
      <c r="C674" s="2" t="s">
        <v>1446</v>
      </c>
      <c r="D674" s="2" t="s">
        <v>1447</v>
      </c>
      <c r="E674" s="2" t="s">
        <v>1423</v>
      </c>
      <c r="F674" s="2" t="s">
        <v>16</v>
      </c>
      <c r="G674" s="2" t="s">
        <v>92</v>
      </c>
      <c r="H674" s="2" t="s">
        <v>756</v>
      </c>
    </row>
    <row r="675" spans="1:8" x14ac:dyDescent="0.3">
      <c r="A675" s="2">
        <v>674</v>
      </c>
      <c r="B675" s="5">
        <v>2601</v>
      </c>
      <c r="C675" s="2" t="s">
        <v>1448</v>
      </c>
      <c r="D675" s="2" t="s">
        <v>1449</v>
      </c>
      <c r="E675" s="2" t="s">
        <v>1423</v>
      </c>
      <c r="F675" s="2" t="s">
        <v>136</v>
      </c>
      <c r="G675" s="2" t="s">
        <v>16</v>
      </c>
      <c r="H675" s="2" t="s">
        <v>878</v>
      </c>
    </row>
    <row r="676" spans="1:8" x14ac:dyDescent="0.3">
      <c r="A676" s="2">
        <v>675</v>
      </c>
      <c r="B676" s="5">
        <v>2601</v>
      </c>
      <c r="C676" s="2" t="s">
        <v>1450</v>
      </c>
      <c r="D676" s="2" t="s">
        <v>1451</v>
      </c>
      <c r="E676" s="2" t="s">
        <v>1423</v>
      </c>
      <c r="F676" s="2" t="s">
        <v>342</v>
      </c>
      <c r="G676" s="2" t="s">
        <v>80</v>
      </c>
      <c r="H676" s="2" t="s">
        <v>1033</v>
      </c>
    </row>
    <row r="677" spans="1:8" x14ac:dyDescent="0.3">
      <c r="A677" s="2">
        <v>676</v>
      </c>
      <c r="B677" s="5">
        <v>2605</v>
      </c>
      <c r="C677" s="2" t="s">
        <v>1452</v>
      </c>
      <c r="D677" s="2" t="s">
        <v>1453</v>
      </c>
      <c r="E677" s="2" t="s">
        <v>1423</v>
      </c>
      <c r="F677" s="2" t="s">
        <v>120</v>
      </c>
      <c r="G677" s="2" t="s">
        <v>56</v>
      </c>
      <c r="H677" s="2" t="s">
        <v>748</v>
      </c>
    </row>
    <row r="678" spans="1:8" x14ac:dyDescent="0.3">
      <c r="A678" s="2">
        <v>677</v>
      </c>
      <c r="B678" s="5">
        <v>2702</v>
      </c>
      <c r="C678" s="2" t="s">
        <v>1454</v>
      </c>
      <c r="D678" s="2" t="s">
        <v>1455</v>
      </c>
      <c r="E678" s="2" t="s">
        <v>1423</v>
      </c>
      <c r="F678" s="2" t="s">
        <v>1456</v>
      </c>
      <c r="G678" s="2" t="s">
        <v>1457</v>
      </c>
      <c r="H678" s="2" t="s">
        <v>1458</v>
      </c>
    </row>
    <row r="679" spans="1:8" x14ac:dyDescent="0.3">
      <c r="A679" s="2">
        <v>678</v>
      </c>
      <c r="B679" s="5">
        <v>2707</v>
      </c>
      <c r="C679" s="2" t="s">
        <v>1459</v>
      </c>
      <c r="D679" s="2" t="s">
        <v>1460</v>
      </c>
      <c r="E679" s="2" t="s">
        <v>1423</v>
      </c>
      <c r="F679" s="2" t="s">
        <v>17</v>
      </c>
      <c r="G679" s="2" t="s">
        <v>1461</v>
      </c>
      <c r="H679" s="2" t="s">
        <v>1462</v>
      </c>
    </row>
    <row r="680" spans="1:8" x14ac:dyDescent="0.3">
      <c r="A680" s="2">
        <v>679</v>
      </c>
      <c r="B680" s="5">
        <v>2802</v>
      </c>
      <c r="C680" s="2" t="s">
        <v>1463</v>
      </c>
      <c r="D680" s="2" t="s">
        <v>1464</v>
      </c>
      <c r="E680" s="2" t="s">
        <v>1423</v>
      </c>
      <c r="F680" s="2" t="s">
        <v>1465</v>
      </c>
      <c r="G680" s="2" t="s">
        <v>1466</v>
      </c>
      <c r="H680" s="2" t="s">
        <v>1467</v>
      </c>
    </row>
    <row r="681" spans="1:8" x14ac:dyDescent="0.3">
      <c r="A681" s="2">
        <v>680</v>
      </c>
      <c r="B681" s="5">
        <v>2802</v>
      </c>
      <c r="C681" s="2" t="s">
        <v>1468</v>
      </c>
      <c r="D681" s="2" t="s">
        <v>1469</v>
      </c>
      <c r="E681" s="2" t="s">
        <v>1423</v>
      </c>
      <c r="F681" s="2" t="s">
        <v>80</v>
      </c>
      <c r="G681" s="2" t="s">
        <v>42</v>
      </c>
      <c r="H681" s="2" t="s">
        <v>13</v>
      </c>
    </row>
    <row r="682" spans="1:8" x14ac:dyDescent="0.3">
      <c r="A682" s="2">
        <v>681</v>
      </c>
      <c r="B682" s="5">
        <v>2803</v>
      </c>
      <c r="C682" s="2" t="s">
        <v>1470</v>
      </c>
      <c r="D682" s="2" t="s">
        <v>1471</v>
      </c>
      <c r="E682" s="2" t="s">
        <v>1423</v>
      </c>
      <c r="F682" s="2" t="s">
        <v>80</v>
      </c>
      <c r="G682" s="2" t="s">
        <v>42</v>
      </c>
      <c r="H682" s="2" t="s">
        <v>13</v>
      </c>
    </row>
    <row r="683" spans="1:8" x14ac:dyDescent="0.3">
      <c r="A683" s="2">
        <v>682</v>
      </c>
      <c r="B683" s="5">
        <v>2804</v>
      </c>
      <c r="C683" s="2" t="s">
        <v>1470</v>
      </c>
      <c r="D683" s="2" t="s">
        <v>1472</v>
      </c>
      <c r="E683" s="2" t="s">
        <v>1423</v>
      </c>
      <c r="F683" s="2" t="s">
        <v>80</v>
      </c>
      <c r="G683" s="2" t="s">
        <v>42</v>
      </c>
      <c r="H683" s="2" t="s">
        <v>13</v>
      </c>
    </row>
    <row r="684" spans="1:8" x14ac:dyDescent="0.3">
      <c r="A684" s="2">
        <v>683</v>
      </c>
      <c r="B684" s="5">
        <v>2807</v>
      </c>
      <c r="C684" s="2" t="s">
        <v>1473</v>
      </c>
      <c r="D684" s="2" t="s">
        <v>1474</v>
      </c>
      <c r="E684" s="2" t="s">
        <v>1423</v>
      </c>
      <c r="F684" s="2" t="s">
        <v>16</v>
      </c>
      <c r="G684" s="2" t="s">
        <v>17</v>
      </c>
      <c r="H684" s="2" t="s">
        <v>742</v>
      </c>
    </row>
    <row r="685" spans="1:8" x14ac:dyDescent="0.3">
      <c r="A685" s="2">
        <v>684</v>
      </c>
      <c r="B685" s="5">
        <v>3101</v>
      </c>
      <c r="C685" s="2" t="s">
        <v>1475</v>
      </c>
      <c r="D685" s="2" t="s">
        <v>1476</v>
      </c>
      <c r="E685" s="2" t="s">
        <v>1423</v>
      </c>
      <c r="F685" s="2" t="s">
        <v>80</v>
      </c>
      <c r="G685" s="2" t="s">
        <v>131</v>
      </c>
      <c r="H685" s="2" t="s">
        <v>13</v>
      </c>
    </row>
    <row r="686" spans="1:8" x14ac:dyDescent="0.3">
      <c r="A686" s="2">
        <v>685</v>
      </c>
      <c r="B686" s="5">
        <v>3102</v>
      </c>
      <c r="C686" s="2" t="s">
        <v>1477</v>
      </c>
      <c r="D686" s="2" t="s">
        <v>1478</v>
      </c>
      <c r="E686" s="2" t="s">
        <v>1423</v>
      </c>
      <c r="F686" s="2" t="s">
        <v>92</v>
      </c>
      <c r="G686" s="2" t="s">
        <v>1059</v>
      </c>
      <c r="H686" s="2" t="s">
        <v>1243</v>
      </c>
    </row>
    <row r="687" spans="1:8" x14ac:dyDescent="0.3">
      <c r="A687" s="2">
        <v>686</v>
      </c>
      <c r="B687" s="5">
        <v>3103</v>
      </c>
      <c r="C687" s="2" t="s">
        <v>1373</v>
      </c>
      <c r="D687" s="2" t="s">
        <v>1479</v>
      </c>
      <c r="E687" s="2" t="s">
        <v>1423</v>
      </c>
      <c r="F687" s="2" t="s">
        <v>80</v>
      </c>
      <c r="G687" s="2" t="s">
        <v>42</v>
      </c>
      <c r="H687" s="2" t="s">
        <v>13</v>
      </c>
    </row>
    <row r="688" spans="1:8" x14ac:dyDescent="0.3">
      <c r="A688" s="2">
        <v>687</v>
      </c>
      <c r="B688" s="5">
        <v>5102</v>
      </c>
      <c r="C688" s="2" t="s">
        <v>1480</v>
      </c>
      <c r="D688" s="2" t="s">
        <v>1481</v>
      </c>
      <c r="E688" s="2" t="s">
        <v>1423</v>
      </c>
      <c r="F688" s="2" t="s">
        <v>12</v>
      </c>
      <c r="G688" s="2" t="s">
        <v>42</v>
      </c>
      <c r="H688" s="2" t="s">
        <v>13</v>
      </c>
    </row>
    <row r="689" spans="1:8" x14ac:dyDescent="0.3">
      <c r="A689" s="2">
        <v>688</v>
      </c>
      <c r="B689" s="5">
        <v>5104</v>
      </c>
      <c r="C689" s="2" t="s">
        <v>1482</v>
      </c>
      <c r="D689" s="2" t="s">
        <v>1483</v>
      </c>
      <c r="E689" s="2" t="s">
        <v>1423</v>
      </c>
      <c r="F689" s="2" t="s">
        <v>16</v>
      </c>
      <c r="G689" s="2" t="s">
        <v>141</v>
      </c>
      <c r="H689" s="2" t="s">
        <v>453</v>
      </c>
    </row>
    <row r="690" spans="1:8" x14ac:dyDescent="0.3">
      <c r="A690" s="2">
        <v>689</v>
      </c>
      <c r="B690" s="5">
        <v>5105</v>
      </c>
      <c r="C690" s="2" t="s">
        <v>1484</v>
      </c>
      <c r="D690" s="2" t="s">
        <v>1485</v>
      </c>
      <c r="E690" s="2" t="s">
        <v>1423</v>
      </c>
      <c r="F690" s="2" t="s">
        <v>33</v>
      </c>
      <c r="G690" s="2" t="s">
        <v>516</v>
      </c>
      <c r="H690" s="2" t="s">
        <v>108</v>
      </c>
    </row>
    <row r="691" spans="1:8" x14ac:dyDescent="0.3">
      <c r="A691" s="2">
        <v>690</v>
      </c>
      <c r="B691" s="5">
        <v>5208</v>
      </c>
      <c r="C691" s="2" t="s">
        <v>1486</v>
      </c>
      <c r="D691" s="2" t="s">
        <v>1487</v>
      </c>
      <c r="E691" s="2" t="s">
        <v>1423</v>
      </c>
      <c r="F691" s="2" t="s">
        <v>120</v>
      </c>
      <c r="G691" s="2" t="s">
        <v>865</v>
      </c>
      <c r="H691" s="2" t="s">
        <v>1127</v>
      </c>
    </row>
    <row r="692" spans="1:8" x14ac:dyDescent="0.3">
      <c r="A692" s="2">
        <v>691</v>
      </c>
      <c r="B692" s="5" t="s">
        <v>112</v>
      </c>
      <c r="C692" s="2" t="s">
        <v>1395</v>
      </c>
      <c r="D692" s="2" t="s">
        <v>1488</v>
      </c>
      <c r="E692" s="2" t="s">
        <v>1423</v>
      </c>
      <c r="F692" s="2" t="s">
        <v>48</v>
      </c>
      <c r="G692" s="2" t="s">
        <v>797</v>
      </c>
      <c r="H692" s="2" t="s">
        <v>860</v>
      </c>
    </row>
    <row r="693" spans="1:8" x14ac:dyDescent="0.3">
      <c r="A693" s="2">
        <v>692</v>
      </c>
      <c r="B693" s="5" t="s">
        <v>69</v>
      </c>
      <c r="C693" s="2" t="s">
        <v>1489</v>
      </c>
      <c r="D693" s="2" t="s">
        <v>1490</v>
      </c>
      <c r="E693" s="2" t="s">
        <v>1423</v>
      </c>
      <c r="F693" s="2" t="s">
        <v>92</v>
      </c>
      <c r="G693" s="2" t="s">
        <v>56</v>
      </c>
      <c r="H693" s="2" t="s">
        <v>584</v>
      </c>
    </row>
    <row r="694" spans="1:8" x14ac:dyDescent="0.3">
      <c r="A694" s="2">
        <v>693</v>
      </c>
      <c r="B694" s="5" t="s">
        <v>73</v>
      </c>
      <c r="C694" s="2" t="s">
        <v>1491</v>
      </c>
      <c r="D694" s="2" t="s">
        <v>1492</v>
      </c>
      <c r="E694" s="2" t="s">
        <v>1423</v>
      </c>
      <c r="F694" s="2" t="s">
        <v>92</v>
      </c>
      <c r="G694" s="2" t="s">
        <v>56</v>
      </c>
      <c r="H694" s="2" t="s">
        <v>584</v>
      </c>
    </row>
    <row r="695" spans="1:8" x14ac:dyDescent="0.3">
      <c r="A695" s="2">
        <v>694</v>
      </c>
      <c r="B695" s="5" t="s">
        <v>126</v>
      </c>
      <c r="C695" s="2" t="s">
        <v>1493</v>
      </c>
      <c r="D695" s="2" t="s">
        <v>1494</v>
      </c>
      <c r="E695" s="2" t="s">
        <v>1423</v>
      </c>
      <c r="F695" s="2" t="s">
        <v>16</v>
      </c>
      <c r="G695" s="2" t="s">
        <v>120</v>
      </c>
      <c r="H695" s="2" t="s">
        <v>386</v>
      </c>
    </row>
    <row r="696" spans="1:8" x14ac:dyDescent="0.3">
      <c r="A696" s="2">
        <v>695</v>
      </c>
      <c r="B696" s="5" t="s">
        <v>133</v>
      </c>
      <c r="C696" s="2" t="s">
        <v>1495</v>
      </c>
      <c r="D696" s="2" t="s">
        <v>1496</v>
      </c>
      <c r="E696" s="2" t="s">
        <v>1423</v>
      </c>
      <c r="F696" s="2" t="s">
        <v>38</v>
      </c>
      <c r="G696" s="2" t="s">
        <v>80</v>
      </c>
      <c r="H696" s="2" t="s">
        <v>97</v>
      </c>
    </row>
    <row r="697" spans="1:8" x14ac:dyDescent="0.3">
      <c r="A697" s="2">
        <v>696</v>
      </c>
      <c r="B697" s="5" t="s">
        <v>77</v>
      </c>
      <c r="C697" s="2" t="s">
        <v>1497</v>
      </c>
      <c r="D697" s="2" t="s">
        <v>1498</v>
      </c>
      <c r="E697" s="2" t="s">
        <v>1423</v>
      </c>
      <c r="F697" s="2" t="s">
        <v>25</v>
      </c>
      <c r="G697" s="2" t="s">
        <v>80</v>
      </c>
      <c r="H697" s="2" t="s">
        <v>355</v>
      </c>
    </row>
    <row r="698" spans="1:8" x14ac:dyDescent="0.3">
      <c r="A698" s="2">
        <v>697</v>
      </c>
      <c r="B698" s="5" t="s">
        <v>82</v>
      </c>
      <c r="C698" s="2" t="s">
        <v>1499</v>
      </c>
      <c r="D698" s="2" t="s">
        <v>1500</v>
      </c>
      <c r="E698" s="2" t="s">
        <v>1423</v>
      </c>
      <c r="F698" s="2" t="s">
        <v>25</v>
      </c>
      <c r="G698" s="2" t="s">
        <v>516</v>
      </c>
      <c r="H698" s="2" t="s">
        <v>89</v>
      </c>
    </row>
    <row r="699" spans="1:8" x14ac:dyDescent="0.3">
      <c r="A699" s="2">
        <v>698</v>
      </c>
      <c r="B699" s="5" t="s">
        <v>85</v>
      </c>
      <c r="C699" s="2" t="s">
        <v>677</v>
      </c>
      <c r="D699" s="2" t="s">
        <v>1501</v>
      </c>
      <c r="E699" s="2" t="s">
        <v>1423</v>
      </c>
      <c r="F699" s="2" t="s">
        <v>430</v>
      </c>
      <c r="G699" s="2" t="s">
        <v>516</v>
      </c>
      <c r="H699" s="2" t="s">
        <v>679</v>
      </c>
    </row>
    <row r="700" spans="1:8" x14ac:dyDescent="0.3">
      <c r="A700" s="2">
        <v>699</v>
      </c>
      <c r="B700" s="5">
        <v>2101</v>
      </c>
      <c r="C700" s="2" t="s">
        <v>1502</v>
      </c>
      <c r="D700" s="2" t="s">
        <v>1503</v>
      </c>
      <c r="E700" s="2" t="s">
        <v>1504</v>
      </c>
      <c r="F700" s="2" t="s">
        <v>80</v>
      </c>
      <c r="G700" s="2" t="s">
        <v>42</v>
      </c>
      <c r="H700" s="2" t="s">
        <v>13</v>
      </c>
    </row>
    <row r="701" spans="1:8" x14ac:dyDescent="0.3">
      <c r="A701" s="2">
        <v>700</v>
      </c>
      <c r="B701" s="5">
        <v>2201</v>
      </c>
      <c r="C701" s="2" t="s">
        <v>1505</v>
      </c>
      <c r="D701" s="2" t="s">
        <v>1506</v>
      </c>
      <c r="E701" s="2" t="s">
        <v>1504</v>
      </c>
      <c r="F701" s="2" t="s">
        <v>136</v>
      </c>
      <c r="G701" s="2" t="s">
        <v>1507</v>
      </c>
      <c r="H701" s="2" t="s">
        <v>1341</v>
      </c>
    </row>
    <row r="702" spans="1:8" x14ac:dyDescent="0.3">
      <c r="A702" s="2">
        <v>701</v>
      </c>
      <c r="B702" s="5">
        <v>2201</v>
      </c>
      <c r="C702" s="2" t="s">
        <v>1508</v>
      </c>
      <c r="D702" s="2" t="s">
        <v>1509</v>
      </c>
      <c r="E702" s="2" t="s">
        <v>1504</v>
      </c>
      <c r="F702" s="2" t="s">
        <v>39</v>
      </c>
      <c r="G702" s="2" t="s">
        <v>120</v>
      </c>
      <c r="H702" s="2" t="s">
        <v>825</v>
      </c>
    </row>
    <row r="703" spans="1:8" x14ac:dyDescent="0.3">
      <c r="A703" s="2">
        <v>702</v>
      </c>
      <c r="B703" s="5">
        <v>2201</v>
      </c>
      <c r="C703" s="2" t="s">
        <v>1510</v>
      </c>
      <c r="D703" s="2" t="s">
        <v>1511</v>
      </c>
      <c r="E703" s="2" t="s">
        <v>1504</v>
      </c>
      <c r="F703" s="2" t="s">
        <v>120</v>
      </c>
      <c r="G703" s="2" t="s">
        <v>131</v>
      </c>
      <c r="H703" s="2" t="s">
        <v>185</v>
      </c>
    </row>
    <row r="704" spans="1:8" x14ac:dyDescent="0.3">
      <c r="A704" s="2">
        <v>703</v>
      </c>
      <c r="B704" s="5">
        <v>2202</v>
      </c>
      <c r="C704" s="2" t="s">
        <v>1512</v>
      </c>
      <c r="D704" s="2" t="s">
        <v>1513</v>
      </c>
      <c r="E704" s="2" t="s">
        <v>1504</v>
      </c>
      <c r="F704" s="2" t="s">
        <v>88</v>
      </c>
      <c r="G704" s="2" t="s">
        <v>92</v>
      </c>
      <c r="H704" s="2" t="s">
        <v>855</v>
      </c>
    </row>
    <row r="705" spans="1:8" x14ac:dyDescent="0.3">
      <c r="A705" s="2">
        <v>704</v>
      </c>
      <c r="B705" s="5">
        <v>2202</v>
      </c>
      <c r="C705" s="2" t="s">
        <v>1427</v>
      </c>
      <c r="D705" s="2" t="s">
        <v>1514</v>
      </c>
      <c r="E705" s="2" t="s">
        <v>1504</v>
      </c>
      <c r="F705" s="2" t="s">
        <v>80</v>
      </c>
      <c r="G705" s="2" t="s">
        <v>34</v>
      </c>
      <c r="H705" s="2" t="s">
        <v>13</v>
      </c>
    </row>
    <row r="706" spans="1:8" x14ac:dyDescent="0.3">
      <c r="A706" s="2">
        <v>705</v>
      </c>
      <c r="B706" s="5">
        <v>2203</v>
      </c>
      <c r="C706" s="2" t="s">
        <v>1515</v>
      </c>
      <c r="D706" s="2" t="s">
        <v>1516</v>
      </c>
      <c r="E706" s="2" t="s">
        <v>1504</v>
      </c>
      <c r="F706" s="2" t="s">
        <v>88</v>
      </c>
      <c r="G706" s="2" t="s">
        <v>92</v>
      </c>
      <c r="H706" s="2" t="s">
        <v>825</v>
      </c>
    </row>
    <row r="707" spans="1:8" x14ac:dyDescent="0.3">
      <c r="A707" s="2">
        <v>706</v>
      </c>
      <c r="B707" s="5">
        <v>2203</v>
      </c>
      <c r="C707" s="2" t="s">
        <v>1517</v>
      </c>
      <c r="D707" s="2" t="s">
        <v>1518</v>
      </c>
      <c r="E707" s="2" t="s">
        <v>1504</v>
      </c>
      <c r="F707" s="2" t="s">
        <v>56</v>
      </c>
      <c r="G707" s="2" t="s">
        <v>12</v>
      </c>
      <c r="H707" s="2" t="s">
        <v>352</v>
      </c>
    </row>
    <row r="708" spans="1:8" x14ac:dyDescent="0.3">
      <c r="A708" s="2">
        <v>707</v>
      </c>
      <c r="B708" s="5">
        <v>2301</v>
      </c>
      <c r="C708" s="2" t="s">
        <v>1519</v>
      </c>
      <c r="D708" s="2" t="s">
        <v>1520</v>
      </c>
      <c r="E708" s="2" t="s">
        <v>1504</v>
      </c>
      <c r="F708" s="2" t="s">
        <v>25</v>
      </c>
      <c r="G708" s="2" t="s">
        <v>56</v>
      </c>
      <c r="H708" s="2" t="s">
        <v>1033</v>
      </c>
    </row>
    <row r="709" spans="1:8" x14ac:dyDescent="0.3">
      <c r="A709" s="2">
        <v>708</v>
      </c>
      <c r="B709" s="5">
        <v>2501</v>
      </c>
      <c r="C709" s="2" t="s">
        <v>1521</v>
      </c>
      <c r="D709" s="2" t="s">
        <v>1522</v>
      </c>
      <c r="E709" s="2" t="s">
        <v>1504</v>
      </c>
      <c r="F709" s="2" t="s">
        <v>16</v>
      </c>
      <c r="G709" s="2" t="s">
        <v>102</v>
      </c>
      <c r="H709" s="2" t="s">
        <v>601</v>
      </c>
    </row>
    <row r="710" spans="1:8" x14ac:dyDescent="0.3">
      <c r="A710" s="2">
        <v>709</v>
      </c>
      <c r="B710" s="5">
        <v>2502</v>
      </c>
      <c r="C710" s="2" t="s">
        <v>1523</v>
      </c>
      <c r="D710" s="2" t="s">
        <v>1524</v>
      </c>
      <c r="E710" s="2" t="s">
        <v>1504</v>
      </c>
      <c r="F710" s="2" t="s">
        <v>1525</v>
      </c>
      <c r="G710" s="2" t="s">
        <v>136</v>
      </c>
      <c r="H710" s="2" t="s">
        <v>1254</v>
      </c>
    </row>
    <row r="711" spans="1:8" x14ac:dyDescent="0.3">
      <c r="A711" s="2">
        <v>710</v>
      </c>
      <c r="B711" s="5">
        <v>2502</v>
      </c>
      <c r="C711" s="2" t="s">
        <v>1526</v>
      </c>
      <c r="D711" s="2" t="s">
        <v>1527</v>
      </c>
      <c r="E711" s="2" t="s">
        <v>1504</v>
      </c>
      <c r="F711" s="2" t="s">
        <v>80</v>
      </c>
      <c r="G711" s="2" t="s">
        <v>42</v>
      </c>
      <c r="H711" s="2" t="s">
        <v>13</v>
      </c>
    </row>
    <row r="712" spans="1:8" x14ac:dyDescent="0.3">
      <c r="A712" s="2">
        <v>711</v>
      </c>
      <c r="B712" s="5">
        <v>2503</v>
      </c>
      <c r="C712" s="2" t="s">
        <v>1528</v>
      </c>
      <c r="D712" s="2" t="s">
        <v>1529</v>
      </c>
      <c r="E712" s="2" t="s">
        <v>1504</v>
      </c>
      <c r="F712" s="2" t="s">
        <v>1530</v>
      </c>
      <c r="G712" s="2" t="s">
        <v>136</v>
      </c>
      <c r="H712" s="2" t="s">
        <v>1257</v>
      </c>
    </row>
    <row r="713" spans="1:8" x14ac:dyDescent="0.3">
      <c r="A713" s="2">
        <v>712</v>
      </c>
      <c r="B713" s="5">
        <v>2503</v>
      </c>
      <c r="C713" s="2" t="s">
        <v>1147</v>
      </c>
      <c r="D713" s="2" t="s">
        <v>1531</v>
      </c>
      <c r="E713" s="2" t="s">
        <v>1504</v>
      </c>
      <c r="F713" s="2" t="s">
        <v>80</v>
      </c>
      <c r="G713" s="2" t="s">
        <v>42</v>
      </c>
      <c r="H713" s="2" t="s">
        <v>13</v>
      </c>
    </row>
    <row r="714" spans="1:8" x14ac:dyDescent="0.3">
      <c r="A714" s="2">
        <v>713</v>
      </c>
      <c r="B714" s="5">
        <v>2504</v>
      </c>
      <c r="C714" s="2" t="s">
        <v>1147</v>
      </c>
      <c r="D714" s="2" t="s">
        <v>1532</v>
      </c>
      <c r="E714" s="2" t="s">
        <v>1504</v>
      </c>
      <c r="F714" s="2" t="s">
        <v>80</v>
      </c>
      <c r="G714" s="2" t="s">
        <v>42</v>
      </c>
      <c r="H714" s="2" t="s">
        <v>13</v>
      </c>
    </row>
    <row r="715" spans="1:8" x14ac:dyDescent="0.3">
      <c r="A715" s="2">
        <v>714</v>
      </c>
      <c r="B715" s="5">
        <v>2505</v>
      </c>
      <c r="C715" s="2" t="s">
        <v>1533</v>
      </c>
      <c r="D715" s="2" t="s">
        <v>1534</v>
      </c>
      <c r="E715" s="2" t="s">
        <v>1504</v>
      </c>
      <c r="F715" s="2" t="s">
        <v>120</v>
      </c>
      <c r="G715" s="2" t="s">
        <v>56</v>
      </c>
      <c r="H715" s="2" t="s">
        <v>756</v>
      </c>
    </row>
    <row r="716" spans="1:8" x14ac:dyDescent="0.3">
      <c r="A716" s="2">
        <v>715</v>
      </c>
      <c r="B716" s="5">
        <v>2505</v>
      </c>
      <c r="C716" s="2" t="s">
        <v>1535</v>
      </c>
      <c r="D716" s="2" t="s">
        <v>1536</v>
      </c>
      <c r="E716" s="2" t="s">
        <v>1504</v>
      </c>
      <c r="F716" s="2" t="s">
        <v>1537</v>
      </c>
      <c r="G716" s="2" t="s">
        <v>42</v>
      </c>
      <c r="H716" s="2" t="s">
        <v>13</v>
      </c>
    </row>
    <row r="717" spans="1:8" x14ac:dyDescent="0.3">
      <c r="A717" s="2">
        <v>716</v>
      </c>
      <c r="B717" s="5">
        <v>2506</v>
      </c>
      <c r="C717" s="2" t="s">
        <v>1538</v>
      </c>
      <c r="D717" s="2" t="s">
        <v>1539</v>
      </c>
      <c r="E717" s="2" t="s">
        <v>1504</v>
      </c>
      <c r="F717" s="2" t="s">
        <v>136</v>
      </c>
      <c r="G717" s="2" t="s">
        <v>16</v>
      </c>
      <c r="H717" s="2" t="s">
        <v>1014</v>
      </c>
    </row>
    <row r="718" spans="1:8" x14ac:dyDescent="0.3">
      <c r="A718" s="2">
        <v>717</v>
      </c>
      <c r="B718" s="5">
        <v>2506</v>
      </c>
      <c r="C718" s="2" t="s">
        <v>1540</v>
      </c>
      <c r="D718" s="2" t="s">
        <v>1541</v>
      </c>
      <c r="E718" s="2" t="s">
        <v>1504</v>
      </c>
      <c r="F718" s="2" t="s">
        <v>80</v>
      </c>
      <c r="G718" s="2" t="s">
        <v>797</v>
      </c>
      <c r="H718" s="2" t="s">
        <v>13</v>
      </c>
    </row>
    <row r="719" spans="1:8" x14ac:dyDescent="0.3">
      <c r="A719" s="2">
        <v>718</v>
      </c>
      <c r="B719" s="5">
        <v>2507</v>
      </c>
      <c r="C719" s="2" t="s">
        <v>1542</v>
      </c>
      <c r="D719" s="2" t="s">
        <v>1543</v>
      </c>
      <c r="E719" s="2" t="s">
        <v>1504</v>
      </c>
      <c r="F719" s="2" t="s">
        <v>25</v>
      </c>
      <c r="G719" s="2" t="s">
        <v>136</v>
      </c>
      <c r="H719" s="2" t="s">
        <v>601</v>
      </c>
    </row>
    <row r="720" spans="1:8" x14ac:dyDescent="0.3">
      <c r="A720" s="2">
        <v>719</v>
      </c>
      <c r="B720" s="5">
        <v>2507</v>
      </c>
      <c r="C720" s="2" t="s">
        <v>1544</v>
      </c>
      <c r="D720" s="2" t="s">
        <v>1545</v>
      </c>
      <c r="E720" s="2" t="s">
        <v>1504</v>
      </c>
      <c r="F720" s="2" t="s">
        <v>136</v>
      </c>
      <c r="G720" s="2" t="s">
        <v>1546</v>
      </c>
      <c r="H720" s="2" t="s">
        <v>601</v>
      </c>
    </row>
    <row r="721" spans="1:8" x14ac:dyDescent="0.3">
      <c r="A721" s="2">
        <v>720</v>
      </c>
      <c r="B721" s="5">
        <v>2507</v>
      </c>
      <c r="C721" s="2" t="s">
        <v>1547</v>
      </c>
      <c r="D721" s="2" t="s">
        <v>1548</v>
      </c>
      <c r="E721" s="2" t="s">
        <v>1504</v>
      </c>
      <c r="F721" s="2" t="s">
        <v>141</v>
      </c>
      <c r="G721" s="2" t="s">
        <v>120</v>
      </c>
      <c r="H721" s="2" t="s">
        <v>601</v>
      </c>
    </row>
    <row r="722" spans="1:8" x14ac:dyDescent="0.3">
      <c r="A722" s="2">
        <v>721</v>
      </c>
      <c r="B722" s="5">
        <v>2601</v>
      </c>
      <c r="C722" s="2" t="s">
        <v>1549</v>
      </c>
      <c r="D722" s="2" t="s">
        <v>1550</v>
      </c>
      <c r="E722" s="2" t="s">
        <v>1504</v>
      </c>
      <c r="F722" s="2" t="s">
        <v>56</v>
      </c>
      <c r="G722" s="2" t="s">
        <v>42</v>
      </c>
      <c r="H722" s="2" t="s">
        <v>13</v>
      </c>
    </row>
    <row r="723" spans="1:8" x14ac:dyDescent="0.3">
      <c r="A723" s="2">
        <v>722</v>
      </c>
      <c r="B723" s="5">
        <v>2603</v>
      </c>
      <c r="C723" s="2" t="s">
        <v>1551</v>
      </c>
      <c r="D723" s="2" t="s">
        <v>1552</v>
      </c>
      <c r="E723" s="2" t="s">
        <v>1504</v>
      </c>
      <c r="F723" s="2" t="s">
        <v>17</v>
      </c>
      <c r="G723" s="2" t="s">
        <v>30</v>
      </c>
      <c r="H723" s="2" t="s">
        <v>381</v>
      </c>
    </row>
    <row r="724" spans="1:8" x14ac:dyDescent="0.3">
      <c r="A724" s="2">
        <v>723</v>
      </c>
      <c r="B724" s="5">
        <v>2605</v>
      </c>
      <c r="C724" s="2" t="s">
        <v>1553</v>
      </c>
      <c r="D724" s="2" t="s">
        <v>1554</v>
      </c>
      <c r="E724" s="2" t="s">
        <v>1504</v>
      </c>
      <c r="F724" s="2" t="s">
        <v>17</v>
      </c>
      <c r="G724" s="2" t="s">
        <v>30</v>
      </c>
      <c r="H724" s="2" t="s">
        <v>748</v>
      </c>
    </row>
    <row r="725" spans="1:8" x14ac:dyDescent="0.3">
      <c r="A725" s="2">
        <v>724</v>
      </c>
      <c r="B725" s="5">
        <v>2605</v>
      </c>
      <c r="C725" s="2" t="s">
        <v>1555</v>
      </c>
      <c r="D725" s="2" t="s">
        <v>1556</v>
      </c>
      <c r="E725" s="2" t="s">
        <v>1504</v>
      </c>
      <c r="F725" s="2" t="s">
        <v>120</v>
      </c>
      <c r="G725" s="2" t="s">
        <v>836</v>
      </c>
      <c r="H725" s="2" t="s">
        <v>1286</v>
      </c>
    </row>
    <row r="726" spans="1:8" x14ac:dyDescent="0.3">
      <c r="A726" s="2">
        <v>725</v>
      </c>
      <c r="B726" s="5">
        <v>2606</v>
      </c>
      <c r="C726" s="2" t="s">
        <v>1557</v>
      </c>
      <c r="D726" s="2" t="s">
        <v>1558</v>
      </c>
      <c r="E726" s="2" t="s">
        <v>1504</v>
      </c>
      <c r="F726" s="2" t="s">
        <v>33</v>
      </c>
      <c r="G726" s="2" t="s">
        <v>80</v>
      </c>
      <c r="H726" s="2" t="s">
        <v>1458</v>
      </c>
    </row>
    <row r="727" spans="1:8" x14ac:dyDescent="0.3">
      <c r="A727" s="2">
        <v>726</v>
      </c>
      <c r="B727" s="5">
        <v>2607</v>
      </c>
      <c r="C727" s="2" t="s">
        <v>1559</v>
      </c>
      <c r="D727" s="2" t="s">
        <v>1560</v>
      </c>
      <c r="E727" s="2" t="s">
        <v>1504</v>
      </c>
      <c r="F727" s="2" t="s">
        <v>38</v>
      </c>
      <c r="G727" s="2" t="s">
        <v>80</v>
      </c>
      <c r="H727" s="2" t="s">
        <v>1341</v>
      </c>
    </row>
    <row r="728" spans="1:8" x14ac:dyDescent="0.3">
      <c r="A728" s="2">
        <v>727</v>
      </c>
      <c r="B728" s="5">
        <v>2701</v>
      </c>
      <c r="C728" s="2" t="s">
        <v>1561</v>
      </c>
      <c r="D728" s="2" t="s">
        <v>1562</v>
      </c>
      <c r="E728" s="2" t="s">
        <v>1504</v>
      </c>
      <c r="F728" s="2" t="s">
        <v>38</v>
      </c>
      <c r="G728" s="2" t="s">
        <v>80</v>
      </c>
      <c r="H728" s="2" t="s">
        <v>1341</v>
      </c>
    </row>
    <row r="729" spans="1:8" x14ac:dyDescent="0.3">
      <c r="A729" s="2">
        <v>728</v>
      </c>
      <c r="B729" s="5">
        <v>2707</v>
      </c>
      <c r="C729" s="2" t="s">
        <v>1563</v>
      </c>
      <c r="D729" s="2" t="s">
        <v>1564</v>
      </c>
      <c r="E729" s="2" t="s">
        <v>1504</v>
      </c>
      <c r="F729" s="2" t="s">
        <v>38</v>
      </c>
      <c r="G729" s="2" t="s">
        <v>120</v>
      </c>
      <c r="H729" s="2" t="s">
        <v>1341</v>
      </c>
    </row>
    <row r="730" spans="1:8" x14ac:dyDescent="0.3">
      <c r="A730" s="2">
        <v>729</v>
      </c>
      <c r="B730" s="5">
        <v>2803</v>
      </c>
      <c r="C730" s="2" t="s">
        <v>1565</v>
      </c>
      <c r="D730" s="2" t="s">
        <v>1566</v>
      </c>
      <c r="E730" s="2" t="s">
        <v>1504</v>
      </c>
      <c r="F730" s="2" t="s">
        <v>80</v>
      </c>
      <c r="G730" s="2" t="s">
        <v>42</v>
      </c>
      <c r="H730" s="2" t="s">
        <v>13</v>
      </c>
    </row>
    <row r="731" spans="1:8" x14ac:dyDescent="0.3">
      <c r="A731" s="2">
        <v>730</v>
      </c>
      <c r="B731" s="5">
        <v>2804</v>
      </c>
      <c r="C731" s="2" t="s">
        <v>1567</v>
      </c>
      <c r="D731" s="2" t="s">
        <v>1568</v>
      </c>
      <c r="E731" s="2" t="s">
        <v>1504</v>
      </c>
      <c r="F731" s="2" t="s">
        <v>80</v>
      </c>
      <c r="G731" s="2" t="s">
        <v>42</v>
      </c>
      <c r="H731" s="2" t="s">
        <v>13</v>
      </c>
    </row>
    <row r="732" spans="1:8" x14ac:dyDescent="0.3">
      <c r="A732" s="2">
        <v>731</v>
      </c>
      <c r="B732" s="5">
        <v>3102</v>
      </c>
      <c r="C732" s="2" t="s">
        <v>1569</v>
      </c>
      <c r="D732" s="2" t="s">
        <v>1570</v>
      </c>
      <c r="E732" s="2" t="s">
        <v>1504</v>
      </c>
      <c r="F732" s="2" t="s">
        <v>92</v>
      </c>
      <c r="G732" s="2" t="s">
        <v>80</v>
      </c>
      <c r="H732" s="2" t="s">
        <v>386</v>
      </c>
    </row>
    <row r="733" spans="1:8" x14ac:dyDescent="0.3">
      <c r="A733" s="2">
        <v>732</v>
      </c>
      <c r="B733" s="5">
        <v>3103</v>
      </c>
      <c r="C733" s="2" t="s">
        <v>1571</v>
      </c>
      <c r="D733" s="2" t="s">
        <v>1572</v>
      </c>
      <c r="E733" s="2" t="s">
        <v>1504</v>
      </c>
      <c r="F733" s="2" t="s">
        <v>1525</v>
      </c>
      <c r="G733" s="2" t="s">
        <v>136</v>
      </c>
      <c r="H733" s="2" t="s">
        <v>1573</v>
      </c>
    </row>
    <row r="734" spans="1:8" x14ac:dyDescent="0.3">
      <c r="A734" s="2">
        <v>733</v>
      </c>
      <c r="B734" s="5">
        <v>5101</v>
      </c>
      <c r="C734" s="2" t="s">
        <v>1574</v>
      </c>
      <c r="D734" s="2" t="s">
        <v>1575</v>
      </c>
      <c r="E734" s="2" t="s">
        <v>1504</v>
      </c>
      <c r="F734" s="2" t="s">
        <v>25</v>
      </c>
      <c r="G734" s="2" t="s">
        <v>26</v>
      </c>
      <c r="H734" s="2" t="s">
        <v>820</v>
      </c>
    </row>
    <row r="735" spans="1:8" x14ac:dyDescent="0.3">
      <c r="A735" s="2">
        <v>734</v>
      </c>
      <c r="B735" s="5">
        <v>5101</v>
      </c>
      <c r="C735" s="2" t="s">
        <v>1576</v>
      </c>
      <c r="D735" s="2" t="s">
        <v>1577</v>
      </c>
      <c r="E735" s="2" t="s">
        <v>1504</v>
      </c>
      <c r="F735" s="2" t="s">
        <v>16</v>
      </c>
      <c r="G735" s="2" t="s">
        <v>1069</v>
      </c>
      <c r="H735" s="2" t="s">
        <v>244</v>
      </c>
    </row>
    <row r="736" spans="1:8" x14ac:dyDescent="0.3">
      <c r="A736" s="2">
        <v>735</v>
      </c>
      <c r="B736" s="5">
        <v>5101</v>
      </c>
      <c r="C736" s="2" t="s">
        <v>1578</v>
      </c>
      <c r="D736" s="2" t="s">
        <v>1579</v>
      </c>
      <c r="E736" s="2" t="s">
        <v>1504</v>
      </c>
      <c r="F736" s="2" t="s">
        <v>141</v>
      </c>
      <c r="G736" s="2" t="s">
        <v>1461</v>
      </c>
      <c r="H736" s="2" t="s">
        <v>1580</v>
      </c>
    </row>
    <row r="737" spans="1:8" x14ac:dyDescent="0.3">
      <c r="A737" s="2">
        <v>736</v>
      </c>
      <c r="B737" s="5">
        <v>5102</v>
      </c>
      <c r="C737" s="2" t="s">
        <v>1581</v>
      </c>
      <c r="D737" s="2" t="s">
        <v>1582</v>
      </c>
      <c r="E737" s="2" t="s">
        <v>1504</v>
      </c>
      <c r="F737" s="2" t="s">
        <v>1583</v>
      </c>
      <c r="G737" s="2" t="s">
        <v>88</v>
      </c>
      <c r="H737" s="2" t="s">
        <v>1257</v>
      </c>
    </row>
    <row r="738" spans="1:8" x14ac:dyDescent="0.3">
      <c r="A738" s="2">
        <v>737</v>
      </c>
      <c r="B738" s="5">
        <v>5102</v>
      </c>
      <c r="C738" s="2" t="s">
        <v>1480</v>
      </c>
      <c r="D738" s="2" t="s">
        <v>1584</v>
      </c>
      <c r="E738" s="2" t="s">
        <v>1504</v>
      </c>
      <c r="F738" s="2" t="s">
        <v>12</v>
      </c>
      <c r="G738" s="2" t="s">
        <v>42</v>
      </c>
      <c r="H738" s="2" t="s">
        <v>13</v>
      </c>
    </row>
    <row r="739" spans="1:8" x14ac:dyDescent="0.3">
      <c r="A739" s="2">
        <v>738</v>
      </c>
      <c r="B739" s="5">
        <v>5105</v>
      </c>
      <c r="C739" s="2" t="s">
        <v>1585</v>
      </c>
      <c r="D739" s="2" t="s">
        <v>1586</v>
      </c>
      <c r="E739" s="2" t="s">
        <v>1504</v>
      </c>
      <c r="F739" s="2" t="s">
        <v>38</v>
      </c>
      <c r="G739" s="2" t="s">
        <v>80</v>
      </c>
      <c r="H739" s="2" t="s">
        <v>860</v>
      </c>
    </row>
    <row r="740" spans="1:8" x14ac:dyDescent="0.3">
      <c r="A740" s="2">
        <v>739</v>
      </c>
      <c r="B740" s="5">
        <v>5116</v>
      </c>
      <c r="C740" s="2" t="s">
        <v>1585</v>
      </c>
      <c r="D740" s="2" t="s">
        <v>1587</v>
      </c>
      <c r="E740" s="2" t="s">
        <v>1504</v>
      </c>
      <c r="F740" s="2" t="s">
        <v>38</v>
      </c>
      <c r="G740" s="2" t="s">
        <v>80</v>
      </c>
      <c r="H740" s="2" t="s">
        <v>860</v>
      </c>
    </row>
    <row r="741" spans="1:8" x14ac:dyDescent="0.3">
      <c r="A741" s="2">
        <v>740</v>
      </c>
      <c r="B741" s="5">
        <v>5124</v>
      </c>
      <c r="C741" s="2" t="s">
        <v>1588</v>
      </c>
      <c r="D741" s="2" t="s">
        <v>1589</v>
      </c>
      <c r="E741" s="2" t="s">
        <v>1504</v>
      </c>
      <c r="F741" s="2" t="s">
        <v>39</v>
      </c>
      <c r="G741" s="2" t="s">
        <v>56</v>
      </c>
      <c r="H741" s="2" t="s">
        <v>173</v>
      </c>
    </row>
    <row r="742" spans="1:8" x14ac:dyDescent="0.3">
      <c r="A742" s="2">
        <v>741</v>
      </c>
      <c r="B742" s="5">
        <v>5201</v>
      </c>
      <c r="C742" s="2" t="s">
        <v>1590</v>
      </c>
      <c r="D742" s="2" t="s">
        <v>1591</v>
      </c>
      <c r="E742" s="2" t="s">
        <v>1504</v>
      </c>
      <c r="F742" s="2" t="s">
        <v>33</v>
      </c>
      <c r="G742" s="2" t="s">
        <v>131</v>
      </c>
      <c r="H742" s="2" t="s">
        <v>898</v>
      </c>
    </row>
    <row r="743" spans="1:8" x14ac:dyDescent="0.3">
      <c r="A743" s="2">
        <v>742</v>
      </c>
      <c r="B743" s="5">
        <v>5202</v>
      </c>
      <c r="C743" s="2" t="s">
        <v>1592</v>
      </c>
      <c r="D743" s="2" t="s">
        <v>1593</v>
      </c>
      <c r="E743" s="2" t="s">
        <v>1504</v>
      </c>
      <c r="F743" s="2" t="s">
        <v>80</v>
      </c>
      <c r="G743" s="2" t="s">
        <v>42</v>
      </c>
      <c r="H743" s="2" t="s">
        <v>13</v>
      </c>
    </row>
    <row r="744" spans="1:8" x14ac:dyDescent="0.3">
      <c r="A744" s="2">
        <v>743</v>
      </c>
      <c r="B744" s="5">
        <v>5207</v>
      </c>
      <c r="C744" s="2" t="s">
        <v>1594</v>
      </c>
      <c r="D744" s="2" t="s">
        <v>1595</v>
      </c>
      <c r="E744" s="2" t="s">
        <v>1504</v>
      </c>
      <c r="F744" s="2" t="s">
        <v>1596</v>
      </c>
      <c r="G744" s="2" t="s">
        <v>1597</v>
      </c>
      <c r="H744" s="2" t="s">
        <v>103</v>
      </c>
    </row>
    <row r="745" spans="1:8" x14ac:dyDescent="0.3">
      <c r="A745" s="2">
        <v>744</v>
      </c>
      <c r="B745" s="5">
        <v>5210</v>
      </c>
      <c r="C745" s="2" t="s">
        <v>1598</v>
      </c>
      <c r="D745" s="2" t="s">
        <v>1599</v>
      </c>
      <c r="E745" s="2" t="s">
        <v>1504</v>
      </c>
      <c r="F745" s="2" t="s">
        <v>17</v>
      </c>
      <c r="G745" s="2" t="s">
        <v>131</v>
      </c>
      <c r="H745" s="2" t="s">
        <v>173</v>
      </c>
    </row>
    <row r="746" spans="1:8" x14ac:dyDescent="0.3">
      <c r="A746" s="2">
        <v>745</v>
      </c>
      <c r="B746" s="5">
        <v>5211</v>
      </c>
      <c r="C746" s="2" t="s">
        <v>1600</v>
      </c>
      <c r="D746" s="2" t="s">
        <v>1601</v>
      </c>
      <c r="E746" s="2" t="s">
        <v>1504</v>
      </c>
      <c r="F746" s="2" t="s">
        <v>17</v>
      </c>
      <c r="G746" s="2" t="s">
        <v>80</v>
      </c>
      <c r="H746" s="2" t="s">
        <v>173</v>
      </c>
    </row>
    <row r="747" spans="1:8" x14ac:dyDescent="0.3">
      <c r="A747" s="2">
        <v>746</v>
      </c>
      <c r="B747" s="5" t="s">
        <v>112</v>
      </c>
      <c r="C747" s="2" t="s">
        <v>1602</v>
      </c>
      <c r="D747" s="2" t="s">
        <v>1603</v>
      </c>
      <c r="E747" s="2" t="s">
        <v>1504</v>
      </c>
      <c r="F747" s="2" t="s">
        <v>136</v>
      </c>
      <c r="G747" s="2" t="s">
        <v>16</v>
      </c>
      <c r="H747" s="2" t="s">
        <v>1302</v>
      </c>
    </row>
    <row r="748" spans="1:8" x14ac:dyDescent="0.3">
      <c r="A748" s="2">
        <v>747</v>
      </c>
      <c r="B748" s="5" t="s">
        <v>112</v>
      </c>
      <c r="C748" s="2" t="s">
        <v>1604</v>
      </c>
      <c r="D748" s="2" t="s">
        <v>1605</v>
      </c>
      <c r="E748" s="2" t="s">
        <v>1504</v>
      </c>
      <c r="F748" s="2" t="s">
        <v>16</v>
      </c>
      <c r="G748" s="2" t="s">
        <v>17</v>
      </c>
      <c r="H748" s="2" t="s">
        <v>13</v>
      </c>
    </row>
    <row r="749" spans="1:8" x14ac:dyDescent="0.3">
      <c r="A749" s="2">
        <v>748</v>
      </c>
      <c r="B749" s="5" t="s">
        <v>112</v>
      </c>
      <c r="C749" s="2" t="s">
        <v>1606</v>
      </c>
      <c r="D749" s="2" t="s">
        <v>1607</v>
      </c>
      <c r="E749" s="2" t="s">
        <v>1504</v>
      </c>
      <c r="F749" s="2" t="s">
        <v>56</v>
      </c>
      <c r="G749" s="2" t="s">
        <v>42</v>
      </c>
      <c r="H749" s="2" t="s">
        <v>13</v>
      </c>
    </row>
    <row r="750" spans="1:8" x14ac:dyDescent="0.3">
      <c r="A750" s="2">
        <v>749</v>
      </c>
      <c r="B750" s="5" t="s">
        <v>69</v>
      </c>
      <c r="C750" s="2" t="s">
        <v>1608</v>
      </c>
      <c r="D750" s="2" t="s">
        <v>1609</v>
      </c>
      <c r="E750" s="2" t="s">
        <v>1504</v>
      </c>
      <c r="F750" s="2" t="s">
        <v>136</v>
      </c>
      <c r="G750" s="2" t="s">
        <v>39</v>
      </c>
      <c r="H750" s="2" t="s">
        <v>257</v>
      </c>
    </row>
    <row r="751" spans="1:8" x14ac:dyDescent="0.3">
      <c r="A751" s="2">
        <v>750</v>
      </c>
      <c r="B751" s="5" t="s">
        <v>73</v>
      </c>
      <c r="C751" s="2" t="s">
        <v>1610</v>
      </c>
      <c r="D751" s="2" t="s">
        <v>1611</v>
      </c>
      <c r="E751" s="2" t="s">
        <v>1504</v>
      </c>
      <c r="F751" s="2" t="s">
        <v>136</v>
      </c>
      <c r="G751" s="2" t="s">
        <v>39</v>
      </c>
      <c r="H751" s="2" t="s">
        <v>257</v>
      </c>
    </row>
    <row r="752" spans="1:8" x14ac:dyDescent="0.3">
      <c r="A752" s="2">
        <v>751</v>
      </c>
      <c r="B752" s="5" t="s">
        <v>133</v>
      </c>
      <c r="C752" s="2" t="s">
        <v>1612</v>
      </c>
      <c r="D752" s="2" t="s">
        <v>1613</v>
      </c>
      <c r="E752" s="2" t="s">
        <v>1504</v>
      </c>
      <c r="F752" s="2" t="s">
        <v>136</v>
      </c>
      <c r="G752" s="2" t="s">
        <v>17</v>
      </c>
      <c r="H752" s="2" t="s">
        <v>527</v>
      </c>
    </row>
    <row r="753" spans="1:8" x14ac:dyDescent="0.3">
      <c r="A753" s="2">
        <v>752</v>
      </c>
      <c r="B753" s="5" t="s">
        <v>133</v>
      </c>
      <c r="C753" s="2" t="s">
        <v>1614</v>
      </c>
      <c r="D753" s="2" t="s">
        <v>1615</v>
      </c>
      <c r="E753" s="2" t="s">
        <v>1504</v>
      </c>
      <c r="F753" s="2" t="s">
        <v>141</v>
      </c>
      <c r="G753" s="2" t="s">
        <v>80</v>
      </c>
      <c r="H753" s="2" t="s">
        <v>111</v>
      </c>
    </row>
    <row r="754" spans="1:8" x14ac:dyDescent="0.3">
      <c r="A754" s="2">
        <v>753</v>
      </c>
      <c r="B754" s="5" t="s">
        <v>77</v>
      </c>
      <c r="C754" s="2" t="s">
        <v>1616</v>
      </c>
      <c r="D754" s="2" t="s">
        <v>1617</v>
      </c>
      <c r="E754" s="2" t="s">
        <v>1504</v>
      </c>
      <c r="F754" s="2" t="s">
        <v>25</v>
      </c>
      <c r="G754" s="2" t="s">
        <v>80</v>
      </c>
      <c r="H754" s="2" t="s">
        <v>355</v>
      </c>
    </row>
    <row r="755" spans="1:8" x14ac:dyDescent="0.3">
      <c r="A755" s="2">
        <v>754</v>
      </c>
      <c r="B755" s="5" t="s">
        <v>82</v>
      </c>
      <c r="C755" s="2" t="s">
        <v>1618</v>
      </c>
      <c r="D755" s="2" t="s">
        <v>1619</v>
      </c>
      <c r="E755" s="2" t="s">
        <v>1504</v>
      </c>
      <c r="F755" s="2" t="s">
        <v>17</v>
      </c>
      <c r="G755" s="2" t="s">
        <v>120</v>
      </c>
      <c r="H755" s="2" t="s">
        <v>1014</v>
      </c>
    </row>
    <row r="756" spans="1:8" x14ac:dyDescent="0.3">
      <c r="A756" s="2">
        <v>755</v>
      </c>
      <c r="B756" s="5" t="s">
        <v>85</v>
      </c>
      <c r="C756" s="2" t="s">
        <v>1620</v>
      </c>
      <c r="D756" s="2" t="s">
        <v>1621</v>
      </c>
      <c r="E756" s="2" t="s">
        <v>1504</v>
      </c>
      <c r="F756" s="2" t="s">
        <v>136</v>
      </c>
      <c r="G756" s="2" t="s">
        <v>92</v>
      </c>
      <c r="H756" s="2" t="s">
        <v>204</v>
      </c>
    </row>
    <row r="757" spans="1:8" x14ac:dyDescent="0.3">
      <c r="A757" s="2">
        <v>756</v>
      </c>
      <c r="B757" s="5">
        <v>2101</v>
      </c>
      <c r="C757" s="2" t="s">
        <v>1622</v>
      </c>
      <c r="D757" s="2" t="s">
        <v>1623</v>
      </c>
      <c r="E757" s="2" t="s">
        <v>1624</v>
      </c>
      <c r="F757" s="2" t="s">
        <v>38</v>
      </c>
      <c r="G757" s="2" t="s">
        <v>80</v>
      </c>
      <c r="H757" s="2" t="s">
        <v>97</v>
      </c>
    </row>
    <row r="758" spans="1:8" x14ac:dyDescent="0.3">
      <c r="A758" s="2">
        <v>757</v>
      </c>
      <c r="B758" s="5">
        <v>2201</v>
      </c>
      <c r="C758" s="2" t="s">
        <v>1625</v>
      </c>
      <c r="D758" s="2" t="s">
        <v>1626</v>
      </c>
      <c r="E758" s="2" t="s">
        <v>1624</v>
      </c>
      <c r="F758" s="2" t="s">
        <v>25</v>
      </c>
      <c r="G758" s="2" t="s">
        <v>56</v>
      </c>
      <c r="H758" s="2" t="s">
        <v>239</v>
      </c>
    </row>
    <row r="759" spans="1:8" x14ac:dyDescent="0.3">
      <c r="A759" s="2">
        <v>758</v>
      </c>
      <c r="B759" s="5">
        <v>2202</v>
      </c>
      <c r="C759" s="2" t="s">
        <v>1627</v>
      </c>
      <c r="D759" s="2" t="s">
        <v>1628</v>
      </c>
      <c r="E759" s="2" t="s">
        <v>1624</v>
      </c>
      <c r="F759" s="2" t="s">
        <v>25</v>
      </c>
      <c r="G759" s="2" t="s">
        <v>80</v>
      </c>
      <c r="H759" s="2" t="s">
        <v>1629</v>
      </c>
    </row>
    <row r="760" spans="1:8" x14ac:dyDescent="0.3">
      <c r="A760" s="2">
        <v>759</v>
      </c>
      <c r="B760" s="5">
        <v>2203</v>
      </c>
      <c r="C760" s="2" t="s">
        <v>1630</v>
      </c>
      <c r="D760" s="2" t="s">
        <v>1631</v>
      </c>
      <c r="E760" s="2" t="s">
        <v>1624</v>
      </c>
      <c r="F760" s="2" t="s">
        <v>38</v>
      </c>
      <c r="G760" s="2" t="s">
        <v>56</v>
      </c>
      <c r="H760" s="2" t="s">
        <v>239</v>
      </c>
    </row>
    <row r="761" spans="1:8" x14ac:dyDescent="0.3">
      <c r="A761" s="2">
        <v>760</v>
      </c>
      <c r="B761" s="5">
        <v>2301</v>
      </c>
      <c r="C761" s="2" t="s">
        <v>1632</v>
      </c>
      <c r="D761" s="2" t="s">
        <v>1633</v>
      </c>
      <c r="E761" s="2" t="s">
        <v>1624</v>
      </c>
      <c r="F761" s="2" t="s">
        <v>38</v>
      </c>
      <c r="G761" s="2" t="s">
        <v>80</v>
      </c>
      <c r="H761" s="2" t="s">
        <v>97</v>
      </c>
    </row>
    <row r="762" spans="1:8" x14ac:dyDescent="0.3">
      <c r="A762" s="2">
        <v>761</v>
      </c>
      <c r="B762" s="5">
        <v>2502</v>
      </c>
      <c r="C762" s="2" t="s">
        <v>1634</v>
      </c>
      <c r="D762" s="2" t="s">
        <v>1635</v>
      </c>
      <c r="E762" s="2" t="s">
        <v>1624</v>
      </c>
      <c r="F762" s="2" t="s">
        <v>48</v>
      </c>
      <c r="G762" s="2" t="s">
        <v>56</v>
      </c>
      <c r="H762" s="2" t="s">
        <v>13</v>
      </c>
    </row>
    <row r="763" spans="1:8" x14ac:dyDescent="0.3">
      <c r="A763" s="2">
        <v>762</v>
      </c>
      <c r="B763" s="5">
        <v>2503</v>
      </c>
      <c r="C763" s="2" t="s">
        <v>1634</v>
      </c>
      <c r="D763" s="2" t="s">
        <v>1636</v>
      </c>
      <c r="E763" s="2" t="s">
        <v>1624</v>
      </c>
      <c r="F763" s="2" t="s">
        <v>48</v>
      </c>
      <c r="G763" s="2" t="s">
        <v>56</v>
      </c>
      <c r="H763" s="2" t="s">
        <v>13</v>
      </c>
    </row>
    <row r="764" spans="1:8" x14ac:dyDescent="0.3">
      <c r="A764" s="2">
        <v>763</v>
      </c>
      <c r="B764" s="5">
        <v>2504</v>
      </c>
      <c r="C764" s="2" t="s">
        <v>1634</v>
      </c>
      <c r="D764" s="2" t="s">
        <v>1637</v>
      </c>
      <c r="E764" s="2" t="s">
        <v>1624</v>
      </c>
      <c r="F764" s="2" t="s">
        <v>48</v>
      </c>
      <c r="G764" s="2" t="s">
        <v>56</v>
      </c>
      <c r="H764" s="2" t="s">
        <v>13</v>
      </c>
    </row>
    <row r="765" spans="1:8" x14ac:dyDescent="0.3">
      <c r="A765" s="2">
        <v>764</v>
      </c>
      <c r="B765" s="5">
        <v>2505</v>
      </c>
      <c r="C765" s="2" t="s">
        <v>1634</v>
      </c>
      <c r="D765" s="2" t="s">
        <v>1638</v>
      </c>
      <c r="E765" s="2" t="s">
        <v>1624</v>
      </c>
      <c r="F765" s="2" t="s">
        <v>48</v>
      </c>
      <c r="G765" s="2" t="s">
        <v>56</v>
      </c>
      <c r="H765" s="2" t="s">
        <v>13</v>
      </c>
    </row>
    <row r="766" spans="1:8" x14ac:dyDescent="0.3">
      <c r="A766" s="2">
        <v>765</v>
      </c>
      <c r="B766" s="5">
        <v>2505</v>
      </c>
      <c r="C766" s="2" t="s">
        <v>1535</v>
      </c>
      <c r="D766" s="2" t="s">
        <v>1639</v>
      </c>
      <c r="E766" s="2" t="s">
        <v>1624</v>
      </c>
      <c r="F766" s="2" t="s">
        <v>1537</v>
      </c>
      <c r="G766" s="2" t="s">
        <v>42</v>
      </c>
      <c r="H766" s="2" t="s">
        <v>13</v>
      </c>
    </row>
    <row r="767" spans="1:8" x14ac:dyDescent="0.3">
      <c r="A767" s="2">
        <v>766</v>
      </c>
      <c r="B767" s="5">
        <v>2506</v>
      </c>
      <c r="C767" s="2" t="s">
        <v>1640</v>
      </c>
      <c r="D767" s="2" t="s">
        <v>1641</v>
      </c>
      <c r="E767" s="2" t="s">
        <v>1624</v>
      </c>
      <c r="F767" s="2" t="s">
        <v>92</v>
      </c>
      <c r="G767" s="2" t="s">
        <v>131</v>
      </c>
      <c r="H767" s="2" t="s">
        <v>468</v>
      </c>
    </row>
    <row r="768" spans="1:8" x14ac:dyDescent="0.3">
      <c r="A768" s="2">
        <v>767</v>
      </c>
      <c r="B768" s="5">
        <v>2602</v>
      </c>
      <c r="C768" s="2" t="s">
        <v>1642</v>
      </c>
      <c r="D768" s="2" t="s">
        <v>1643</v>
      </c>
      <c r="E768" s="2" t="s">
        <v>1624</v>
      </c>
      <c r="F768" s="2" t="s">
        <v>16</v>
      </c>
      <c r="G768" s="2" t="s">
        <v>42</v>
      </c>
      <c r="H768" s="2" t="s">
        <v>13</v>
      </c>
    </row>
    <row r="769" spans="1:8" x14ac:dyDescent="0.3">
      <c r="A769" s="2">
        <v>768</v>
      </c>
      <c r="B769" s="5">
        <v>2603</v>
      </c>
      <c r="C769" s="2" t="s">
        <v>1644</v>
      </c>
      <c r="D769" s="2" t="s">
        <v>1645</v>
      </c>
      <c r="E769" s="2" t="s">
        <v>1624</v>
      </c>
      <c r="F769" s="2" t="s">
        <v>48</v>
      </c>
      <c r="G769" s="2" t="s">
        <v>12</v>
      </c>
      <c r="H769" s="2" t="s">
        <v>13</v>
      </c>
    </row>
    <row r="770" spans="1:8" x14ac:dyDescent="0.3">
      <c r="A770" s="2">
        <v>769</v>
      </c>
      <c r="B770" s="5">
        <v>2604</v>
      </c>
      <c r="C770" s="2" t="s">
        <v>1644</v>
      </c>
      <c r="D770" s="2" t="s">
        <v>1646</v>
      </c>
      <c r="E770" s="2" t="s">
        <v>1624</v>
      </c>
      <c r="F770" s="2" t="s">
        <v>48</v>
      </c>
      <c r="G770" s="2" t="s">
        <v>12</v>
      </c>
      <c r="H770" s="2" t="s">
        <v>13</v>
      </c>
    </row>
    <row r="771" spans="1:8" x14ac:dyDescent="0.3">
      <c r="A771" s="2">
        <v>770</v>
      </c>
      <c r="B771" s="5">
        <v>2605</v>
      </c>
      <c r="C771" s="2" t="s">
        <v>1642</v>
      </c>
      <c r="D771" s="2" t="s">
        <v>1647</v>
      </c>
      <c r="E771" s="2" t="s">
        <v>1624</v>
      </c>
      <c r="F771" s="2" t="s">
        <v>16</v>
      </c>
      <c r="G771" s="2" t="s">
        <v>42</v>
      </c>
      <c r="H771" s="2" t="s">
        <v>13</v>
      </c>
    </row>
    <row r="772" spans="1:8" x14ac:dyDescent="0.3">
      <c r="A772" s="2">
        <v>771</v>
      </c>
      <c r="B772" s="5">
        <v>2703</v>
      </c>
      <c r="C772" s="2" t="s">
        <v>1648</v>
      </c>
      <c r="D772" s="2" t="s">
        <v>1649</v>
      </c>
      <c r="E772" s="2" t="s">
        <v>1624</v>
      </c>
      <c r="F772" s="2" t="s">
        <v>136</v>
      </c>
      <c r="G772" s="2" t="s">
        <v>80</v>
      </c>
      <c r="H772" s="2" t="s">
        <v>13</v>
      </c>
    </row>
    <row r="773" spans="1:8" x14ac:dyDescent="0.3">
      <c r="A773" s="2">
        <v>772</v>
      </c>
      <c r="B773" s="5">
        <v>2703</v>
      </c>
      <c r="C773" s="2" t="s">
        <v>1650</v>
      </c>
      <c r="D773" s="2" t="s">
        <v>1651</v>
      </c>
      <c r="E773" s="2" t="s">
        <v>1624</v>
      </c>
      <c r="F773" s="2" t="s">
        <v>751</v>
      </c>
      <c r="G773" s="2" t="s">
        <v>42</v>
      </c>
      <c r="H773" s="2" t="s">
        <v>13</v>
      </c>
    </row>
    <row r="774" spans="1:8" x14ac:dyDescent="0.3">
      <c r="A774" s="2">
        <v>773</v>
      </c>
      <c r="B774" s="5">
        <v>2704</v>
      </c>
      <c r="C774" s="2" t="s">
        <v>1648</v>
      </c>
      <c r="D774" s="2" t="s">
        <v>1652</v>
      </c>
      <c r="E774" s="2" t="s">
        <v>1624</v>
      </c>
      <c r="F774" s="2" t="s">
        <v>136</v>
      </c>
      <c r="G774" s="2" t="s">
        <v>80</v>
      </c>
      <c r="H774" s="2" t="s">
        <v>13</v>
      </c>
    </row>
    <row r="775" spans="1:8" x14ac:dyDescent="0.3">
      <c r="A775" s="2">
        <v>774</v>
      </c>
      <c r="B775" s="5">
        <v>2704</v>
      </c>
      <c r="C775" s="2" t="s">
        <v>1650</v>
      </c>
      <c r="D775" s="2" t="s">
        <v>1653</v>
      </c>
      <c r="E775" s="2" t="s">
        <v>1624</v>
      </c>
      <c r="F775" s="2" t="s">
        <v>751</v>
      </c>
      <c r="G775" s="2" t="s">
        <v>42</v>
      </c>
      <c r="H775" s="2" t="s">
        <v>13</v>
      </c>
    </row>
    <row r="776" spans="1:8" x14ac:dyDescent="0.3">
      <c r="A776" s="2">
        <v>775</v>
      </c>
      <c r="B776" s="5">
        <v>2801</v>
      </c>
      <c r="C776" s="2" t="s">
        <v>1654</v>
      </c>
      <c r="D776" s="2" t="s">
        <v>1655</v>
      </c>
      <c r="E776" s="2" t="s">
        <v>1624</v>
      </c>
      <c r="F776" s="2" t="s">
        <v>16</v>
      </c>
      <c r="G776" s="2" t="s">
        <v>42</v>
      </c>
      <c r="H776" s="2" t="s">
        <v>13</v>
      </c>
    </row>
    <row r="777" spans="1:8" x14ac:dyDescent="0.3">
      <c r="A777" s="2">
        <v>776</v>
      </c>
      <c r="B777" s="5">
        <v>2802</v>
      </c>
      <c r="C777" s="2" t="s">
        <v>1654</v>
      </c>
      <c r="D777" s="2" t="s">
        <v>1656</v>
      </c>
      <c r="E777" s="2" t="s">
        <v>1624</v>
      </c>
      <c r="F777" s="2" t="s">
        <v>16</v>
      </c>
      <c r="G777" s="2" t="s">
        <v>42</v>
      </c>
      <c r="H777" s="2" t="s">
        <v>13</v>
      </c>
    </row>
    <row r="778" spans="1:8" x14ac:dyDescent="0.3">
      <c r="A778" s="2">
        <v>777</v>
      </c>
      <c r="B778" s="5">
        <v>2803</v>
      </c>
      <c r="C778" s="2" t="s">
        <v>1657</v>
      </c>
      <c r="D778" s="2" t="s">
        <v>1658</v>
      </c>
      <c r="E778" s="2" t="s">
        <v>1624</v>
      </c>
      <c r="F778" s="2" t="s">
        <v>38</v>
      </c>
      <c r="G778" s="2" t="s">
        <v>80</v>
      </c>
      <c r="H778" s="2" t="s">
        <v>13</v>
      </c>
    </row>
    <row r="779" spans="1:8" x14ac:dyDescent="0.3">
      <c r="A779" s="2">
        <v>778</v>
      </c>
      <c r="B779" s="5">
        <v>2804</v>
      </c>
      <c r="C779" s="2" t="s">
        <v>1642</v>
      </c>
      <c r="D779" s="2" t="s">
        <v>1659</v>
      </c>
      <c r="E779" s="2" t="s">
        <v>1624</v>
      </c>
      <c r="F779" s="2" t="s">
        <v>16</v>
      </c>
      <c r="G779" s="2" t="s">
        <v>42</v>
      </c>
      <c r="H779" s="2" t="s">
        <v>13</v>
      </c>
    </row>
    <row r="780" spans="1:8" x14ac:dyDescent="0.3">
      <c r="A780" s="2">
        <v>779</v>
      </c>
      <c r="B780" s="5">
        <v>2805</v>
      </c>
      <c r="C780" s="2" t="s">
        <v>1642</v>
      </c>
      <c r="D780" s="2" t="s">
        <v>1660</v>
      </c>
      <c r="E780" s="2" t="s">
        <v>1624</v>
      </c>
      <c r="F780" s="2" t="s">
        <v>16</v>
      </c>
      <c r="G780" s="2" t="s">
        <v>42</v>
      </c>
      <c r="H780" s="2" t="s">
        <v>13</v>
      </c>
    </row>
    <row r="781" spans="1:8" x14ac:dyDescent="0.3">
      <c r="A781" s="2">
        <v>780</v>
      </c>
      <c r="B781" s="5">
        <v>2806</v>
      </c>
      <c r="C781" s="2" t="s">
        <v>1642</v>
      </c>
      <c r="D781" s="2" t="s">
        <v>1661</v>
      </c>
      <c r="E781" s="2" t="s">
        <v>1624</v>
      </c>
      <c r="F781" s="2" t="s">
        <v>16</v>
      </c>
      <c r="G781" s="2" t="s">
        <v>42</v>
      </c>
      <c r="H781" s="2" t="s">
        <v>13</v>
      </c>
    </row>
    <row r="782" spans="1:8" x14ac:dyDescent="0.3">
      <c r="A782" s="2">
        <v>781</v>
      </c>
      <c r="B782" s="5">
        <v>2807</v>
      </c>
      <c r="C782" s="2" t="s">
        <v>1654</v>
      </c>
      <c r="D782" s="2" t="s">
        <v>1662</v>
      </c>
      <c r="E782" s="2" t="s">
        <v>1624</v>
      </c>
      <c r="F782" s="2" t="s">
        <v>16</v>
      </c>
      <c r="G782" s="2" t="s">
        <v>42</v>
      </c>
      <c r="H782" s="2" t="s">
        <v>13</v>
      </c>
    </row>
    <row r="783" spans="1:8" x14ac:dyDescent="0.3">
      <c r="A783" s="2">
        <v>782</v>
      </c>
      <c r="B783" s="5">
        <v>3101</v>
      </c>
      <c r="C783" s="2" t="s">
        <v>1663</v>
      </c>
      <c r="D783" s="2" t="s">
        <v>1664</v>
      </c>
      <c r="E783" s="2" t="s">
        <v>1624</v>
      </c>
      <c r="F783" s="2" t="s">
        <v>136</v>
      </c>
      <c r="G783" s="2" t="s">
        <v>16</v>
      </c>
      <c r="H783" s="2" t="s">
        <v>1130</v>
      </c>
    </row>
    <row r="784" spans="1:8" x14ac:dyDescent="0.3">
      <c r="A784" s="2">
        <v>783</v>
      </c>
      <c r="B784" s="5">
        <v>3101</v>
      </c>
      <c r="C784" s="2" t="s">
        <v>1475</v>
      </c>
      <c r="D784" s="2" t="s">
        <v>1665</v>
      </c>
      <c r="E784" s="2" t="s">
        <v>1624</v>
      </c>
      <c r="F784" s="2" t="s">
        <v>120</v>
      </c>
      <c r="G784" s="2" t="s">
        <v>80</v>
      </c>
      <c r="H784" s="2" t="s">
        <v>13</v>
      </c>
    </row>
    <row r="785" spans="1:8" x14ac:dyDescent="0.3">
      <c r="A785" s="2">
        <v>784</v>
      </c>
      <c r="B785" s="5">
        <v>3102</v>
      </c>
      <c r="C785" s="2" t="s">
        <v>1666</v>
      </c>
      <c r="D785" s="2" t="s">
        <v>1667</v>
      </c>
      <c r="E785" s="2" t="s">
        <v>1624</v>
      </c>
      <c r="F785" s="2" t="s">
        <v>136</v>
      </c>
      <c r="G785" s="2" t="s">
        <v>16</v>
      </c>
      <c r="H785" s="2" t="s">
        <v>1130</v>
      </c>
    </row>
    <row r="786" spans="1:8" x14ac:dyDescent="0.3">
      <c r="A786" s="2">
        <v>785</v>
      </c>
      <c r="B786" s="5">
        <v>3102</v>
      </c>
      <c r="C786" s="2" t="s">
        <v>1668</v>
      </c>
      <c r="D786" s="2" t="s">
        <v>1669</v>
      </c>
      <c r="E786" s="2" t="s">
        <v>1624</v>
      </c>
      <c r="F786" s="2" t="s">
        <v>33</v>
      </c>
      <c r="G786" s="2" t="s">
        <v>751</v>
      </c>
      <c r="H786" s="2" t="s">
        <v>1130</v>
      </c>
    </row>
    <row r="787" spans="1:8" x14ac:dyDescent="0.3">
      <c r="A787" s="2">
        <v>786</v>
      </c>
      <c r="B787" s="5">
        <v>3103</v>
      </c>
      <c r="C787" s="2" t="s">
        <v>1670</v>
      </c>
      <c r="D787" s="2" t="s">
        <v>1671</v>
      </c>
      <c r="E787" s="2" t="s">
        <v>1624</v>
      </c>
      <c r="F787" s="2" t="s">
        <v>16</v>
      </c>
      <c r="G787" s="2" t="s">
        <v>80</v>
      </c>
      <c r="H787" s="2" t="s">
        <v>13</v>
      </c>
    </row>
    <row r="788" spans="1:8" x14ac:dyDescent="0.3">
      <c r="A788" s="2">
        <v>787</v>
      </c>
      <c r="B788" s="5">
        <v>5101</v>
      </c>
      <c r="C788" s="2" t="s">
        <v>1672</v>
      </c>
      <c r="D788" s="2" t="s">
        <v>1673</v>
      </c>
      <c r="E788" s="2" t="s">
        <v>1624</v>
      </c>
      <c r="F788" s="2" t="s">
        <v>1674</v>
      </c>
      <c r="G788" s="2" t="s">
        <v>1675</v>
      </c>
      <c r="H788" s="2" t="s">
        <v>991</v>
      </c>
    </row>
    <row r="789" spans="1:8" x14ac:dyDescent="0.3">
      <c r="A789" s="2">
        <v>788</v>
      </c>
      <c r="B789" s="5">
        <v>5102</v>
      </c>
      <c r="C789" s="2" t="s">
        <v>1676</v>
      </c>
      <c r="D789" s="2" t="s">
        <v>1677</v>
      </c>
      <c r="E789" s="2" t="s">
        <v>1624</v>
      </c>
      <c r="F789" s="2" t="s">
        <v>1678</v>
      </c>
      <c r="G789" s="2" t="s">
        <v>1679</v>
      </c>
      <c r="H789" s="2" t="s">
        <v>991</v>
      </c>
    </row>
    <row r="790" spans="1:8" x14ac:dyDescent="0.3">
      <c r="A790" s="2">
        <v>789</v>
      </c>
      <c r="B790" s="5">
        <v>5103</v>
      </c>
      <c r="C790" s="2" t="s">
        <v>1634</v>
      </c>
      <c r="D790" s="2" t="s">
        <v>1680</v>
      </c>
      <c r="E790" s="2" t="s">
        <v>1624</v>
      </c>
      <c r="F790" s="2" t="s">
        <v>48</v>
      </c>
      <c r="G790" s="2" t="s">
        <v>56</v>
      </c>
      <c r="H790" s="2" t="s">
        <v>13</v>
      </c>
    </row>
    <row r="791" spans="1:8" x14ac:dyDescent="0.3">
      <c r="A791" s="2">
        <v>790</v>
      </c>
      <c r="B791" s="5">
        <v>5104</v>
      </c>
      <c r="C791" s="2" t="s">
        <v>1480</v>
      </c>
      <c r="D791" s="2" t="s">
        <v>1681</v>
      </c>
      <c r="E791" s="2" t="s">
        <v>1624</v>
      </c>
      <c r="F791" s="2" t="s">
        <v>88</v>
      </c>
      <c r="G791" s="2" t="s">
        <v>39</v>
      </c>
      <c r="H791" s="2" t="s">
        <v>13</v>
      </c>
    </row>
    <row r="792" spans="1:8" x14ac:dyDescent="0.3">
      <c r="A792" s="2">
        <v>791</v>
      </c>
      <c r="B792" s="5">
        <v>5105</v>
      </c>
      <c r="C792" s="2" t="s">
        <v>1682</v>
      </c>
      <c r="D792" s="2" t="s">
        <v>1683</v>
      </c>
      <c r="E792" s="2" t="s">
        <v>1624</v>
      </c>
      <c r="F792" s="2" t="s">
        <v>1678</v>
      </c>
      <c r="G792" s="2" t="s">
        <v>1684</v>
      </c>
      <c r="H792" s="2" t="s">
        <v>991</v>
      </c>
    </row>
    <row r="793" spans="1:8" x14ac:dyDescent="0.3">
      <c r="A793" s="2">
        <v>792</v>
      </c>
      <c r="B793" s="5">
        <v>5201</v>
      </c>
      <c r="C793" s="2" t="s">
        <v>1685</v>
      </c>
      <c r="D793" s="2" t="s">
        <v>1686</v>
      </c>
      <c r="E793" s="2" t="s">
        <v>1624</v>
      </c>
      <c r="F793" s="2" t="s">
        <v>513</v>
      </c>
      <c r="G793" s="2" t="s">
        <v>275</v>
      </c>
      <c r="H793" s="2" t="s">
        <v>13</v>
      </c>
    </row>
    <row r="794" spans="1:8" x14ac:dyDescent="0.3">
      <c r="A794" s="2">
        <v>793</v>
      </c>
      <c r="B794" s="5">
        <v>5201</v>
      </c>
      <c r="C794" s="2" t="s">
        <v>1687</v>
      </c>
      <c r="D794" s="2" t="s">
        <v>1688</v>
      </c>
      <c r="E794" s="2" t="s">
        <v>1624</v>
      </c>
      <c r="F794" s="2" t="s">
        <v>1546</v>
      </c>
      <c r="G794" s="2" t="s">
        <v>102</v>
      </c>
      <c r="H794" s="2" t="s">
        <v>13</v>
      </c>
    </row>
    <row r="795" spans="1:8" x14ac:dyDescent="0.3">
      <c r="A795" s="2">
        <v>794</v>
      </c>
      <c r="B795" s="5">
        <v>5202</v>
      </c>
      <c r="C795" s="2" t="s">
        <v>1689</v>
      </c>
      <c r="D795" s="2" t="s">
        <v>1690</v>
      </c>
      <c r="E795" s="2" t="s">
        <v>1624</v>
      </c>
      <c r="F795" s="2" t="s">
        <v>38</v>
      </c>
      <c r="G795" s="2" t="s">
        <v>80</v>
      </c>
      <c r="H795" s="2" t="s">
        <v>13</v>
      </c>
    </row>
    <row r="796" spans="1:8" x14ac:dyDescent="0.3">
      <c r="A796" s="2">
        <v>795</v>
      </c>
      <c r="B796" s="5">
        <v>5203</v>
      </c>
      <c r="C796" s="2" t="s">
        <v>1689</v>
      </c>
      <c r="D796" s="2" t="s">
        <v>1691</v>
      </c>
      <c r="E796" s="2" t="s">
        <v>1624</v>
      </c>
      <c r="F796" s="2" t="s">
        <v>38</v>
      </c>
      <c r="G796" s="2" t="s">
        <v>80</v>
      </c>
      <c r="H796" s="2" t="s">
        <v>13</v>
      </c>
    </row>
    <row r="797" spans="1:8" x14ac:dyDescent="0.3">
      <c r="A797" s="2">
        <v>796</v>
      </c>
      <c r="B797" s="5" t="s">
        <v>112</v>
      </c>
      <c r="C797" s="2" t="s">
        <v>1634</v>
      </c>
      <c r="D797" s="2" t="s">
        <v>1692</v>
      </c>
      <c r="E797" s="2" t="s">
        <v>1624</v>
      </c>
      <c r="F797" s="2" t="s">
        <v>48</v>
      </c>
      <c r="G797" s="2" t="s">
        <v>56</v>
      </c>
      <c r="H797" s="2" t="s">
        <v>13</v>
      </c>
    </row>
    <row r="798" spans="1:8" x14ac:dyDescent="0.3">
      <c r="A798" s="2">
        <v>797</v>
      </c>
      <c r="B798" s="5" t="s">
        <v>112</v>
      </c>
      <c r="C798" s="2" t="s">
        <v>1693</v>
      </c>
      <c r="D798" s="2" t="s">
        <v>1694</v>
      </c>
      <c r="E798" s="2" t="s">
        <v>1624</v>
      </c>
      <c r="F798" s="2" t="s">
        <v>56</v>
      </c>
      <c r="G798" s="2" t="s">
        <v>131</v>
      </c>
      <c r="H798" s="2" t="s">
        <v>111</v>
      </c>
    </row>
    <row r="799" spans="1:8" x14ac:dyDescent="0.3">
      <c r="A799" s="2">
        <v>798</v>
      </c>
      <c r="B799" s="5" t="s">
        <v>133</v>
      </c>
      <c r="C799" s="2" t="s">
        <v>1695</v>
      </c>
      <c r="D799" s="2" t="s">
        <v>1696</v>
      </c>
      <c r="E799" s="2" t="s">
        <v>1624</v>
      </c>
      <c r="F799" s="2" t="s">
        <v>38</v>
      </c>
      <c r="G799" s="2" t="s">
        <v>80</v>
      </c>
      <c r="H799" s="2" t="s">
        <v>97</v>
      </c>
    </row>
    <row r="800" spans="1:8" x14ac:dyDescent="0.3">
      <c r="A800" s="2">
        <v>799</v>
      </c>
      <c r="B800" s="5">
        <v>2101</v>
      </c>
      <c r="C800" s="2" t="s">
        <v>1634</v>
      </c>
      <c r="D800" s="2" t="s">
        <v>1697</v>
      </c>
      <c r="E800" s="2" t="s">
        <v>1698</v>
      </c>
      <c r="F800" s="2" t="s">
        <v>48</v>
      </c>
      <c r="G800" s="2" t="s">
        <v>56</v>
      </c>
      <c r="H800" s="2" t="s">
        <v>13</v>
      </c>
    </row>
    <row r="801" spans="1:8" x14ac:dyDescent="0.3">
      <c r="A801" s="2">
        <v>800</v>
      </c>
      <c r="B801" s="5">
        <v>2101</v>
      </c>
      <c r="C801" s="2" t="s">
        <v>1699</v>
      </c>
      <c r="D801" s="2" t="s">
        <v>1700</v>
      </c>
      <c r="E801" s="2" t="s">
        <v>1698</v>
      </c>
      <c r="F801" s="2" t="s">
        <v>131</v>
      </c>
      <c r="G801" s="2" t="s">
        <v>42</v>
      </c>
      <c r="H801" s="2" t="s">
        <v>13</v>
      </c>
    </row>
    <row r="802" spans="1:8" x14ac:dyDescent="0.3">
      <c r="A802" s="2">
        <v>801</v>
      </c>
      <c r="B802" s="5">
        <v>2201</v>
      </c>
      <c r="C802" s="2" t="s">
        <v>1701</v>
      </c>
      <c r="D802" s="2" t="s">
        <v>1702</v>
      </c>
      <c r="E802" s="2" t="s">
        <v>1698</v>
      </c>
      <c r="F802" s="2" t="s">
        <v>38</v>
      </c>
      <c r="G802" s="2" t="s">
        <v>39</v>
      </c>
      <c r="H802" s="2" t="s">
        <v>13</v>
      </c>
    </row>
    <row r="803" spans="1:8" x14ac:dyDescent="0.3">
      <c r="A803" s="2">
        <v>802</v>
      </c>
      <c r="B803" s="5">
        <v>2301</v>
      </c>
      <c r="C803" s="2" t="s">
        <v>1703</v>
      </c>
      <c r="D803" s="2" t="s">
        <v>1704</v>
      </c>
      <c r="E803" s="2" t="s">
        <v>1698</v>
      </c>
      <c r="F803" s="2" t="s">
        <v>48</v>
      </c>
      <c r="G803" s="2" t="s">
        <v>12</v>
      </c>
      <c r="H803" s="2" t="s">
        <v>1033</v>
      </c>
    </row>
    <row r="804" spans="1:8" x14ac:dyDescent="0.3">
      <c r="A804" s="2">
        <v>803</v>
      </c>
      <c r="B804" s="5">
        <v>2501</v>
      </c>
      <c r="C804" s="2" t="s">
        <v>1705</v>
      </c>
      <c r="D804" s="2" t="s">
        <v>1706</v>
      </c>
      <c r="E804" s="2" t="s">
        <v>1698</v>
      </c>
      <c r="F804" s="2" t="s">
        <v>56</v>
      </c>
      <c r="G804" s="2" t="s">
        <v>12</v>
      </c>
      <c r="H804" s="2" t="s">
        <v>13</v>
      </c>
    </row>
    <row r="805" spans="1:8" x14ac:dyDescent="0.3">
      <c r="A805" s="2">
        <v>804</v>
      </c>
      <c r="B805" s="5">
        <v>2502</v>
      </c>
      <c r="C805" s="2" t="s">
        <v>1634</v>
      </c>
      <c r="D805" s="2" t="s">
        <v>1707</v>
      </c>
      <c r="E805" s="2" t="s">
        <v>1698</v>
      </c>
      <c r="F805" s="2" t="s">
        <v>48</v>
      </c>
      <c r="G805" s="2" t="s">
        <v>56</v>
      </c>
      <c r="H805" s="2" t="s">
        <v>13</v>
      </c>
    </row>
    <row r="806" spans="1:8" x14ac:dyDescent="0.3">
      <c r="A806" s="2">
        <v>805</v>
      </c>
      <c r="B806" s="5">
        <v>2503</v>
      </c>
      <c r="C806" s="2" t="s">
        <v>1634</v>
      </c>
      <c r="D806" s="2" t="s">
        <v>1708</v>
      </c>
      <c r="E806" s="2" t="s">
        <v>1698</v>
      </c>
      <c r="F806" s="2" t="s">
        <v>48</v>
      </c>
      <c r="G806" s="2" t="s">
        <v>56</v>
      </c>
      <c r="H806" s="2" t="s">
        <v>13</v>
      </c>
    </row>
    <row r="807" spans="1:8" x14ac:dyDescent="0.3">
      <c r="A807" s="2">
        <v>806</v>
      </c>
      <c r="B807" s="5">
        <v>2504</v>
      </c>
      <c r="C807" s="2" t="s">
        <v>1634</v>
      </c>
      <c r="D807" s="2" t="s">
        <v>1709</v>
      </c>
      <c r="E807" s="2" t="s">
        <v>1698</v>
      </c>
      <c r="F807" s="2" t="s">
        <v>48</v>
      </c>
      <c r="G807" s="2" t="s">
        <v>56</v>
      </c>
      <c r="H807" s="2" t="s">
        <v>13</v>
      </c>
    </row>
    <row r="808" spans="1:8" x14ac:dyDescent="0.3">
      <c r="A808" s="2">
        <v>807</v>
      </c>
      <c r="B808" s="5">
        <v>2505</v>
      </c>
      <c r="C808" s="2" t="s">
        <v>1634</v>
      </c>
      <c r="D808" s="2" t="s">
        <v>1710</v>
      </c>
      <c r="E808" s="2" t="s">
        <v>1698</v>
      </c>
      <c r="F808" s="2" t="s">
        <v>48</v>
      </c>
      <c r="G808" s="2" t="s">
        <v>56</v>
      </c>
      <c r="H808" s="2" t="s">
        <v>13</v>
      </c>
    </row>
    <row r="809" spans="1:8" x14ac:dyDescent="0.3">
      <c r="A809" s="2">
        <v>808</v>
      </c>
      <c r="B809" s="5">
        <v>2506</v>
      </c>
      <c r="C809" s="2" t="s">
        <v>1711</v>
      </c>
      <c r="D809" s="2" t="s">
        <v>1712</v>
      </c>
      <c r="E809" s="2" t="s">
        <v>1698</v>
      </c>
      <c r="F809" s="2" t="s">
        <v>88</v>
      </c>
      <c r="G809" s="2" t="s">
        <v>747</v>
      </c>
      <c r="H809" s="2" t="s">
        <v>1438</v>
      </c>
    </row>
    <row r="810" spans="1:8" x14ac:dyDescent="0.3">
      <c r="A810" s="2">
        <v>809</v>
      </c>
      <c r="B810" s="5">
        <v>2705</v>
      </c>
      <c r="C810" s="2" t="s">
        <v>1134</v>
      </c>
      <c r="D810" s="2" t="s">
        <v>1713</v>
      </c>
      <c r="E810" s="2" t="s">
        <v>1698</v>
      </c>
      <c r="F810" s="2" t="s">
        <v>39</v>
      </c>
      <c r="G810" s="2" t="s">
        <v>80</v>
      </c>
      <c r="H810" s="2" t="s">
        <v>13</v>
      </c>
    </row>
    <row r="811" spans="1:8" x14ac:dyDescent="0.3">
      <c r="A811" s="2">
        <v>810</v>
      </c>
      <c r="B811" s="5">
        <v>2801</v>
      </c>
      <c r="C811" s="2" t="s">
        <v>1714</v>
      </c>
      <c r="D811" s="2" t="s">
        <v>1715</v>
      </c>
      <c r="E811" s="2" t="s">
        <v>1698</v>
      </c>
      <c r="F811" s="2" t="s">
        <v>48</v>
      </c>
      <c r="G811" s="2" t="s">
        <v>56</v>
      </c>
      <c r="H811" s="2" t="s">
        <v>13</v>
      </c>
    </row>
    <row r="812" spans="1:8" x14ac:dyDescent="0.3">
      <c r="A812" s="2">
        <v>811</v>
      </c>
      <c r="B812" s="5">
        <v>2802</v>
      </c>
      <c r="C812" s="2" t="s">
        <v>1714</v>
      </c>
      <c r="D812" s="2" t="s">
        <v>1716</v>
      </c>
      <c r="E812" s="2" t="s">
        <v>1698</v>
      </c>
      <c r="F812" s="2" t="s">
        <v>48</v>
      </c>
      <c r="G812" s="2" t="s">
        <v>56</v>
      </c>
      <c r="H812" s="2" t="s">
        <v>13</v>
      </c>
    </row>
    <row r="813" spans="1:8" x14ac:dyDescent="0.3">
      <c r="A813" s="2">
        <v>812</v>
      </c>
      <c r="B813" s="5">
        <v>2803</v>
      </c>
      <c r="C813" s="2" t="s">
        <v>1714</v>
      </c>
      <c r="D813" s="2" t="s">
        <v>1717</v>
      </c>
      <c r="E813" s="2" t="s">
        <v>1698</v>
      </c>
      <c r="F813" s="2" t="s">
        <v>48</v>
      </c>
      <c r="G813" s="2" t="s">
        <v>56</v>
      </c>
      <c r="H813" s="2" t="s">
        <v>13</v>
      </c>
    </row>
    <row r="814" spans="1:8" x14ac:dyDescent="0.3">
      <c r="A814" s="2">
        <v>813</v>
      </c>
      <c r="B814" s="5">
        <v>2804</v>
      </c>
      <c r="C814" s="2" t="s">
        <v>1634</v>
      </c>
      <c r="D814" s="2" t="s">
        <v>1718</v>
      </c>
      <c r="E814" s="2" t="s">
        <v>1698</v>
      </c>
      <c r="F814" s="2" t="s">
        <v>48</v>
      </c>
      <c r="G814" s="2" t="s">
        <v>56</v>
      </c>
      <c r="H814" s="2" t="s">
        <v>13</v>
      </c>
    </row>
    <row r="815" spans="1:8" x14ac:dyDescent="0.3">
      <c r="A815" s="2">
        <v>814</v>
      </c>
      <c r="B815" s="5">
        <v>2805</v>
      </c>
      <c r="C815" s="2" t="s">
        <v>1634</v>
      </c>
      <c r="D815" s="2" t="s">
        <v>1719</v>
      </c>
      <c r="E815" s="2" t="s">
        <v>1698</v>
      </c>
      <c r="F815" s="2" t="s">
        <v>48</v>
      </c>
      <c r="G815" s="2" t="s">
        <v>56</v>
      </c>
      <c r="H815" s="2" t="s">
        <v>13</v>
      </c>
    </row>
    <row r="816" spans="1:8" x14ac:dyDescent="0.3">
      <c r="A816" s="2">
        <v>815</v>
      </c>
      <c r="B816" s="5">
        <v>2806</v>
      </c>
      <c r="C816" s="2" t="s">
        <v>1634</v>
      </c>
      <c r="D816" s="2" t="s">
        <v>1720</v>
      </c>
      <c r="E816" s="2" t="s">
        <v>1698</v>
      </c>
      <c r="F816" s="2" t="s">
        <v>48</v>
      </c>
      <c r="G816" s="2" t="s">
        <v>56</v>
      </c>
      <c r="H816" s="2" t="s">
        <v>13</v>
      </c>
    </row>
    <row r="817" spans="1:8" x14ac:dyDescent="0.3">
      <c r="A817" s="2">
        <v>816</v>
      </c>
      <c r="B817" s="5" t="s">
        <v>112</v>
      </c>
      <c r="C817" s="2" t="s">
        <v>1721</v>
      </c>
      <c r="D817" s="2" t="s">
        <v>1722</v>
      </c>
      <c r="E817" s="2" t="s">
        <v>1698</v>
      </c>
      <c r="F817" s="2" t="s">
        <v>38</v>
      </c>
      <c r="G817" s="2" t="s">
        <v>797</v>
      </c>
      <c r="H817" s="2" t="s">
        <v>352</v>
      </c>
    </row>
    <row r="818" spans="1:8" x14ac:dyDescent="0.3">
      <c r="A818" s="2">
        <v>817</v>
      </c>
      <c r="B818" s="5">
        <v>2101</v>
      </c>
      <c r="C818" s="2" t="s">
        <v>1723</v>
      </c>
      <c r="D818" s="2" t="s">
        <v>1724</v>
      </c>
      <c r="E818" s="2" t="s">
        <v>1725</v>
      </c>
      <c r="F818" s="2" t="s">
        <v>503</v>
      </c>
      <c r="G818" s="2" t="s">
        <v>42</v>
      </c>
      <c r="H818" s="2" t="s">
        <v>1033</v>
      </c>
    </row>
    <row r="819" spans="1:8" x14ac:dyDescent="0.3">
      <c r="A819" s="2">
        <v>818</v>
      </c>
      <c r="B819" s="5">
        <v>2201</v>
      </c>
      <c r="C819" s="2" t="s">
        <v>1726</v>
      </c>
      <c r="D819" s="2" t="s">
        <v>1727</v>
      </c>
      <c r="E819" s="2" t="s">
        <v>1725</v>
      </c>
      <c r="F819" s="2" t="s">
        <v>88</v>
      </c>
      <c r="G819" s="2" t="s">
        <v>17</v>
      </c>
      <c r="H819" s="2" t="s">
        <v>18</v>
      </c>
    </row>
    <row r="820" spans="1:8" x14ac:dyDescent="0.3">
      <c r="A820" s="2">
        <v>819</v>
      </c>
      <c r="B820" s="5">
        <v>2201</v>
      </c>
      <c r="C820" s="2" t="s">
        <v>736</v>
      </c>
      <c r="D820" s="2" t="s">
        <v>1728</v>
      </c>
      <c r="E820" s="2" t="s">
        <v>1725</v>
      </c>
      <c r="F820" s="2" t="s">
        <v>516</v>
      </c>
      <c r="G820" s="2" t="s">
        <v>739</v>
      </c>
      <c r="H820" s="2" t="s">
        <v>35</v>
      </c>
    </row>
    <row r="821" spans="1:8" x14ac:dyDescent="0.3">
      <c r="A821" s="2">
        <v>820</v>
      </c>
      <c r="B821" s="5">
        <v>2202</v>
      </c>
      <c r="C821" s="2" t="s">
        <v>1729</v>
      </c>
      <c r="D821" s="2" t="s">
        <v>1730</v>
      </c>
      <c r="E821" s="2" t="s">
        <v>1725</v>
      </c>
      <c r="F821" s="2" t="s">
        <v>136</v>
      </c>
      <c r="G821" s="2" t="s">
        <v>88</v>
      </c>
      <c r="H821" s="2" t="s">
        <v>1014</v>
      </c>
    </row>
    <row r="822" spans="1:8" x14ac:dyDescent="0.3">
      <c r="A822" s="2">
        <v>821</v>
      </c>
      <c r="B822" s="5">
        <v>2202</v>
      </c>
      <c r="C822" s="2" t="s">
        <v>1731</v>
      </c>
      <c r="D822" s="2" t="s">
        <v>1732</v>
      </c>
      <c r="E822" s="2" t="s">
        <v>1725</v>
      </c>
      <c r="F822" s="2" t="s">
        <v>56</v>
      </c>
      <c r="G822" s="2" t="s">
        <v>12</v>
      </c>
      <c r="H822" s="2" t="s">
        <v>1733</v>
      </c>
    </row>
    <row r="823" spans="1:8" x14ac:dyDescent="0.3">
      <c r="A823" s="2">
        <v>822</v>
      </c>
      <c r="B823" s="5">
        <v>2301</v>
      </c>
      <c r="C823" s="2" t="s">
        <v>1734</v>
      </c>
      <c r="D823" s="2" t="s">
        <v>1735</v>
      </c>
      <c r="E823" s="2" t="s">
        <v>1725</v>
      </c>
      <c r="F823" s="2" t="s">
        <v>48</v>
      </c>
      <c r="G823" s="2" t="s">
        <v>56</v>
      </c>
      <c r="H823" s="2" t="s">
        <v>13</v>
      </c>
    </row>
    <row r="824" spans="1:8" x14ac:dyDescent="0.3">
      <c r="A824" s="2">
        <v>823</v>
      </c>
      <c r="B824" s="5">
        <v>2301</v>
      </c>
      <c r="C824" s="2" t="s">
        <v>1736</v>
      </c>
      <c r="D824" s="2" t="s">
        <v>1737</v>
      </c>
      <c r="E824" s="2" t="s">
        <v>1725</v>
      </c>
      <c r="F824" s="2" t="s">
        <v>1738</v>
      </c>
      <c r="G824" s="2" t="s">
        <v>42</v>
      </c>
      <c r="H824" s="2" t="s">
        <v>1033</v>
      </c>
    </row>
    <row r="825" spans="1:8" x14ac:dyDescent="0.3">
      <c r="A825" s="2">
        <v>824</v>
      </c>
      <c r="B825" s="5">
        <v>2501</v>
      </c>
      <c r="C825" s="2" t="s">
        <v>1739</v>
      </c>
      <c r="D825" s="2" t="s">
        <v>1740</v>
      </c>
      <c r="E825" s="2" t="s">
        <v>1725</v>
      </c>
      <c r="F825" s="2" t="s">
        <v>17</v>
      </c>
      <c r="G825" s="2" t="s">
        <v>56</v>
      </c>
      <c r="H825" s="2" t="s">
        <v>756</v>
      </c>
    </row>
    <row r="826" spans="1:8" x14ac:dyDescent="0.3">
      <c r="A826" s="2">
        <v>825</v>
      </c>
      <c r="B826" s="5">
        <v>2503</v>
      </c>
      <c r="C826" s="2" t="s">
        <v>1741</v>
      </c>
      <c r="D826" s="2" t="s">
        <v>1742</v>
      </c>
      <c r="E826" s="2" t="s">
        <v>1725</v>
      </c>
      <c r="F826" s="2" t="s">
        <v>120</v>
      </c>
      <c r="G826" s="2" t="s">
        <v>751</v>
      </c>
      <c r="H826" s="2" t="s">
        <v>89</v>
      </c>
    </row>
    <row r="827" spans="1:8" x14ac:dyDescent="0.3">
      <c r="A827" s="2">
        <v>826</v>
      </c>
      <c r="B827" s="5">
        <v>2504</v>
      </c>
      <c r="C827" s="2" t="s">
        <v>1743</v>
      </c>
      <c r="D827" s="2" t="s">
        <v>1744</v>
      </c>
      <c r="E827" s="2" t="s">
        <v>1725</v>
      </c>
      <c r="F827" s="2" t="s">
        <v>120</v>
      </c>
      <c r="G827" s="2" t="s">
        <v>751</v>
      </c>
      <c r="H827" s="2" t="s">
        <v>89</v>
      </c>
    </row>
    <row r="828" spans="1:8" x14ac:dyDescent="0.3">
      <c r="A828" s="2">
        <v>827</v>
      </c>
      <c r="B828" s="5">
        <v>2505</v>
      </c>
      <c r="C828" s="2" t="s">
        <v>1745</v>
      </c>
      <c r="D828" s="2" t="s">
        <v>1746</v>
      </c>
      <c r="E828" s="2" t="s">
        <v>1725</v>
      </c>
      <c r="F828" s="2" t="s">
        <v>120</v>
      </c>
      <c r="G828" s="2" t="s">
        <v>836</v>
      </c>
      <c r="H828" s="2" t="s">
        <v>1286</v>
      </c>
    </row>
    <row r="829" spans="1:8" x14ac:dyDescent="0.3">
      <c r="A829" s="2">
        <v>828</v>
      </c>
      <c r="B829" s="5">
        <v>2505</v>
      </c>
      <c r="C829" s="2" t="s">
        <v>1747</v>
      </c>
      <c r="D829" s="2" t="s">
        <v>1748</v>
      </c>
      <c r="E829" s="2" t="s">
        <v>1725</v>
      </c>
      <c r="F829" s="2" t="s">
        <v>836</v>
      </c>
      <c r="G829" s="2" t="s">
        <v>1749</v>
      </c>
      <c r="H829" s="2" t="s">
        <v>1286</v>
      </c>
    </row>
    <row r="830" spans="1:8" x14ac:dyDescent="0.3">
      <c r="A830" s="2">
        <v>829</v>
      </c>
      <c r="B830" s="5">
        <v>2507</v>
      </c>
      <c r="C830" s="2" t="s">
        <v>1750</v>
      </c>
      <c r="D830" s="2" t="s">
        <v>1751</v>
      </c>
      <c r="E830" s="2" t="s">
        <v>1725</v>
      </c>
      <c r="F830" s="2" t="s">
        <v>88</v>
      </c>
      <c r="G830" s="2" t="s">
        <v>16</v>
      </c>
      <c r="H830" s="2" t="s">
        <v>748</v>
      </c>
    </row>
    <row r="831" spans="1:8" x14ac:dyDescent="0.3">
      <c r="A831" s="2">
        <v>830</v>
      </c>
      <c r="B831" s="5">
        <v>2507</v>
      </c>
      <c r="C831" s="2" t="s">
        <v>1752</v>
      </c>
      <c r="D831" s="2" t="s">
        <v>1753</v>
      </c>
      <c r="E831" s="2" t="s">
        <v>1725</v>
      </c>
      <c r="F831" s="2" t="s">
        <v>120</v>
      </c>
      <c r="G831" s="2" t="s">
        <v>56</v>
      </c>
      <c r="H831" s="2" t="s">
        <v>1754</v>
      </c>
    </row>
    <row r="832" spans="1:8" x14ac:dyDescent="0.3">
      <c r="A832" s="2">
        <v>831</v>
      </c>
      <c r="B832" s="5">
        <v>2602</v>
      </c>
      <c r="C832" s="2" t="s">
        <v>1755</v>
      </c>
      <c r="D832" s="2" t="s">
        <v>1756</v>
      </c>
      <c r="E832" s="2" t="s">
        <v>1725</v>
      </c>
      <c r="F832" s="2" t="s">
        <v>80</v>
      </c>
      <c r="G832" s="2" t="s">
        <v>42</v>
      </c>
      <c r="H832" s="2" t="s">
        <v>1014</v>
      </c>
    </row>
    <row r="833" spans="1:8" x14ac:dyDescent="0.3">
      <c r="A833" s="2">
        <v>832</v>
      </c>
      <c r="B833" s="5">
        <v>2605</v>
      </c>
      <c r="C833" s="2" t="s">
        <v>1757</v>
      </c>
      <c r="D833" s="2" t="s">
        <v>1758</v>
      </c>
      <c r="E833" s="2" t="s">
        <v>1725</v>
      </c>
      <c r="F833" s="2" t="s">
        <v>17</v>
      </c>
      <c r="G833" s="2" t="s">
        <v>30</v>
      </c>
      <c r="H833" s="2" t="s">
        <v>1243</v>
      </c>
    </row>
    <row r="834" spans="1:8" x14ac:dyDescent="0.3">
      <c r="A834" s="2">
        <v>833</v>
      </c>
      <c r="B834" s="5">
        <v>2606</v>
      </c>
      <c r="C834" s="2" t="s">
        <v>1759</v>
      </c>
      <c r="D834" s="2" t="s">
        <v>1760</v>
      </c>
      <c r="E834" s="2" t="s">
        <v>1725</v>
      </c>
      <c r="F834" s="2" t="s">
        <v>136</v>
      </c>
      <c r="G834" s="2" t="s">
        <v>88</v>
      </c>
      <c r="H834" s="2" t="s">
        <v>813</v>
      </c>
    </row>
    <row r="835" spans="1:8" x14ac:dyDescent="0.3">
      <c r="A835" s="2">
        <v>834</v>
      </c>
      <c r="B835" s="5">
        <v>2607</v>
      </c>
      <c r="C835" s="2" t="s">
        <v>1761</v>
      </c>
      <c r="D835" s="2" t="s">
        <v>1762</v>
      </c>
      <c r="E835" s="2" t="s">
        <v>1725</v>
      </c>
      <c r="F835" s="2" t="s">
        <v>38</v>
      </c>
      <c r="G835" s="2" t="s">
        <v>131</v>
      </c>
      <c r="H835" s="2" t="s">
        <v>97</v>
      </c>
    </row>
    <row r="836" spans="1:8" x14ac:dyDescent="0.3">
      <c r="A836" s="2">
        <v>835</v>
      </c>
      <c r="B836" s="5">
        <v>2701</v>
      </c>
      <c r="C836" s="2" t="s">
        <v>1763</v>
      </c>
      <c r="D836" s="2" t="s">
        <v>1764</v>
      </c>
      <c r="E836" s="2" t="s">
        <v>1725</v>
      </c>
      <c r="F836" s="2" t="s">
        <v>25</v>
      </c>
      <c r="G836" s="2" t="s">
        <v>88</v>
      </c>
      <c r="H836" s="2" t="s">
        <v>878</v>
      </c>
    </row>
    <row r="837" spans="1:8" x14ac:dyDescent="0.3">
      <c r="A837" s="2">
        <v>836</v>
      </c>
      <c r="B837" s="5">
        <v>2701</v>
      </c>
      <c r="C837" s="2" t="s">
        <v>1765</v>
      </c>
      <c r="D837" s="2" t="s">
        <v>1766</v>
      </c>
      <c r="E837" s="2" t="s">
        <v>1725</v>
      </c>
      <c r="F837" s="2" t="s">
        <v>16</v>
      </c>
      <c r="G837" s="2" t="s">
        <v>1186</v>
      </c>
      <c r="H837" s="2" t="s">
        <v>1046</v>
      </c>
    </row>
    <row r="838" spans="1:8" x14ac:dyDescent="0.3">
      <c r="A838" s="2">
        <v>837</v>
      </c>
      <c r="B838" s="5">
        <v>2707</v>
      </c>
      <c r="C838" s="2" t="s">
        <v>1767</v>
      </c>
      <c r="D838" s="2" t="s">
        <v>1768</v>
      </c>
      <c r="E838" s="2" t="s">
        <v>1725</v>
      </c>
      <c r="F838" s="2" t="s">
        <v>38</v>
      </c>
      <c r="G838" s="2" t="s">
        <v>92</v>
      </c>
      <c r="H838" s="2" t="s">
        <v>697</v>
      </c>
    </row>
    <row r="839" spans="1:8" x14ac:dyDescent="0.3">
      <c r="A839" s="2">
        <v>838</v>
      </c>
      <c r="B839" s="5">
        <v>2802</v>
      </c>
      <c r="C839" s="2" t="s">
        <v>1769</v>
      </c>
      <c r="D839" s="2" t="s">
        <v>1770</v>
      </c>
      <c r="E839" s="2" t="s">
        <v>1725</v>
      </c>
      <c r="F839" s="2" t="s">
        <v>136</v>
      </c>
      <c r="G839" s="2" t="s">
        <v>88</v>
      </c>
      <c r="H839" s="2" t="s">
        <v>825</v>
      </c>
    </row>
    <row r="840" spans="1:8" x14ac:dyDescent="0.3">
      <c r="A840" s="2">
        <v>839</v>
      </c>
      <c r="B840" s="5">
        <v>2807</v>
      </c>
      <c r="C840" s="2" t="s">
        <v>1771</v>
      </c>
      <c r="D840" s="2" t="s">
        <v>1772</v>
      </c>
      <c r="E840" s="2" t="s">
        <v>1725</v>
      </c>
      <c r="F840" s="2" t="s">
        <v>88</v>
      </c>
      <c r="G840" s="2" t="s">
        <v>747</v>
      </c>
      <c r="H840" s="2" t="s">
        <v>825</v>
      </c>
    </row>
    <row r="841" spans="1:8" x14ac:dyDescent="0.3">
      <c r="A841" s="2">
        <v>840</v>
      </c>
      <c r="B841" s="5">
        <v>3102</v>
      </c>
      <c r="C841" s="2" t="s">
        <v>1773</v>
      </c>
      <c r="D841" s="2" t="s">
        <v>1774</v>
      </c>
      <c r="E841" s="2" t="s">
        <v>1725</v>
      </c>
      <c r="F841" s="2" t="s">
        <v>33</v>
      </c>
      <c r="G841" s="2" t="s">
        <v>80</v>
      </c>
      <c r="H841" s="2" t="s">
        <v>1130</v>
      </c>
    </row>
    <row r="842" spans="1:8" x14ac:dyDescent="0.3">
      <c r="A842" s="2">
        <v>841</v>
      </c>
      <c r="B842" s="5">
        <v>3103</v>
      </c>
      <c r="C842" s="2" t="s">
        <v>1775</v>
      </c>
      <c r="D842" s="2" t="s">
        <v>1776</v>
      </c>
      <c r="E842" s="2" t="s">
        <v>1725</v>
      </c>
      <c r="F842" s="2" t="s">
        <v>347</v>
      </c>
      <c r="G842" s="2" t="s">
        <v>1777</v>
      </c>
      <c r="H842" s="2" t="s">
        <v>1130</v>
      </c>
    </row>
    <row r="843" spans="1:8" x14ac:dyDescent="0.3">
      <c r="A843" s="2">
        <v>842</v>
      </c>
      <c r="B843" s="5">
        <v>5101</v>
      </c>
      <c r="C843" s="2" t="s">
        <v>1778</v>
      </c>
      <c r="D843" s="2" t="s">
        <v>1779</v>
      </c>
      <c r="E843" s="2" t="s">
        <v>1725</v>
      </c>
      <c r="F843" s="2" t="s">
        <v>92</v>
      </c>
      <c r="G843" s="2" t="s">
        <v>1780</v>
      </c>
      <c r="H843" s="2" t="s">
        <v>1254</v>
      </c>
    </row>
    <row r="844" spans="1:8" x14ac:dyDescent="0.3">
      <c r="A844" s="2">
        <v>843</v>
      </c>
      <c r="B844" s="5">
        <v>5102</v>
      </c>
      <c r="C844" s="2" t="s">
        <v>1781</v>
      </c>
      <c r="D844" s="2" t="s">
        <v>1782</v>
      </c>
      <c r="E844" s="2" t="s">
        <v>1725</v>
      </c>
      <c r="F844" s="2" t="s">
        <v>347</v>
      </c>
      <c r="G844" s="2" t="s">
        <v>80</v>
      </c>
      <c r="H844" s="2" t="s">
        <v>121</v>
      </c>
    </row>
    <row r="845" spans="1:8" x14ac:dyDescent="0.3">
      <c r="A845" s="2">
        <v>844</v>
      </c>
      <c r="B845" s="5">
        <v>5104</v>
      </c>
      <c r="C845" s="2" t="s">
        <v>1783</v>
      </c>
      <c r="D845" s="2" t="s">
        <v>1784</v>
      </c>
      <c r="E845" s="2" t="s">
        <v>1725</v>
      </c>
      <c r="F845" s="2" t="s">
        <v>120</v>
      </c>
      <c r="G845" s="2" t="s">
        <v>865</v>
      </c>
      <c r="H845" s="2" t="s">
        <v>1785</v>
      </c>
    </row>
    <row r="846" spans="1:8" x14ac:dyDescent="0.3">
      <c r="A846" s="2">
        <v>845</v>
      </c>
      <c r="B846" s="5">
        <v>5116</v>
      </c>
      <c r="C846" s="2" t="s">
        <v>1786</v>
      </c>
      <c r="D846" s="2" t="s">
        <v>1787</v>
      </c>
      <c r="E846" s="2" t="s">
        <v>1725</v>
      </c>
      <c r="F846" s="2" t="s">
        <v>275</v>
      </c>
      <c r="G846" s="2" t="s">
        <v>120</v>
      </c>
      <c r="H846" s="2" t="s">
        <v>307</v>
      </c>
    </row>
    <row r="847" spans="1:8" x14ac:dyDescent="0.3">
      <c r="A847" s="2">
        <v>846</v>
      </c>
      <c r="B847" s="5">
        <v>5124</v>
      </c>
      <c r="C847" s="2" t="s">
        <v>1788</v>
      </c>
      <c r="D847" s="2" t="s">
        <v>1789</v>
      </c>
      <c r="E847" s="2" t="s">
        <v>1725</v>
      </c>
      <c r="F847" s="2" t="s">
        <v>120</v>
      </c>
      <c r="G847" s="2" t="s">
        <v>56</v>
      </c>
      <c r="H847" s="2" t="s">
        <v>1146</v>
      </c>
    </row>
    <row r="848" spans="1:8" x14ac:dyDescent="0.3">
      <c r="A848" s="2">
        <v>847</v>
      </c>
      <c r="B848" s="5">
        <v>5208</v>
      </c>
      <c r="C848" s="2" t="s">
        <v>1790</v>
      </c>
      <c r="D848" s="2" t="s">
        <v>1791</v>
      </c>
      <c r="E848" s="2" t="s">
        <v>1725</v>
      </c>
      <c r="F848" s="2" t="s">
        <v>120</v>
      </c>
      <c r="G848" s="2" t="s">
        <v>12</v>
      </c>
      <c r="H848" s="2" t="s">
        <v>13</v>
      </c>
    </row>
    <row r="849" spans="1:8" x14ac:dyDescent="0.3">
      <c r="A849" s="2">
        <v>848</v>
      </c>
      <c r="B849" s="5">
        <v>5211</v>
      </c>
      <c r="C849" s="2" t="s">
        <v>1792</v>
      </c>
      <c r="D849" s="2" t="s">
        <v>1793</v>
      </c>
      <c r="E849" s="2" t="s">
        <v>1725</v>
      </c>
      <c r="F849" s="2" t="s">
        <v>17</v>
      </c>
      <c r="G849" s="2" t="s">
        <v>30</v>
      </c>
      <c r="H849" s="2" t="s">
        <v>601</v>
      </c>
    </row>
    <row r="850" spans="1:8" x14ac:dyDescent="0.3">
      <c r="A850" s="2">
        <v>849</v>
      </c>
      <c r="B850" s="5">
        <v>5215</v>
      </c>
      <c r="C850" s="2" t="s">
        <v>1794</v>
      </c>
      <c r="D850" s="2" t="s">
        <v>1795</v>
      </c>
      <c r="E850" s="2" t="s">
        <v>1725</v>
      </c>
      <c r="F850" s="2" t="s">
        <v>25</v>
      </c>
      <c r="G850" s="2" t="s">
        <v>26</v>
      </c>
      <c r="H850" s="2" t="s">
        <v>1796</v>
      </c>
    </row>
    <row r="851" spans="1:8" x14ac:dyDescent="0.3">
      <c r="A851" s="2">
        <v>850</v>
      </c>
      <c r="B851" s="5">
        <v>5215</v>
      </c>
      <c r="C851" s="2" t="s">
        <v>1797</v>
      </c>
      <c r="D851" s="2" t="s">
        <v>1798</v>
      </c>
      <c r="E851" s="2" t="s">
        <v>1725</v>
      </c>
      <c r="F851" s="2" t="s">
        <v>88</v>
      </c>
      <c r="G851" s="2" t="s">
        <v>92</v>
      </c>
      <c r="H851" s="2" t="s">
        <v>1207</v>
      </c>
    </row>
    <row r="852" spans="1:8" x14ac:dyDescent="0.3">
      <c r="A852" s="2">
        <v>851</v>
      </c>
      <c r="B852" s="5" t="s">
        <v>112</v>
      </c>
      <c r="C852" s="2" t="s">
        <v>1799</v>
      </c>
      <c r="D852" s="2" t="s">
        <v>1800</v>
      </c>
      <c r="E852" s="2" t="s">
        <v>1725</v>
      </c>
      <c r="F852" s="2" t="s">
        <v>11</v>
      </c>
      <c r="G852" s="2" t="s">
        <v>42</v>
      </c>
      <c r="H852" s="2" t="s">
        <v>352</v>
      </c>
    </row>
    <row r="853" spans="1:8" x14ac:dyDescent="0.3">
      <c r="A853" s="2">
        <v>852</v>
      </c>
      <c r="B853" s="5" t="s">
        <v>579</v>
      </c>
      <c r="C853" s="2" t="s">
        <v>1801</v>
      </c>
      <c r="D853" s="2" t="s">
        <v>1802</v>
      </c>
      <c r="E853" s="2" t="s">
        <v>1725</v>
      </c>
      <c r="F853" s="2" t="s">
        <v>16</v>
      </c>
      <c r="G853" s="2" t="s">
        <v>1186</v>
      </c>
      <c r="H853" s="2" t="s">
        <v>1803</v>
      </c>
    </row>
    <row r="854" spans="1:8" x14ac:dyDescent="0.3">
      <c r="A854" s="2">
        <v>853</v>
      </c>
      <c r="B854" s="5" t="s">
        <v>69</v>
      </c>
      <c r="C854" s="2" t="s">
        <v>1804</v>
      </c>
      <c r="D854" s="2" t="s">
        <v>1805</v>
      </c>
      <c r="E854" s="2" t="s">
        <v>1725</v>
      </c>
      <c r="F854" s="2" t="s">
        <v>88</v>
      </c>
      <c r="G854" s="2" t="s">
        <v>92</v>
      </c>
      <c r="H854" s="2" t="s">
        <v>1416</v>
      </c>
    </row>
    <row r="855" spans="1:8" x14ac:dyDescent="0.3">
      <c r="A855" s="2">
        <v>854</v>
      </c>
      <c r="B855" s="5" t="s">
        <v>69</v>
      </c>
      <c r="C855" s="2" t="s">
        <v>1806</v>
      </c>
      <c r="D855" s="2" t="s">
        <v>1807</v>
      </c>
      <c r="E855" s="2" t="s">
        <v>1725</v>
      </c>
      <c r="F855" s="2" t="s">
        <v>17</v>
      </c>
      <c r="G855" s="2" t="s">
        <v>869</v>
      </c>
      <c r="H855" s="2" t="s">
        <v>820</v>
      </c>
    </row>
    <row r="856" spans="1:8" x14ac:dyDescent="0.3">
      <c r="A856" s="2">
        <v>855</v>
      </c>
      <c r="B856" s="5" t="s">
        <v>73</v>
      </c>
      <c r="C856" s="2" t="s">
        <v>1808</v>
      </c>
      <c r="D856" s="2" t="s">
        <v>1809</v>
      </c>
      <c r="E856" s="2" t="s">
        <v>1725</v>
      </c>
      <c r="F856" s="2" t="s">
        <v>88</v>
      </c>
      <c r="G856" s="2" t="s">
        <v>92</v>
      </c>
      <c r="H856" s="2" t="s">
        <v>1416</v>
      </c>
    </row>
    <row r="857" spans="1:8" x14ac:dyDescent="0.3">
      <c r="A857" s="2">
        <v>856</v>
      </c>
      <c r="B857" s="5" t="s">
        <v>126</v>
      </c>
      <c r="C857" s="2" t="s">
        <v>1810</v>
      </c>
      <c r="D857" s="2" t="s">
        <v>1811</v>
      </c>
      <c r="E857" s="2" t="s">
        <v>1725</v>
      </c>
      <c r="F857" s="2" t="s">
        <v>16</v>
      </c>
      <c r="G857" s="2" t="s">
        <v>120</v>
      </c>
      <c r="H857" s="2" t="s">
        <v>456</v>
      </c>
    </row>
    <row r="858" spans="1:8" x14ac:dyDescent="0.3">
      <c r="A858" s="2">
        <v>857</v>
      </c>
      <c r="B858" s="5" t="s">
        <v>126</v>
      </c>
      <c r="C858" s="2" t="s">
        <v>1812</v>
      </c>
      <c r="D858" s="2" t="s">
        <v>1813</v>
      </c>
      <c r="E858" s="2" t="s">
        <v>1725</v>
      </c>
      <c r="F858" s="2" t="s">
        <v>120</v>
      </c>
      <c r="G858" s="2" t="s">
        <v>80</v>
      </c>
      <c r="H858" s="2" t="s">
        <v>456</v>
      </c>
    </row>
    <row r="859" spans="1:8" x14ac:dyDescent="0.3">
      <c r="A859" s="2">
        <v>858</v>
      </c>
      <c r="B859" s="5" t="s">
        <v>133</v>
      </c>
      <c r="C859" s="2" t="s">
        <v>1814</v>
      </c>
      <c r="D859" s="2" t="s">
        <v>1815</v>
      </c>
      <c r="E859" s="2" t="s">
        <v>1725</v>
      </c>
      <c r="F859" s="2" t="s">
        <v>38</v>
      </c>
      <c r="G859" s="2" t="s">
        <v>42</v>
      </c>
      <c r="H859" s="2" t="s">
        <v>97</v>
      </c>
    </row>
    <row r="860" spans="1:8" x14ac:dyDescent="0.3">
      <c r="A860" s="2">
        <v>859</v>
      </c>
      <c r="B860" s="5" t="s">
        <v>77</v>
      </c>
      <c r="C860" s="2" t="s">
        <v>1816</v>
      </c>
      <c r="D860" s="2" t="s">
        <v>1817</v>
      </c>
      <c r="E860" s="2" t="s">
        <v>1725</v>
      </c>
      <c r="F860" s="2" t="s">
        <v>25</v>
      </c>
      <c r="G860" s="2" t="s">
        <v>80</v>
      </c>
      <c r="H860" s="2" t="s">
        <v>355</v>
      </c>
    </row>
    <row r="861" spans="1:8" x14ac:dyDescent="0.3">
      <c r="A861" s="2">
        <v>860</v>
      </c>
      <c r="B861" s="5" t="s">
        <v>82</v>
      </c>
      <c r="C861" s="2" t="s">
        <v>1818</v>
      </c>
      <c r="D861" s="2" t="s">
        <v>1819</v>
      </c>
      <c r="E861" s="2" t="s">
        <v>1725</v>
      </c>
      <c r="F861" s="2" t="s">
        <v>136</v>
      </c>
      <c r="G861" s="2" t="s">
        <v>102</v>
      </c>
      <c r="H861" s="2" t="s">
        <v>145</v>
      </c>
    </row>
    <row r="862" spans="1:8" x14ac:dyDescent="0.3">
      <c r="A862" s="2">
        <v>861</v>
      </c>
      <c r="B862" s="5" t="s">
        <v>82</v>
      </c>
      <c r="C862" s="2" t="s">
        <v>1820</v>
      </c>
      <c r="D862" s="2" t="s">
        <v>1821</v>
      </c>
      <c r="E862" s="2" t="s">
        <v>1725</v>
      </c>
      <c r="F862" s="2" t="s">
        <v>39</v>
      </c>
      <c r="G862" s="2" t="s">
        <v>56</v>
      </c>
      <c r="H862" s="2" t="s">
        <v>89</v>
      </c>
    </row>
    <row r="863" spans="1:8" x14ac:dyDescent="0.3">
      <c r="A863" s="2">
        <v>862</v>
      </c>
      <c r="B863" s="5" t="s">
        <v>85</v>
      </c>
      <c r="C863" s="2" t="s">
        <v>1822</v>
      </c>
      <c r="D863" s="2" t="s">
        <v>1823</v>
      </c>
      <c r="E863" s="2" t="s">
        <v>1725</v>
      </c>
      <c r="F863" s="2" t="s">
        <v>25</v>
      </c>
      <c r="G863" s="2" t="s">
        <v>56</v>
      </c>
      <c r="H863" s="2" t="s">
        <v>1824</v>
      </c>
    </row>
    <row r="864" spans="1:8" x14ac:dyDescent="0.3">
      <c r="A864" s="2">
        <v>863</v>
      </c>
      <c r="B864" s="5">
        <v>2101</v>
      </c>
      <c r="C864" s="2" t="s">
        <v>1825</v>
      </c>
      <c r="D864" s="2" t="s">
        <v>1826</v>
      </c>
      <c r="E864" s="2" t="s">
        <v>1827</v>
      </c>
      <c r="F864" s="2" t="s">
        <v>80</v>
      </c>
      <c r="G864" s="2" t="s">
        <v>42</v>
      </c>
      <c r="H864" s="2" t="s">
        <v>18</v>
      </c>
    </row>
    <row r="865" spans="1:8" x14ac:dyDescent="0.3">
      <c r="A865" s="2">
        <v>864</v>
      </c>
      <c r="B865" s="5">
        <v>2201</v>
      </c>
      <c r="C865" s="2" t="s">
        <v>1828</v>
      </c>
      <c r="D865" s="2" t="s">
        <v>1829</v>
      </c>
      <c r="E865" s="2" t="s">
        <v>1827</v>
      </c>
      <c r="F865" s="2" t="s">
        <v>38</v>
      </c>
      <c r="G865" s="2" t="s">
        <v>275</v>
      </c>
      <c r="H865" s="2" t="s">
        <v>307</v>
      </c>
    </row>
    <row r="866" spans="1:8" x14ac:dyDescent="0.3">
      <c r="A866" s="2">
        <v>865</v>
      </c>
      <c r="B866" s="5">
        <v>2202</v>
      </c>
      <c r="C866" s="2" t="s">
        <v>1830</v>
      </c>
      <c r="D866" s="2" t="s">
        <v>1831</v>
      </c>
      <c r="E866" s="2" t="s">
        <v>1827</v>
      </c>
      <c r="F866" s="2" t="s">
        <v>17</v>
      </c>
      <c r="G866" s="2" t="s">
        <v>30</v>
      </c>
      <c r="H866" s="2" t="s">
        <v>791</v>
      </c>
    </row>
    <row r="867" spans="1:8" x14ac:dyDescent="0.3">
      <c r="A867" s="2">
        <v>866</v>
      </c>
      <c r="B867" s="5">
        <v>2203</v>
      </c>
      <c r="C867" s="2" t="s">
        <v>1832</v>
      </c>
      <c r="D867" s="2" t="s">
        <v>1833</v>
      </c>
      <c r="E867" s="2" t="s">
        <v>1827</v>
      </c>
      <c r="F867" s="2" t="s">
        <v>17</v>
      </c>
      <c r="G867" s="2" t="s">
        <v>120</v>
      </c>
      <c r="H867" s="2" t="s">
        <v>825</v>
      </c>
    </row>
    <row r="868" spans="1:8" x14ac:dyDescent="0.3">
      <c r="A868" s="2">
        <v>867</v>
      </c>
      <c r="B868" s="5">
        <v>2301</v>
      </c>
      <c r="C868" s="2" t="s">
        <v>302</v>
      </c>
      <c r="D868" s="2" t="s">
        <v>1834</v>
      </c>
      <c r="E868" s="2" t="s">
        <v>1827</v>
      </c>
      <c r="F868" s="2" t="s">
        <v>92</v>
      </c>
      <c r="G868" s="2" t="s">
        <v>80</v>
      </c>
      <c r="H868" s="2" t="s">
        <v>35</v>
      </c>
    </row>
    <row r="869" spans="1:8" x14ac:dyDescent="0.3">
      <c r="A869" s="2">
        <v>868</v>
      </c>
      <c r="B869" s="5">
        <v>2301</v>
      </c>
      <c r="C869" s="2" t="s">
        <v>1835</v>
      </c>
      <c r="D869" s="2" t="s">
        <v>1836</v>
      </c>
      <c r="E869" s="2" t="s">
        <v>1827</v>
      </c>
      <c r="F869" s="2" t="s">
        <v>761</v>
      </c>
      <c r="G869" s="2" t="s">
        <v>1837</v>
      </c>
      <c r="H869" s="2" t="s">
        <v>1033</v>
      </c>
    </row>
    <row r="870" spans="1:8" x14ac:dyDescent="0.3">
      <c r="A870" s="2">
        <v>869</v>
      </c>
      <c r="B870" s="5">
        <v>2501</v>
      </c>
      <c r="C870" s="2" t="s">
        <v>1838</v>
      </c>
      <c r="D870" s="2" t="s">
        <v>1839</v>
      </c>
      <c r="E870" s="2" t="s">
        <v>1827</v>
      </c>
      <c r="F870" s="2" t="s">
        <v>17</v>
      </c>
      <c r="G870" s="2" t="s">
        <v>869</v>
      </c>
      <c r="H870" s="2" t="s">
        <v>1257</v>
      </c>
    </row>
    <row r="871" spans="1:8" x14ac:dyDescent="0.3">
      <c r="A871" s="2">
        <v>870</v>
      </c>
      <c r="B871" s="5">
        <v>2506</v>
      </c>
      <c r="C871" s="2" t="s">
        <v>1840</v>
      </c>
      <c r="D871" s="2" t="s">
        <v>1841</v>
      </c>
      <c r="E871" s="2" t="s">
        <v>1827</v>
      </c>
      <c r="F871" s="2" t="s">
        <v>38</v>
      </c>
      <c r="G871" s="2" t="s">
        <v>1842</v>
      </c>
      <c r="H871" s="2" t="s">
        <v>575</v>
      </c>
    </row>
    <row r="872" spans="1:8" x14ac:dyDescent="0.3">
      <c r="A872" s="2">
        <v>871</v>
      </c>
      <c r="B872" s="5">
        <v>2603</v>
      </c>
      <c r="C872" s="2" t="s">
        <v>1843</v>
      </c>
      <c r="D872" s="2" t="s">
        <v>1844</v>
      </c>
      <c r="E872" s="2" t="s">
        <v>1827</v>
      </c>
      <c r="F872" s="2" t="s">
        <v>80</v>
      </c>
      <c r="G872" s="2" t="s">
        <v>42</v>
      </c>
      <c r="H872" s="2" t="s">
        <v>13</v>
      </c>
    </row>
    <row r="873" spans="1:8" x14ac:dyDescent="0.3">
      <c r="A873" s="2">
        <v>872</v>
      </c>
      <c r="B873" s="5">
        <v>2604</v>
      </c>
      <c r="C873" s="2" t="s">
        <v>1843</v>
      </c>
      <c r="D873" s="2" t="s">
        <v>1845</v>
      </c>
      <c r="E873" s="2" t="s">
        <v>1827</v>
      </c>
      <c r="F873" s="2" t="s">
        <v>80</v>
      </c>
      <c r="G873" s="2" t="s">
        <v>42</v>
      </c>
      <c r="H873" s="2" t="s">
        <v>13</v>
      </c>
    </row>
    <row r="874" spans="1:8" x14ac:dyDescent="0.3">
      <c r="A874" s="2">
        <v>873</v>
      </c>
      <c r="B874" s="5">
        <v>2606</v>
      </c>
      <c r="C874" s="2" t="s">
        <v>1846</v>
      </c>
      <c r="D874" s="2" t="s">
        <v>1847</v>
      </c>
      <c r="E874" s="2" t="s">
        <v>1827</v>
      </c>
      <c r="F874" s="2" t="s">
        <v>17</v>
      </c>
      <c r="G874" s="2" t="s">
        <v>30</v>
      </c>
      <c r="H874" s="2" t="s">
        <v>1243</v>
      </c>
    </row>
    <row r="875" spans="1:8" x14ac:dyDescent="0.3">
      <c r="A875" s="2">
        <v>874</v>
      </c>
      <c r="B875" s="5">
        <v>2607</v>
      </c>
      <c r="C875" s="2" t="s">
        <v>1848</v>
      </c>
      <c r="D875" s="2" t="s">
        <v>1849</v>
      </c>
      <c r="E875" s="2" t="s">
        <v>1827</v>
      </c>
      <c r="F875" s="2" t="s">
        <v>136</v>
      </c>
      <c r="G875" s="2" t="s">
        <v>16</v>
      </c>
      <c r="H875" s="2" t="s">
        <v>886</v>
      </c>
    </row>
    <row r="876" spans="1:8" x14ac:dyDescent="0.3">
      <c r="A876" s="2">
        <v>875</v>
      </c>
      <c r="B876" s="5">
        <v>2607</v>
      </c>
      <c r="C876" s="2" t="s">
        <v>1850</v>
      </c>
      <c r="D876" s="2" t="s">
        <v>1851</v>
      </c>
      <c r="E876" s="2" t="s">
        <v>1827</v>
      </c>
      <c r="F876" s="2" t="s">
        <v>39</v>
      </c>
      <c r="G876" s="2" t="s">
        <v>120</v>
      </c>
      <c r="H876" s="2" t="s">
        <v>1733</v>
      </c>
    </row>
    <row r="877" spans="1:8" x14ac:dyDescent="0.3">
      <c r="A877" s="2">
        <v>876</v>
      </c>
      <c r="B877" s="5">
        <v>2701</v>
      </c>
      <c r="C877" s="2" t="s">
        <v>1852</v>
      </c>
      <c r="D877" s="2" t="s">
        <v>1853</v>
      </c>
      <c r="E877" s="2" t="s">
        <v>1827</v>
      </c>
      <c r="F877" s="2" t="s">
        <v>136</v>
      </c>
      <c r="G877" s="2" t="s">
        <v>295</v>
      </c>
      <c r="H877" s="2" t="s">
        <v>1854</v>
      </c>
    </row>
    <row r="878" spans="1:8" x14ac:dyDescent="0.3">
      <c r="A878" s="2">
        <v>877</v>
      </c>
      <c r="B878" s="5">
        <v>2703</v>
      </c>
      <c r="C878" s="2" t="s">
        <v>1855</v>
      </c>
      <c r="D878" s="2" t="s">
        <v>1856</v>
      </c>
      <c r="E878" s="2" t="s">
        <v>1827</v>
      </c>
      <c r="F878" s="2" t="s">
        <v>39</v>
      </c>
      <c r="G878" s="2" t="s">
        <v>42</v>
      </c>
      <c r="H878" s="2" t="s">
        <v>13</v>
      </c>
    </row>
    <row r="879" spans="1:8" x14ac:dyDescent="0.3">
      <c r="A879" s="2">
        <v>878</v>
      </c>
      <c r="B879" s="5">
        <v>2704</v>
      </c>
      <c r="C879" s="2" t="s">
        <v>1857</v>
      </c>
      <c r="D879" s="2" t="s">
        <v>1858</v>
      </c>
      <c r="E879" s="2" t="s">
        <v>1827</v>
      </c>
      <c r="F879" s="2" t="s">
        <v>39</v>
      </c>
      <c r="G879" s="2" t="s">
        <v>42</v>
      </c>
      <c r="H879" s="2" t="s">
        <v>13</v>
      </c>
    </row>
    <row r="880" spans="1:8" x14ac:dyDescent="0.3">
      <c r="A880" s="2">
        <v>879</v>
      </c>
      <c r="B880" s="5">
        <v>2707</v>
      </c>
      <c r="C880" s="2" t="s">
        <v>1859</v>
      </c>
      <c r="D880" s="2" t="s">
        <v>1860</v>
      </c>
      <c r="E880" s="2" t="s">
        <v>1827</v>
      </c>
      <c r="F880" s="2" t="s">
        <v>38</v>
      </c>
      <c r="G880" s="2" t="s">
        <v>1861</v>
      </c>
      <c r="H880" s="2" t="s">
        <v>1854</v>
      </c>
    </row>
    <row r="881" spans="1:8" x14ac:dyDescent="0.3">
      <c r="A881" s="2">
        <v>880</v>
      </c>
      <c r="B881" s="5">
        <v>2707</v>
      </c>
      <c r="C881" s="2" t="s">
        <v>1862</v>
      </c>
      <c r="D881" s="2" t="s">
        <v>1863</v>
      </c>
      <c r="E881" s="2" t="s">
        <v>1827</v>
      </c>
      <c r="F881" s="2" t="s">
        <v>442</v>
      </c>
      <c r="G881" s="2" t="s">
        <v>120</v>
      </c>
      <c r="H881" s="2" t="s">
        <v>307</v>
      </c>
    </row>
    <row r="882" spans="1:8" x14ac:dyDescent="0.3">
      <c r="A882" s="2">
        <v>881</v>
      </c>
      <c r="B882" s="5">
        <v>2707</v>
      </c>
      <c r="C882" s="2" t="s">
        <v>1864</v>
      </c>
      <c r="D882" s="2" t="s">
        <v>1865</v>
      </c>
      <c r="E882" s="2" t="s">
        <v>1827</v>
      </c>
      <c r="F882" s="2" t="s">
        <v>120</v>
      </c>
      <c r="G882" s="2" t="s">
        <v>836</v>
      </c>
      <c r="H882" s="2" t="s">
        <v>1046</v>
      </c>
    </row>
    <row r="883" spans="1:8" x14ac:dyDescent="0.3">
      <c r="A883" s="2">
        <v>882</v>
      </c>
      <c r="B883" s="5">
        <v>2802</v>
      </c>
      <c r="C883" s="2" t="s">
        <v>1866</v>
      </c>
      <c r="D883" s="2" t="s">
        <v>1867</v>
      </c>
      <c r="E883" s="2" t="s">
        <v>1827</v>
      </c>
      <c r="F883" s="2" t="s">
        <v>17</v>
      </c>
      <c r="G883" s="2" t="s">
        <v>33</v>
      </c>
      <c r="H883" s="2" t="s">
        <v>1251</v>
      </c>
    </row>
    <row r="884" spans="1:8" x14ac:dyDescent="0.3">
      <c r="A884" s="2">
        <v>883</v>
      </c>
      <c r="B884" s="5">
        <v>2807</v>
      </c>
      <c r="C884" s="2" t="s">
        <v>1868</v>
      </c>
      <c r="D884" s="2" t="s">
        <v>1869</v>
      </c>
      <c r="E884" s="2" t="s">
        <v>1827</v>
      </c>
      <c r="F884" s="2" t="s">
        <v>25</v>
      </c>
      <c r="G884" s="2" t="s">
        <v>1870</v>
      </c>
      <c r="H884" s="2" t="s">
        <v>453</v>
      </c>
    </row>
    <row r="885" spans="1:8" x14ac:dyDescent="0.3">
      <c r="A885" s="2">
        <v>884</v>
      </c>
      <c r="B885" s="5">
        <v>3103</v>
      </c>
      <c r="C885" s="2" t="s">
        <v>1871</v>
      </c>
      <c r="D885" s="2" t="s">
        <v>1872</v>
      </c>
      <c r="E885" s="2" t="s">
        <v>1827</v>
      </c>
      <c r="F885" s="2" t="s">
        <v>80</v>
      </c>
      <c r="G885" s="2" t="s">
        <v>42</v>
      </c>
      <c r="H885" s="2" t="s">
        <v>13</v>
      </c>
    </row>
    <row r="886" spans="1:8" x14ac:dyDescent="0.3">
      <c r="A886" s="2">
        <v>885</v>
      </c>
      <c r="B886" s="5">
        <v>5103</v>
      </c>
      <c r="C886" s="2" t="s">
        <v>1873</v>
      </c>
      <c r="D886" s="2" t="s">
        <v>1874</v>
      </c>
      <c r="E886" s="2" t="s">
        <v>1827</v>
      </c>
      <c r="F886" s="2" t="s">
        <v>25</v>
      </c>
      <c r="G886" s="2" t="s">
        <v>26</v>
      </c>
      <c r="H886" s="2" t="s">
        <v>453</v>
      </c>
    </row>
    <row r="887" spans="1:8" x14ac:dyDescent="0.3">
      <c r="A887" s="2">
        <v>886</v>
      </c>
      <c r="B887" s="5">
        <v>5103</v>
      </c>
      <c r="C887" s="2" t="s">
        <v>1875</v>
      </c>
      <c r="D887" s="2" t="s">
        <v>1876</v>
      </c>
      <c r="E887" s="2" t="s">
        <v>1827</v>
      </c>
      <c r="F887" s="2" t="s">
        <v>227</v>
      </c>
      <c r="G887" s="2" t="s">
        <v>17</v>
      </c>
      <c r="H887" s="2" t="s">
        <v>1877</v>
      </c>
    </row>
    <row r="888" spans="1:8" x14ac:dyDescent="0.3">
      <c r="A888" s="2">
        <v>887</v>
      </c>
      <c r="B888" s="5">
        <v>5104</v>
      </c>
      <c r="C888" s="2" t="s">
        <v>1878</v>
      </c>
      <c r="D888" s="2" t="s">
        <v>1879</v>
      </c>
      <c r="E888" s="2" t="s">
        <v>1827</v>
      </c>
      <c r="F888" s="2" t="s">
        <v>17</v>
      </c>
      <c r="G888" s="2" t="s">
        <v>30</v>
      </c>
      <c r="H888" s="2" t="s">
        <v>1785</v>
      </c>
    </row>
    <row r="889" spans="1:8" x14ac:dyDescent="0.3">
      <c r="A889" s="2">
        <v>888</v>
      </c>
      <c r="B889" s="5">
        <v>5116</v>
      </c>
      <c r="C889" s="2" t="s">
        <v>1880</v>
      </c>
      <c r="D889" s="2" t="s">
        <v>1881</v>
      </c>
      <c r="E889" s="2" t="s">
        <v>1827</v>
      </c>
      <c r="F889" s="2" t="s">
        <v>25</v>
      </c>
      <c r="G889" s="2" t="s">
        <v>26</v>
      </c>
      <c r="H889" s="2" t="s">
        <v>1257</v>
      </c>
    </row>
    <row r="890" spans="1:8" x14ac:dyDescent="0.3">
      <c r="A890" s="2">
        <v>889</v>
      </c>
      <c r="B890" s="5">
        <v>5124</v>
      </c>
      <c r="C890" s="2" t="s">
        <v>1882</v>
      </c>
      <c r="D890" s="2" t="s">
        <v>1883</v>
      </c>
      <c r="E890" s="2" t="s">
        <v>1827</v>
      </c>
      <c r="F890" s="2" t="s">
        <v>430</v>
      </c>
      <c r="G890" s="2" t="s">
        <v>88</v>
      </c>
      <c r="H890" s="2" t="s">
        <v>1884</v>
      </c>
    </row>
    <row r="891" spans="1:8" x14ac:dyDescent="0.3">
      <c r="A891" s="2">
        <v>890</v>
      </c>
      <c r="B891" s="5">
        <v>5201</v>
      </c>
      <c r="C891" s="2" t="s">
        <v>1885</v>
      </c>
      <c r="D891" s="2" t="s">
        <v>1886</v>
      </c>
      <c r="E891" s="2" t="s">
        <v>1827</v>
      </c>
      <c r="F891" s="2" t="s">
        <v>120</v>
      </c>
      <c r="G891" s="2" t="s">
        <v>836</v>
      </c>
      <c r="H891" s="2" t="s">
        <v>1257</v>
      </c>
    </row>
    <row r="892" spans="1:8" x14ac:dyDescent="0.3">
      <c r="A892" s="2">
        <v>891</v>
      </c>
      <c r="B892" s="5">
        <v>5207</v>
      </c>
      <c r="C892" s="2" t="s">
        <v>1887</v>
      </c>
      <c r="D892" s="2" t="s">
        <v>1888</v>
      </c>
      <c r="E892" s="2" t="s">
        <v>1827</v>
      </c>
      <c r="F892" s="2" t="s">
        <v>17</v>
      </c>
      <c r="G892" s="2" t="s">
        <v>869</v>
      </c>
      <c r="H892" s="2" t="s">
        <v>1127</v>
      </c>
    </row>
    <row r="893" spans="1:8" x14ac:dyDescent="0.3">
      <c r="A893" s="2">
        <v>892</v>
      </c>
      <c r="B893" s="5">
        <v>5209</v>
      </c>
      <c r="C893" s="2" t="s">
        <v>1889</v>
      </c>
      <c r="D893" s="2" t="s">
        <v>1890</v>
      </c>
      <c r="E893" s="2" t="s">
        <v>1827</v>
      </c>
      <c r="F893" s="2" t="s">
        <v>17</v>
      </c>
      <c r="G893" s="2" t="s">
        <v>56</v>
      </c>
      <c r="H893" s="2" t="s">
        <v>520</v>
      </c>
    </row>
    <row r="894" spans="1:8" x14ac:dyDescent="0.3">
      <c r="A894" s="2">
        <v>893</v>
      </c>
      <c r="B894" s="5" t="s">
        <v>112</v>
      </c>
      <c r="C894" s="2" t="s">
        <v>1705</v>
      </c>
      <c r="D894" s="2" t="s">
        <v>1891</v>
      </c>
      <c r="E894" s="2" t="s">
        <v>1827</v>
      </c>
      <c r="F894" s="2" t="s">
        <v>38</v>
      </c>
      <c r="G894" s="2" t="s">
        <v>120</v>
      </c>
      <c r="H894" s="2" t="s">
        <v>13</v>
      </c>
    </row>
    <row r="895" spans="1:8" x14ac:dyDescent="0.3">
      <c r="A895" s="2">
        <v>894</v>
      </c>
      <c r="B895" s="5" t="s">
        <v>112</v>
      </c>
      <c r="C895" s="2" t="s">
        <v>1892</v>
      </c>
      <c r="D895" s="2" t="s">
        <v>1893</v>
      </c>
      <c r="E895" s="2" t="s">
        <v>1827</v>
      </c>
      <c r="F895" s="2" t="s">
        <v>751</v>
      </c>
      <c r="G895" s="2" t="s">
        <v>42</v>
      </c>
      <c r="H895" s="2" t="s">
        <v>13</v>
      </c>
    </row>
    <row r="896" spans="1:8" x14ac:dyDescent="0.3">
      <c r="A896" s="2">
        <v>895</v>
      </c>
      <c r="B896" s="5" t="s">
        <v>69</v>
      </c>
      <c r="C896" s="2" t="s">
        <v>1894</v>
      </c>
      <c r="D896" s="2" t="s">
        <v>1895</v>
      </c>
      <c r="E896" s="2" t="s">
        <v>1827</v>
      </c>
      <c r="F896" s="2" t="s">
        <v>17</v>
      </c>
      <c r="G896" s="2" t="s">
        <v>120</v>
      </c>
      <c r="H896" s="2" t="s">
        <v>72</v>
      </c>
    </row>
    <row r="897" spans="1:8" x14ac:dyDescent="0.3">
      <c r="A897" s="2">
        <v>896</v>
      </c>
      <c r="B897" s="5" t="s">
        <v>126</v>
      </c>
      <c r="C897" s="2" t="s">
        <v>1896</v>
      </c>
      <c r="D897" s="2" t="s">
        <v>1897</v>
      </c>
      <c r="E897" s="2" t="s">
        <v>1827</v>
      </c>
      <c r="F897" s="2" t="s">
        <v>17</v>
      </c>
      <c r="G897" s="2" t="s">
        <v>80</v>
      </c>
      <c r="H897" s="2" t="s">
        <v>456</v>
      </c>
    </row>
    <row r="898" spans="1:8" x14ac:dyDescent="0.3">
      <c r="A898" s="2">
        <v>897</v>
      </c>
      <c r="B898" s="5" t="s">
        <v>133</v>
      </c>
      <c r="C898" s="2" t="s">
        <v>1898</v>
      </c>
      <c r="D898" s="2" t="s">
        <v>1899</v>
      </c>
      <c r="E898" s="2" t="s">
        <v>1827</v>
      </c>
      <c r="F898" s="2" t="s">
        <v>17</v>
      </c>
      <c r="G898" s="2" t="s">
        <v>56</v>
      </c>
      <c r="H898" s="2" t="s">
        <v>18</v>
      </c>
    </row>
    <row r="899" spans="1:8" x14ac:dyDescent="0.3">
      <c r="A899" s="2">
        <v>898</v>
      </c>
      <c r="B899" s="5" t="s">
        <v>77</v>
      </c>
      <c r="C899" s="2" t="s">
        <v>1900</v>
      </c>
      <c r="D899" s="2" t="s">
        <v>1901</v>
      </c>
      <c r="E899" s="2" t="s">
        <v>1827</v>
      </c>
      <c r="F899" s="2" t="s">
        <v>25</v>
      </c>
      <c r="G899" s="2" t="s">
        <v>80</v>
      </c>
      <c r="H899" s="2" t="s">
        <v>355</v>
      </c>
    </row>
    <row r="900" spans="1:8" x14ac:dyDescent="0.3">
      <c r="A900" s="2">
        <v>899</v>
      </c>
      <c r="B900" s="5" t="s">
        <v>82</v>
      </c>
      <c r="C900" s="2" t="s">
        <v>1902</v>
      </c>
      <c r="D900" s="2" t="s">
        <v>1903</v>
      </c>
      <c r="E900" s="2" t="s">
        <v>1827</v>
      </c>
      <c r="F900" s="2" t="s">
        <v>16</v>
      </c>
      <c r="G900" s="2" t="s">
        <v>39</v>
      </c>
      <c r="H900" s="2" t="s">
        <v>679</v>
      </c>
    </row>
    <row r="901" spans="1:8" x14ac:dyDescent="0.3">
      <c r="A901" s="2">
        <v>900</v>
      </c>
      <c r="B901" s="5" t="s">
        <v>85</v>
      </c>
      <c r="C901" s="2" t="s">
        <v>1904</v>
      </c>
      <c r="D901" s="2" t="s">
        <v>1905</v>
      </c>
      <c r="E901" s="2" t="s">
        <v>1827</v>
      </c>
      <c r="F901" s="2" t="s">
        <v>17</v>
      </c>
      <c r="G901" s="2" t="s">
        <v>120</v>
      </c>
      <c r="H901" s="2" t="s">
        <v>89</v>
      </c>
    </row>
    <row r="902" spans="1:8" x14ac:dyDescent="0.3">
      <c r="A902" s="2">
        <v>901</v>
      </c>
      <c r="B902" s="5" t="s">
        <v>85</v>
      </c>
      <c r="C902" s="2" t="s">
        <v>1906</v>
      </c>
      <c r="D902" s="2" t="s">
        <v>1907</v>
      </c>
      <c r="E902" s="2" t="s">
        <v>1827</v>
      </c>
      <c r="F902" s="2" t="s">
        <v>342</v>
      </c>
      <c r="G902" s="2" t="s">
        <v>56</v>
      </c>
      <c r="H902" s="2" t="s">
        <v>791</v>
      </c>
    </row>
    <row r="903" spans="1:8" x14ac:dyDescent="0.3">
      <c r="A903" s="2">
        <v>902</v>
      </c>
      <c r="B903" s="5">
        <v>2101</v>
      </c>
      <c r="C903" s="2" t="s">
        <v>1908</v>
      </c>
      <c r="D903" s="2" t="s">
        <v>1909</v>
      </c>
      <c r="E903" s="2" t="s">
        <v>1910</v>
      </c>
      <c r="F903" s="2" t="s">
        <v>227</v>
      </c>
      <c r="G903" s="2" t="s">
        <v>92</v>
      </c>
      <c r="H903" s="2" t="s">
        <v>18</v>
      </c>
    </row>
    <row r="904" spans="1:8" x14ac:dyDescent="0.3">
      <c r="A904" s="2">
        <v>903</v>
      </c>
      <c r="B904" s="5">
        <v>2101</v>
      </c>
      <c r="C904" s="2" t="s">
        <v>1911</v>
      </c>
      <c r="D904" s="2" t="s">
        <v>1912</v>
      </c>
      <c r="E904" s="2" t="s">
        <v>1910</v>
      </c>
      <c r="F904" s="2" t="s">
        <v>92</v>
      </c>
      <c r="G904" s="2" t="s">
        <v>17</v>
      </c>
      <c r="H904" s="2" t="s">
        <v>18</v>
      </c>
    </row>
    <row r="905" spans="1:8" x14ac:dyDescent="0.3">
      <c r="A905" s="2">
        <v>904</v>
      </c>
      <c r="B905" s="5">
        <v>2101</v>
      </c>
      <c r="C905" s="2" t="s">
        <v>1913</v>
      </c>
      <c r="D905" s="2" t="s">
        <v>1914</v>
      </c>
      <c r="E905" s="2" t="s">
        <v>1910</v>
      </c>
      <c r="F905" s="2" t="s">
        <v>120</v>
      </c>
      <c r="G905" s="2" t="s">
        <v>56</v>
      </c>
      <c r="H905" s="2" t="s">
        <v>307</v>
      </c>
    </row>
    <row r="906" spans="1:8" x14ac:dyDescent="0.3">
      <c r="A906" s="2">
        <v>905</v>
      </c>
      <c r="B906" s="5">
        <v>2101</v>
      </c>
      <c r="C906" s="2" t="s">
        <v>1915</v>
      </c>
      <c r="D906" s="2" t="s">
        <v>1916</v>
      </c>
      <c r="E906" s="2" t="s">
        <v>1910</v>
      </c>
      <c r="F906" s="2" t="s">
        <v>56</v>
      </c>
      <c r="G906" s="2" t="s">
        <v>12</v>
      </c>
      <c r="H906" s="2" t="s">
        <v>13</v>
      </c>
    </row>
    <row r="907" spans="1:8" x14ac:dyDescent="0.3">
      <c r="A907" s="2">
        <v>906</v>
      </c>
      <c r="B907" s="5">
        <v>2201</v>
      </c>
      <c r="C907" s="2" t="s">
        <v>1917</v>
      </c>
      <c r="D907" s="2" t="s">
        <v>1918</v>
      </c>
      <c r="E907" s="2" t="s">
        <v>1910</v>
      </c>
      <c r="F907" s="2" t="s">
        <v>430</v>
      </c>
      <c r="G907" s="2" t="s">
        <v>88</v>
      </c>
      <c r="H907" s="2" t="s">
        <v>1884</v>
      </c>
    </row>
    <row r="908" spans="1:8" x14ac:dyDescent="0.3">
      <c r="A908" s="2">
        <v>907</v>
      </c>
      <c r="B908" s="5">
        <v>2201</v>
      </c>
      <c r="C908" s="2" t="s">
        <v>1919</v>
      </c>
      <c r="D908" s="2" t="s">
        <v>1920</v>
      </c>
      <c r="E908" s="2" t="s">
        <v>1910</v>
      </c>
      <c r="F908" s="2" t="s">
        <v>102</v>
      </c>
      <c r="G908" s="2" t="s">
        <v>120</v>
      </c>
      <c r="H908" s="2" t="s">
        <v>1021</v>
      </c>
    </row>
    <row r="909" spans="1:8" x14ac:dyDescent="0.3">
      <c r="A909" s="2">
        <v>908</v>
      </c>
      <c r="B909" s="5">
        <v>2201</v>
      </c>
      <c r="C909" s="2" t="s">
        <v>1921</v>
      </c>
      <c r="D909" s="2" t="s">
        <v>1922</v>
      </c>
      <c r="E909" s="2" t="s">
        <v>1910</v>
      </c>
      <c r="F909" s="2" t="s">
        <v>33</v>
      </c>
      <c r="G909" s="2" t="s">
        <v>12</v>
      </c>
      <c r="H909" s="2" t="s">
        <v>1438</v>
      </c>
    </row>
    <row r="910" spans="1:8" x14ac:dyDescent="0.3">
      <c r="A910" s="2">
        <v>909</v>
      </c>
      <c r="B910" s="5">
        <v>2202</v>
      </c>
      <c r="C910" s="2" t="s">
        <v>1923</v>
      </c>
      <c r="D910" s="2" t="s">
        <v>1924</v>
      </c>
      <c r="E910" s="2" t="s">
        <v>1910</v>
      </c>
      <c r="F910" s="2" t="s">
        <v>80</v>
      </c>
      <c r="G910" s="2" t="s">
        <v>1925</v>
      </c>
      <c r="H910" s="2" t="s">
        <v>878</v>
      </c>
    </row>
    <row r="911" spans="1:8" x14ac:dyDescent="0.3">
      <c r="A911" s="2">
        <v>910</v>
      </c>
      <c r="B911" s="5">
        <v>2203</v>
      </c>
      <c r="C911" s="2" t="s">
        <v>1926</v>
      </c>
      <c r="D911" s="2" t="s">
        <v>1927</v>
      </c>
      <c r="E911" s="2" t="s">
        <v>1910</v>
      </c>
      <c r="F911" s="2" t="s">
        <v>136</v>
      </c>
      <c r="G911" s="2" t="s">
        <v>295</v>
      </c>
      <c r="H911" s="2" t="s">
        <v>22</v>
      </c>
    </row>
    <row r="912" spans="1:8" x14ac:dyDescent="0.3">
      <c r="A912" s="2">
        <v>911</v>
      </c>
      <c r="B912" s="5">
        <v>2301</v>
      </c>
      <c r="C912" s="2" t="s">
        <v>1928</v>
      </c>
      <c r="D912" s="2" t="s">
        <v>1929</v>
      </c>
      <c r="E912" s="2" t="s">
        <v>1910</v>
      </c>
      <c r="F912" s="2" t="s">
        <v>48</v>
      </c>
      <c r="G912" s="2" t="s">
        <v>17</v>
      </c>
      <c r="H912" s="2" t="s">
        <v>1824</v>
      </c>
    </row>
    <row r="913" spans="1:8" x14ac:dyDescent="0.3">
      <c r="A913" s="2">
        <v>912</v>
      </c>
      <c r="B913" s="5">
        <v>2501</v>
      </c>
      <c r="C913" s="2" t="s">
        <v>1930</v>
      </c>
      <c r="D913" s="2" t="s">
        <v>1931</v>
      </c>
      <c r="E913" s="2" t="s">
        <v>1910</v>
      </c>
      <c r="F913" s="2" t="s">
        <v>21</v>
      </c>
      <c r="G913" s="2" t="s">
        <v>56</v>
      </c>
      <c r="H913" s="2" t="s">
        <v>1932</v>
      </c>
    </row>
    <row r="914" spans="1:8" x14ac:dyDescent="0.3">
      <c r="A914" s="2">
        <v>913</v>
      </c>
      <c r="B914" s="5">
        <v>2501</v>
      </c>
      <c r="C914" s="2" t="s">
        <v>1933</v>
      </c>
      <c r="D914" s="2" t="s">
        <v>1934</v>
      </c>
      <c r="E914" s="2" t="s">
        <v>1910</v>
      </c>
      <c r="F914" s="2" t="s">
        <v>56</v>
      </c>
      <c r="G914" s="2" t="s">
        <v>12</v>
      </c>
      <c r="H914" s="2" t="s">
        <v>13</v>
      </c>
    </row>
    <row r="915" spans="1:8" x14ac:dyDescent="0.3">
      <c r="A915" s="2">
        <v>914</v>
      </c>
      <c r="B915" s="5">
        <v>2502</v>
      </c>
      <c r="C915" s="2" t="s">
        <v>1935</v>
      </c>
      <c r="D915" s="2" t="s">
        <v>1936</v>
      </c>
      <c r="E915" s="2" t="s">
        <v>1910</v>
      </c>
      <c r="F915" s="2" t="s">
        <v>80</v>
      </c>
      <c r="G915" s="2" t="s">
        <v>1937</v>
      </c>
      <c r="H915" s="2" t="s">
        <v>1938</v>
      </c>
    </row>
    <row r="916" spans="1:8" x14ac:dyDescent="0.3">
      <c r="A916" s="2">
        <v>915</v>
      </c>
      <c r="B916" s="5">
        <v>2502</v>
      </c>
      <c r="C916" s="2" t="s">
        <v>1939</v>
      </c>
      <c r="D916" s="2" t="s">
        <v>1940</v>
      </c>
      <c r="E916" s="2" t="s">
        <v>1910</v>
      </c>
      <c r="F916" s="2" t="s">
        <v>12</v>
      </c>
      <c r="G916" s="2" t="s">
        <v>1941</v>
      </c>
      <c r="H916" s="2" t="s">
        <v>1938</v>
      </c>
    </row>
    <row r="917" spans="1:8" x14ac:dyDescent="0.3">
      <c r="A917" s="2">
        <v>916</v>
      </c>
      <c r="B917" s="5">
        <v>2504</v>
      </c>
      <c r="C917" s="2" t="s">
        <v>1942</v>
      </c>
      <c r="D917" s="2" t="s">
        <v>1943</v>
      </c>
      <c r="E917" s="2" t="s">
        <v>1910</v>
      </c>
      <c r="F917" s="2" t="s">
        <v>80</v>
      </c>
      <c r="G917" s="2" t="s">
        <v>1925</v>
      </c>
      <c r="H917" s="2" t="s">
        <v>1944</v>
      </c>
    </row>
    <row r="918" spans="1:8" x14ac:dyDescent="0.3">
      <c r="A918" s="2">
        <v>917</v>
      </c>
      <c r="B918" s="5">
        <v>2505</v>
      </c>
      <c r="C918" s="2" t="s">
        <v>1945</v>
      </c>
      <c r="D918" s="2" t="s">
        <v>1946</v>
      </c>
      <c r="E918" s="2" t="s">
        <v>1910</v>
      </c>
      <c r="F918" s="2" t="s">
        <v>80</v>
      </c>
      <c r="G918" s="2" t="s">
        <v>42</v>
      </c>
      <c r="H918" s="2" t="s">
        <v>13</v>
      </c>
    </row>
    <row r="919" spans="1:8" x14ac:dyDescent="0.3">
      <c r="A919" s="2">
        <v>918</v>
      </c>
      <c r="B919" s="5">
        <v>2506</v>
      </c>
      <c r="C919" s="2" t="s">
        <v>1947</v>
      </c>
      <c r="D919" s="2" t="s">
        <v>1948</v>
      </c>
      <c r="E919" s="2" t="s">
        <v>1910</v>
      </c>
      <c r="F919" s="2" t="s">
        <v>120</v>
      </c>
      <c r="G919" s="2" t="s">
        <v>865</v>
      </c>
      <c r="H919" s="2" t="s">
        <v>866</v>
      </c>
    </row>
    <row r="920" spans="1:8" x14ac:dyDescent="0.3">
      <c r="A920" s="2">
        <v>919</v>
      </c>
      <c r="B920" s="5">
        <v>2506</v>
      </c>
      <c r="C920" s="2" t="s">
        <v>1949</v>
      </c>
      <c r="D920" s="2" t="s">
        <v>1950</v>
      </c>
      <c r="E920" s="2" t="s">
        <v>1910</v>
      </c>
      <c r="F920" s="2" t="s">
        <v>80</v>
      </c>
      <c r="G920" s="2" t="s">
        <v>1951</v>
      </c>
      <c r="H920" s="2" t="s">
        <v>13</v>
      </c>
    </row>
    <row r="921" spans="1:8" x14ac:dyDescent="0.3">
      <c r="A921" s="2">
        <v>920</v>
      </c>
      <c r="B921" s="5">
        <v>2507</v>
      </c>
      <c r="C921" s="2" t="s">
        <v>1952</v>
      </c>
      <c r="D921" s="2" t="s">
        <v>1953</v>
      </c>
      <c r="E921" s="2" t="s">
        <v>1910</v>
      </c>
      <c r="F921" s="2" t="s">
        <v>120</v>
      </c>
      <c r="G921" s="2" t="s">
        <v>797</v>
      </c>
      <c r="H921" s="2" t="s">
        <v>813</v>
      </c>
    </row>
    <row r="922" spans="1:8" x14ac:dyDescent="0.3">
      <c r="A922" s="2">
        <v>921</v>
      </c>
      <c r="B922" s="5">
        <v>2602</v>
      </c>
      <c r="C922" s="2" t="s">
        <v>1954</v>
      </c>
      <c r="D922" s="2" t="s">
        <v>1955</v>
      </c>
      <c r="E922" s="2" t="s">
        <v>1910</v>
      </c>
      <c r="F922" s="2" t="s">
        <v>80</v>
      </c>
      <c r="G922" s="2" t="s">
        <v>42</v>
      </c>
      <c r="H922" s="2" t="s">
        <v>1956</v>
      </c>
    </row>
    <row r="923" spans="1:8" x14ac:dyDescent="0.3">
      <c r="A923" s="2">
        <v>922</v>
      </c>
      <c r="B923" s="5">
        <v>2603</v>
      </c>
      <c r="C923" s="2" t="s">
        <v>1957</v>
      </c>
      <c r="D923" s="2" t="s">
        <v>1958</v>
      </c>
      <c r="E923" s="2" t="s">
        <v>1910</v>
      </c>
      <c r="F923" s="2" t="s">
        <v>56</v>
      </c>
      <c r="G923" s="2" t="s">
        <v>1951</v>
      </c>
      <c r="H923" s="2" t="s">
        <v>13</v>
      </c>
    </row>
    <row r="924" spans="1:8" x14ac:dyDescent="0.3">
      <c r="A924" s="2">
        <v>923</v>
      </c>
      <c r="B924" s="5">
        <v>2604</v>
      </c>
      <c r="C924" s="2" t="s">
        <v>1957</v>
      </c>
      <c r="D924" s="2" t="s">
        <v>1959</v>
      </c>
      <c r="E924" s="2" t="s">
        <v>1910</v>
      </c>
      <c r="F924" s="2" t="s">
        <v>120</v>
      </c>
      <c r="G924" s="2" t="s">
        <v>1951</v>
      </c>
      <c r="H924" s="2" t="s">
        <v>13</v>
      </c>
    </row>
    <row r="925" spans="1:8" x14ac:dyDescent="0.3">
      <c r="A925" s="2">
        <v>924</v>
      </c>
      <c r="B925" s="5">
        <v>2605</v>
      </c>
      <c r="C925" s="2" t="s">
        <v>1960</v>
      </c>
      <c r="D925" s="2" t="s">
        <v>1961</v>
      </c>
      <c r="E925" s="2" t="s">
        <v>1910</v>
      </c>
      <c r="F925" s="2" t="s">
        <v>120</v>
      </c>
      <c r="G925" s="2" t="s">
        <v>865</v>
      </c>
      <c r="H925" s="2" t="s">
        <v>866</v>
      </c>
    </row>
    <row r="926" spans="1:8" x14ac:dyDescent="0.3">
      <c r="A926" s="2">
        <v>925</v>
      </c>
      <c r="B926" s="5">
        <v>2605</v>
      </c>
      <c r="C926" s="2" t="s">
        <v>1962</v>
      </c>
      <c r="D926" s="2" t="s">
        <v>1963</v>
      </c>
      <c r="E926" s="2" t="s">
        <v>1910</v>
      </c>
      <c r="F926" s="2" t="s">
        <v>80</v>
      </c>
      <c r="G926" s="2" t="s">
        <v>42</v>
      </c>
      <c r="H926" s="2" t="s">
        <v>13</v>
      </c>
    </row>
    <row r="927" spans="1:8" x14ac:dyDescent="0.3">
      <c r="A927" s="2">
        <v>926</v>
      </c>
      <c r="B927" s="5">
        <v>2606</v>
      </c>
      <c r="C927" s="2" t="s">
        <v>1964</v>
      </c>
      <c r="D927" s="2" t="s">
        <v>1965</v>
      </c>
      <c r="E927" s="2" t="s">
        <v>1910</v>
      </c>
      <c r="F927" s="2" t="s">
        <v>56</v>
      </c>
      <c r="G927" s="2" t="s">
        <v>12</v>
      </c>
      <c r="H927" s="2" t="s">
        <v>875</v>
      </c>
    </row>
    <row r="928" spans="1:8" x14ac:dyDescent="0.3">
      <c r="A928" s="2">
        <v>927</v>
      </c>
      <c r="B928" s="5">
        <v>2607</v>
      </c>
      <c r="C928" s="2" t="s">
        <v>1966</v>
      </c>
      <c r="D928" s="2" t="s">
        <v>1967</v>
      </c>
      <c r="E928" s="2" t="s">
        <v>1910</v>
      </c>
      <c r="F928" s="2" t="s">
        <v>1525</v>
      </c>
      <c r="G928" s="2" t="s">
        <v>136</v>
      </c>
      <c r="H928" s="2" t="s">
        <v>1254</v>
      </c>
    </row>
    <row r="929" spans="1:8" x14ac:dyDescent="0.3">
      <c r="A929" s="2">
        <v>928</v>
      </c>
      <c r="B929" s="5">
        <v>2607</v>
      </c>
      <c r="C929" s="2" t="s">
        <v>1968</v>
      </c>
      <c r="D929" s="2" t="s">
        <v>1969</v>
      </c>
      <c r="E929" s="2" t="s">
        <v>1910</v>
      </c>
      <c r="F929" s="2" t="s">
        <v>136</v>
      </c>
      <c r="G929" s="2" t="s">
        <v>17</v>
      </c>
      <c r="H929" s="2" t="s">
        <v>1970</v>
      </c>
    </row>
    <row r="930" spans="1:8" x14ac:dyDescent="0.3">
      <c r="A930" s="2">
        <v>929</v>
      </c>
      <c r="B930" s="5">
        <v>2701</v>
      </c>
      <c r="C930" s="2" t="s">
        <v>1971</v>
      </c>
      <c r="D930" s="2" t="s">
        <v>1972</v>
      </c>
      <c r="E930" s="2" t="s">
        <v>1910</v>
      </c>
      <c r="F930" s="2" t="s">
        <v>38</v>
      </c>
      <c r="G930" s="2" t="s">
        <v>88</v>
      </c>
      <c r="H930" s="2" t="s">
        <v>13</v>
      </c>
    </row>
    <row r="931" spans="1:8" x14ac:dyDescent="0.3">
      <c r="A931" s="2">
        <v>930</v>
      </c>
      <c r="B931" s="5">
        <v>2701</v>
      </c>
      <c r="C931" s="2" t="s">
        <v>1973</v>
      </c>
      <c r="D931" s="2" t="s">
        <v>1974</v>
      </c>
      <c r="E931" s="2" t="s">
        <v>1910</v>
      </c>
      <c r="F931" s="2" t="s">
        <v>21</v>
      </c>
      <c r="G931" s="2" t="s">
        <v>80</v>
      </c>
      <c r="H931" s="2" t="s">
        <v>154</v>
      </c>
    </row>
    <row r="932" spans="1:8" x14ac:dyDescent="0.3">
      <c r="A932" s="2">
        <v>931</v>
      </c>
      <c r="B932" s="5">
        <v>2702</v>
      </c>
      <c r="C932" s="2" t="s">
        <v>1975</v>
      </c>
      <c r="D932" s="2" t="s">
        <v>1976</v>
      </c>
      <c r="E932" s="2" t="s">
        <v>1910</v>
      </c>
      <c r="F932" s="2" t="s">
        <v>80</v>
      </c>
      <c r="G932" s="2" t="s">
        <v>42</v>
      </c>
      <c r="H932" s="2" t="s">
        <v>13</v>
      </c>
    </row>
    <row r="933" spans="1:8" x14ac:dyDescent="0.3">
      <c r="A933" s="2">
        <v>932</v>
      </c>
      <c r="B933" s="5">
        <v>2703</v>
      </c>
      <c r="C933" s="2" t="s">
        <v>1977</v>
      </c>
      <c r="D933" s="2" t="s">
        <v>1978</v>
      </c>
      <c r="E933" s="2" t="s">
        <v>1910</v>
      </c>
      <c r="F933" s="2" t="s">
        <v>80</v>
      </c>
      <c r="G933" s="2" t="s">
        <v>42</v>
      </c>
      <c r="H933" s="2" t="s">
        <v>352</v>
      </c>
    </row>
    <row r="934" spans="1:8" x14ac:dyDescent="0.3">
      <c r="A934" s="2">
        <v>933</v>
      </c>
      <c r="B934" s="5">
        <v>2704</v>
      </c>
      <c r="C934" s="2" t="s">
        <v>1979</v>
      </c>
      <c r="D934" s="2" t="s">
        <v>1980</v>
      </c>
      <c r="E934" s="2" t="s">
        <v>1910</v>
      </c>
      <c r="F934" s="2" t="s">
        <v>80</v>
      </c>
      <c r="G934" s="2" t="s">
        <v>42</v>
      </c>
      <c r="H934" s="2" t="s">
        <v>352</v>
      </c>
    </row>
    <row r="935" spans="1:8" x14ac:dyDescent="0.3">
      <c r="A935" s="2">
        <v>934</v>
      </c>
      <c r="B935" s="5">
        <v>2705</v>
      </c>
      <c r="C935" s="2" t="s">
        <v>1981</v>
      </c>
      <c r="D935" s="2" t="s">
        <v>1982</v>
      </c>
      <c r="E935" s="2" t="s">
        <v>1910</v>
      </c>
      <c r="F935" s="2" t="s">
        <v>704</v>
      </c>
      <c r="G935" s="2" t="s">
        <v>12</v>
      </c>
      <c r="H935" s="2" t="s">
        <v>791</v>
      </c>
    </row>
    <row r="936" spans="1:8" x14ac:dyDescent="0.3">
      <c r="A936" s="2">
        <v>935</v>
      </c>
      <c r="B936" s="5">
        <v>2706</v>
      </c>
      <c r="C936" s="2" t="s">
        <v>1983</v>
      </c>
      <c r="D936" s="2" t="s">
        <v>1984</v>
      </c>
      <c r="E936" s="2" t="s">
        <v>1910</v>
      </c>
      <c r="F936" s="2" t="s">
        <v>34</v>
      </c>
      <c r="G936" s="2" t="s">
        <v>42</v>
      </c>
      <c r="H936" s="2" t="s">
        <v>520</v>
      </c>
    </row>
    <row r="937" spans="1:8" x14ac:dyDescent="0.3">
      <c r="A937" s="2">
        <v>936</v>
      </c>
      <c r="B937" s="5">
        <v>2707</v>
      </c>
      <c r="C937" s="2" t="s">
        <v>1985</v>
      </c>
      <c r="D937" s="2" t="s">
        <v>1986</v>
      </c>
      <c r="E937" s="2" t="s">
        <v>1910</v>
      </c>
      <c r="F937" s="2" t="s">
        <v>513</v>
      </c>
      <c r="G937" s="2" t="s">
        <v>1987</v>
      </c>
      <c r="H937" s="2" t="s">
        <v>1286</v>
      </c>
    </row>
    <row r="938" spans="1:8" x14ac:dyDescent="0.3">
      <c r="A938" s="2">
        <v>937</v>
      </c>
      <c r="B938" s="5">
        <v>5102</v>
      </c>
      <c r="C938" s="2" t="s">
        <v>1988</v>
      </c>
      <c r="D938" s="2" t="s">
        <v>1989</v>
      </c>
      <c r="E938" s="2" t="s">
        <v>1910</v>
      </c>
      <c r="F938" s="2" t="s">
        <v>17</v>
      </c>
      <c r="G938" s="2" t="s">
        <v>30</v>
      </c>
      <c r="H938" s="2" t="s">
        <v>1372</v>
      </c>
    </row>
    <row r="939" spans="1:8" x14ac:dyDescent="0.3">
      <c r="A939" s="2">
        <v>938</v>
      </c>
      <c r="B939" s="5">
        <v>5116</v>
      </c>
      <c r="C939" s="2" t="s">
        <v>1990</v>
      </c>
      <c r="D939" s="2" t="s">
        <v>1991</v>
      </c>
      <c r="E939" s="2" t="s">
        <v>1910</v>
      </c>
      <c r="F939" s="2" t="s">
        <v>88</v>
      </c>
      <c r="G939" s="2" t="s">
        <v>16</v>
      </c>
      <c r="H939" s="2" t="s">
        <v>1146</v>
      </c>
    </row>
    <row r="940" spans="1:8" x14ac:dyDescent="0.3">
      <c r="A940" s="2">
        <v>939</v>
      </c>
      <c r="B940" s="5">
        <v>5124</v>
      </c>
      <c r="C940" s="2" t="s">
        <v>1992</v>
      </c>
      <c r="D940" s="2" t="s">
        <v>1993</v>
      </c>
      <c r="E940" s="2" t="s">
        <v>1910</v>
      </c>
      <c r="F940" s="2" t="s">
        <v>17</v>
      </c>
      <c r="G940" s="2" t="s">
        <v>30</v>
      </c>
      <c r="H940" s="2" t="s">
        <v>1994</v>
      </c>
    </row>
    <row r="941" spans="1:8" x14ac:dyDescent="0.3">
      <c r="A941" s="2">
        <v>940</v>
      </c>
      <c r="B941" s="5">
        <v>5203</v>
      </c>
      <c r="C941" s="2" t="s">
        <v>1995</v>
      </c>
      <c r="D941" s="2" t="s">
        <v>1996</v>
      </c>
      <c r="E941" s="2" t="s">
        <v>1910</v>
      </c>
      <c r="F941" s="2" t="s">
        <v>430</v>
      </c>
      <c r="G941" s="2" t="s">
        <v>88</v>
      </c>
      <c r="H941" s="2" t="s">
        <v>1884</v>
      </c>
    </row>
    <row r="942" spans="1:8" x14ac:dyDescent="0.3">
      <c r="A942" s="2">
        <v>941</v>
      </c>
      <c r="B942" s="5">
        <v>5208</v>
      </c>
      <c r="C942" s="2" t="s">
        <v>1997</v>
      </c>
      <c r="D942" s="2" t="s">
        <v>1998</v>
      </c>
      <c r="E942" s="2" t="s">
        <v>1910</v>
      </c>
      <c r="F942" s="2" t="s">
        <v>136</v>
      </c>
      <c r="G942" s="2" t="s">
        <v>295</v>
      </c>
      <c r="H942" s="2" t="s">
        <v>57</v>
      </c>
    </row>
    <row r="943" spans="1:8" x14ac:dyDescent="0.3">
      <c r="A943" s="2">
        <v>942</v>
      </c>
      <c r="B943" s="5">
        <v>5208</v>
      </c>
      <c r="C943" s="2" t="s">
        <v>1999</v>
      </c>
      <c r="D943" s="2" t="s">
        <v>2000</v>
      </c>
      <c r="E943" s="2" t="s">
        <v>1910</v>
      </c>
      <c r="F943" s="2" t="s">
        <v>16</v>
      </c>
      <c r="G943" s="2" t="s">
        <v>1186</v>
      </c>
      <c r="H943" s="2" t="s">
        <v>57</v>
      </c>
    </row>
    <row r="944" spans="1:8" x14ac:dyDescent="0.3">
      <c r="A944" s="2">
        <v>943</v>
      </c>
      <c r="B944" s="5">
        <v>5212</v>
      </c>
      <c r="C944" s="2" t="s">
        <v>2001</v>
      </c>
      <c r="D944" s="2" t="s">
        <v>2002</v>
      </c>
      <c r="E944" s="2" t="s">
        <v>1910</v>
      </c>
      <c r="F944" s="2" t="s">
        <v>88</v>
      </c>
      <c r="G944" s="2" t="s">
        <v>747</v>
      </c>
      <c r="H944" s="2" t="s">
        <v>1207</v>
      </c>
    </row>
    <row r="945" spans="1:8" x14ac:dyDescent="0.3">
      <c r="A945" s="2">
        <v>944</v>
      </c>
      <c r="B945" s="5">
        <v>5213</v>
      </c>
      <c r="C945" s="2" t="s">
        <v>2003</v>
      </c>
      <c r="D945" s="2" t="s">
        <v>2004</v>
      </c>
      <c r="E945" s="2" t="s">
        <v>1910</v>
      </c>
      <c r="F945" s="2" t="s">
        <v>17</v>
      </c>
      <c r="G945" s="2" t="s">
        <v>30</v>
      </c>
      <c r="H945" s="2" t="s">
        <v>825</v>
      </c>
    </row>
    <row r="946" spans="1:8" x14ac:dyDescent="0.3">
      <c r="A946" s="2">
        <v>945</v>
      </c>
      <c r="B946" s="5" t="s">
        <v>112</v>
      </c>
      <c r="C946" s="2" t="s">
        <v>1928</v>
      </c>
      <c r="D946" s="2" t="s">
        <v>1929</v>
      </c>
      <c r="E946" s="2" t="s">
        <v>1910</v>
      </c>
      <c r="F946" s="2" t="s">
        <v>38</v>
      </c>
      <c r="G946" s="2" t="s">
        <v>12</v>
      </c>
      <c r="H946" s="2" t="s">
        <v>1824</v>
      </c>
    </row>
    <row r="947" spans="1:8" x14ac:dyDescent="0.3">
      <c r="A947" s="2">
        <v>946</v>
      </c>
      <c r="B947" s="5" t="s">
        <v>112</v>
      </c>
      <c r="C947" s="2" t="s">
        <v>2005</v>
      </c>
      <c r="D947" s="2" t="s">
        <v>2006</v>
      </c>
      <c r="E947" s="2" t="s">
        <v>1910</v>
      </c>
      <c r="F947" s="2" t="s">
        <v>2007</v>
      </c>
      <c r="G947" s="2" t="s">
        <v>42</v>
      </c>
      <c r="H947" s="2" t="s">
        <v>13</v>
      </c>
    </row>
    <row r="948" spans="1:8" x14ac:dyDescent="0.3">
      <c r="A948" s="2">
        <v>947</v>
      </c>
      <c r="B948" s="5" t="s">
        <v>69</v>
      </c>
      <c r="C948" s="2" t="s">
        <v>2008</v>
      </c>
      <c r="D948" s="2" t="s">
        <v>2009</v>
      </c>
      <c r="E948" s="2" t="s">
        <v>1910</v>
      </c>
      <c r="F948" s="2" t="s">
        <v>16</v>
      </c>
      <c r="G948" s="2" t="s">
        <v>17</v>
      </c>
      <c r="H948" s="2" t="s">
        <v>456</v>
      </c>
    </row>
    <row r="949" spans="1:8" x14ac:dyDescent="0.3">
      <c r="A949" s="2">
        <v>948</v>
      </c>
      <c r="B949" s="5" t="s">
        <v>69</v>
      </c>
      <c r="C949" s="2" t="s">
        <v>2010</v>
      </c>
      <c r="D949" s="2" t="s">
        <v>2011</v>
      </c>
      <c r="E949" s="2" t="s">
        <v>1910</v>
      </c>
      <c r="F949" s="2" t="s">
        <v>17</v>
      </c>
      <c r="G949" s="2" t="s">
        <v>56</v>
      </c>
      <c r="H949" s="2" t="s">
        <v>456</v>
      </c>
    </row>
    <row r="950" spans="1:8" x14ac:dyDescent="0.3">
      <c r="A950" s="2">
        <v>949</v>
      </c>
      <c r="B950" s="5" t="s">
        <v>69</v>
      </c>
      <c r="C950" s="2" t="s">
        <v>2012</v>
      </c>
      <c r="D950" s="2" t="s">
        <v>2013</v>
      </c>
      <c r="E950" s="2" t="s">
        <v>1910</v>
      </c>
      <c r="F950" s="2" t="s">
        <v>56</v>
      </c>
      <c r="G950" s="2" t="s">
        <v>12</v>
      </c>
      <c r="H950" s="2" t="s">
        <v>484</v>
      </c>
    </row>
    <row r="951" spans="1:8" x14ac:dyDescent="0.3">
      <c r="A951" s="2">
        <v>950</v>
      </c>
      <c r="B951" s="5" t="s">
        <v>73</v>
      </c>
      <c r="C951" s="2" t="s">
        <v>2014</v>
      </c>
      <c r="D951" s="2" t="s">
        <v>2015</v>
      </c>
      <c r="E951" s="2" t="s">
        <v>1910</v>
      </c>
      <c r="F951" s="2" t="s">
        <v>17</v>
      </c>
      <c r="G951" s="2" t="s">
        <v>56</v>
      </c>
      <c r="H951" s="2" t="s">
        <v>456</v>
      </c>
    </row>
    <row r="952" spans="1:8" x14ac:dyDescent="0.3">
      <c r="A952" s="2">
        <v>951</v>
      </c>
      <c r="B952" s="5" t="s">
        <v>73</v>
      </c>
      <c r="C952" s="2" t="s">
        <v>2016</v>
      </c>
      <c r="D952" s="2" t="s">
        <v>2017</v>
      </c>
      <c r="E952" s="2" t="s">
        <v>1910</v>
      </c>
      <c r="F952" s="2" t="s">
        <v>56</v>
      </c>
      <c r="G952" s="2" t="s">
        <v>12</v>
      </c>
      <c r="H952" s="2" t="s">
        <v>456</v>
      </c>
    </row>
    <row r="953" spans="1:8" x14ac:dyDescent="0.3">
      <c r="A953" s="2">
        <v>952</v>
      </c>
      <c r="B953" s="5" t="s">
        <v>126</v>
      </c>
      <c r="C953" s="2" t="s">
        <v>2018</v>
      </c>
      <c r="D953" s="2" t="s">
        <v>2019</v>
      </c>
      <c r="E953" s="2" t="s">
        <v>1910</v>
      </c>
      <c r="F953" s="2" t="s">
        <v>92</v>
      </c>
      <c r="G953" s="2" t="s">
        <v>120</v>
      </c>
      <c r="H953" s="2" t="s">
        <v>157</v>
      </c>
    </row>
    <row r="954" spans="1:8" x14ac:dyDescent="0.3">
      <c r="A954" s="2">
        <v>953</v>
      </c>
      <c r="B954" s="5" t="s">
        <v>126</v>
      </c>
      <c r="C954" s="2" t="s">
        <v>2020</v>
      </c>
      <c r="D954" s="2" t="s">
        <v>2021</v>
      </c>
      <c r="E954" s="2" t="s">
        <v>1910</v>
      </c>
      <c r="F954" s="2" t="s">
        <v>33</v>
      </c>
      <c r="G954" s="2" t="s">
        <v>80</v>
      </c>
      <c r="H954" s="2" t="s">
        <v>386</v>
      </c>
    </row>
    <row r="955" spans="1:8" x14ac:dyDescent="0.3">
      <c r="A955" s="2">
        <v>954</v>
      </c>
      <c r="B955" s="5" t="s">
        <v>133</v>
      </c>
      <c r="C955" s="2" t="s">
        <v>2022</v>
      </c>
      <c r="D955" s="2" t="s">
        <v>2023</v>
      </c>
      <c r="E955" s="2" t="s">
        <v>1910</v>
      </c>
      <c r="F955" s="2" t="s">
        <v>38</v>
      </c>
      <c r="G955" s="2" t="s">
        <v>56</v>
      </c>
      <c r="H955" s="2" t="s">
        <v>1824</v>
      </c>
    </row>
    <row r="956" spans="1:8" x14ac:dyDescent="0.3">
      <c r="A956" s="2">
        <v>955</v>
      </c>
      <c r="B956" s="5" t="s">
        <v>77</v>
      </c>
      <c r="C956" s="2" t="s">
        <v>2024</v>
      </c>
      <c r="D956" s="2" t="s">
        <v>2025</v>
      </c>
      <c r="E956" s="2" t="s">
        <v>1910</v>
      </c>
      <c r="F956" s="2" t="s">
        <v>25</v>
      </c>
      <c r="G956" s="2" t="s">
        <v>80</v>
      </c>
      <c r="H956" s="2" t="s">
        <v>355</v>
      </c>
    </row>
    <row r="957" spans="1:8" x14ac:dyDescent="0.3">
      <c r="A957" s="2">
        <v>956</v>
      </c>
      <c r="B957" s="5" t="s">
        <v>82</v>
      </c>
      <c r="C957" s="2" t="s">
        <v>2026</v>
      </c>
      <c r="D957" s="2" t="s">
        <v>2027</v>
      </c>
      <c r="E957" s="2" t="s">
        <v>1910</v>
      </c>
      <c r="F957" s="2" t="s">
        <v>513</v>
      </c>
      <c r="G957" s="2" t="s">
        <v>88</v>
      </c>
      <c r="H957" s="2" t="s">
        <v>89</v>
      </c>
    </row>
    <row r="958" spans="1:8" x14ac:dyDescent="0.3">
      <c r="A958" s="2">
        <v>957</v>
      </c>
      <c r="B958" s="5" t="s">
        <v>82</v>
      </c>
      <c r="C958" s="2" t="s">
        <v>2028</v>
      </c>
      <c r="D958" s="2" t="s">
        <v>2029</v>
      </c>
      <c r="E958" s="2" t="s">
        <v>1910</v>
      </c>
      <c r="F958" s="2" t="s">
        <v>17</v>
      </c>
      <c r="G958" s="2" t="s">
        <v>56</v>
      </c>
      <c r="H958" s="2" t="s">
        <v>456</v>
      </c>
    </row>
    <row r="959" spans="1:8" x14ac:dyDescent="0.3">
      <c r="A959" s="2">
        <v>958</v>
      </c>
      <c r="B959" s="5" t="s">
        <v>85</v>
      </c>
      <c r="C959" s="2" t="s">
        <v>2030</v>
      </c>
      <c r="D959" s="2" t="s">
        <v>2031</v>
      </c>
      <c r="E959" s="2" t="s">
        <v>1910</v>
      </c>
      <c r="F959" s="2" t="s">
        <v>136</v>
      </c>
      <c r="G959" s="2" t="s">
        <v>16</v>
      </c>
      <c r="H959" s="2" t="s">
        <v>89</v>
      </c>
    </row>
    <row r="960" spans="1:8" x14ac:dyDescent="0.3">
      <c r="A960" s="2">
        <v>959</v>
      </c>
      <c r="B960" s="5" t="s">
        <v>85</v>
      </c>
      <c r="C960" s="2" t="s">
        <v>2032</v>
      </c>
      <c r="D960" s="2" t="s">
        <v>2033</v>
      </c>
      <c r="E960" s="2" t="s">
        <v>1910</v>
      </c>
      <c r="F960" s="2" t="s">
        <v>92</v>
      </c>
      <c r="G960" s="2" t="s">
        <v>39</v>
      </c>
      <c r="H960" s="2" t="s">
        <v>813</v>
      </c>
    </row>
    <row r="961" spans="1:8" x14ac:dyDescent="0.3">
      <c r="A961" s="2">
        <v>960</v>
      </c>
      <c r="B961" s="5" t="s">
        <v>85</v>
      </c>
      <c r="C961" s="2" t="s">
        <v>2034</v>
      </c>
      <c r="D961" s="2" t="s">
        <v>2035</v>
      </c>
      <c r="E961" s="2" t="s">
        <v>1910</v>
      </c>
      <c r="F961" s="2" t="s">
        <v>39</v>
      </c>
      <c r="G961" s="2" t="s">
        <v>80</v>
      </c>
      <c r="H961" s="2" t="s">
        <v>154</v>
      </c>
    </row>
    <row r="962" spans="1:8" x14ac:dyDescent="0.3">
      <c r="A962" s="2">
        <v>961</v>
      </c>
      <c r="B962" s="5">
        <v>2101</v>
      </c>
      <c r="C962" s="2" t="s">
        <v>2036</v>
      </c>
      <c r="D962" s="2" t="s">
        <v>2037</v>
      </c>
      <c r="E962" s="2" t="s">
        <v>2038</v>
      </c>
      <c r="F962" s="2" t="s">
        <v>12</v>
      </c>
      <c r="G962" s="2" t="s">
        <v>42</v>
      </c>
      <c r="H962" s="2" t="s">
        <v>1033</v>
      </c>
    </row>
    <row r="963" spans="1:8" x14ac:dyDescent="0.3">
      <c r="A963" s="2">
        <v>962</v>
      </c>
      <c r="B963" s="5">
        <v>2201</v>
      </c>
      <c r="C963" s="2" t="s">
        <v>2039</v>
      </c>
      <c r="D963" s="2" t="s">
        <v>2040</v>
      </c>
      <c r="E963" s="2" t="s">
        <v>2038</v>
      </c>
      <c r="F963" s="2" t="s">
        <v>38</v>
      </c>
      <c r="G963" s="2" t="s">
        <v>1861</v>
      </c>
      <c r="H963" s="2" t="s">
        <v>1046</v>
      </c>
    </row>
    <row r="964" spans="1:8" x14ac:dyDescent="0.3">
      <c r="A964" s="2">
        <v>963</v>
      </c>
      <c r="B964" s="5">
        <v>2201</v>
      </c>
      <c r="C964" s="2" t="s">
        <v>2041</v>
      </c>
      <c r="D964" s="2" t="s">
        <v>2042</v>
      </c>
      <c r="E964" s="2" t="s">
        <v>2038</v>
      </c>
      <c r="F964" s="2" t="s">
        <v>56</v>
      </c>
      <c r="G964" s="2" t="s">
        <v>1204</v>
      </c>
      <c r="H964" s="2" t="s">
        <v>1416</v>
      </c>
    </row>
    <row r="965" spans="1:8" x14ac:dyDescent="0.3">
      <c r="A965" s="2">
        <v>964</v>
      </c>
      <c r="B965" s="5">
        <v>2202</v>
      </c>
      <c r="C965" s="2" t="s">
        <v>2043</v>
      </c>
      <c r="D965" s="2" t="s">
        <v>2044</v>
      </c>
      <c r="E965" s="2" t="s">
        <v>2038</v>
      </c>
      <c r="F965" s="2" t="s">
        <v>38</v>
      </c>
      <c r="G965" s="2" t="s">
        <v>1861</v>
      </c>
      <c r="H965" s="2" t="s">
        <v>1046</v>
      </c>
    </row>
    <row r="966" spans="1:8" x14ac:dyDescent="0.3">
      <c r="A966" s="2">
        <v>965</v>
      </c>
      <c r="B966" s="5">
        <v>2202</v>
      </c>
      <c r="C966" s="2" t="s">
        <v>2045</v>
      </c>
      <c r="D966" s="2" t="s">
        <v>2046</v>
      </c>
      <c r="E966" s="2" t="s">
        <v>2038</v>
      </c>
      <c r="F966" s="2" t="s">
        <v>136</v>
      </c>
      <c r="G966" s="2" t="s">
        <v>295</v>
      </c>
      <c r="H966" s="2" t="s">
        <v>1046</v>
      </c>
    </row>
    <row r="967" spans="1:8" x14ac:dyDescent="0.3">
      <c r="A967" s="2">
        <v>966</v>
      </c>
      <c r="B967" s="5">
        <v>2202</v>
      </c>
      <c r="C967" s="2" t="s">
        <v>2047</v>
      </c>
      <c r="D967" s="2" t="s">
        <v>2048</v>
      </c>
      <c r="E967" s="2" t="s">
        <v>2038</v>
      </c>
      <c r="F967" s="2" t="s">
        <v>80</v>
      </c>
      <c r="G967" s="2" t="s">
        <v>42</v>
      </c>
      <c r="H967" s="2" t="s">
        <v>1956</v>
      </c>
    </row>
    <row r="968" spans="1:8" x14ac:dyDescent="0.3">
      <c r="A968" s="2">
        <v>967</v>
      </c>
      <c r="B968" s="5">
        <v>2301</v>
      </c>
      <c r="C968" s="2" t="s">
        <v>2049</v>
      </c>
      <c r="D968" s="2" t="s">
        <v>2050</v>
      </c>
      <c r="E968" s="2" t="s">
        <v>2038</v>
      </c>
      <c r="F968" s="2" t="s">
        <v>39</v>
      </c>
      <c r="G968" s="2" t="s">
        <v>80</v>
      </c>
      <c r="H968" s="2" t="s">
        <v>1033</v>
      </c>
    </row>
    <row r="969" spans="1:8" x14ac:dyDescent="0.3">
      <c r="A969" s="2">
        <v>968</v>
      </c>
      <c r="B969" s="5">
        <v>2301</v>
      </c>
      <c r="C969" s="2" t="s">
        <v>2051</v>
      </c>
      <c r="D969" s="2" t="s">
        <v>2052</v>
      </c>
      <c r="E969" s="2" t="s">
        <v>2038</v>
      </c>
      <c r="F969" s="2" t="s">
        <v>761</v>
      </c>
      <c r="G969" s="2" t="s">
        <v>42</v>
      </c>
      <c r="H969" s="2" t="s">
        <v>1033</v>
      </c>
    </row>
    <row r="970" spans="1:8" x14ac:dyDescent="0.3">
      <c r="A970" s="2">
        <v>969</v>
      </c>
      <c r="B970" s="5">
        <v>2501</v>
      </c>
      <c r="C970" s="2" t="s">
        <v>2053</v>
      </c>
      <c r="D970" s="2" t="s">
        <v>2054</v>
      </c>
      <c r="E970" s="2" t="s">
        <v>2038</v>
      </c>
      <c r="F970" s="2" t="s">
        <v>120</v>
      </c>
      <c r="G970" s="2" t="s">
        <v>865</v>
      </c>
      <c r="H970" s="2" t="s">
        <v>1754</v>
      </c>
    </row>
    <row r="971" spans="1:8" x14ac:dyDescent="0.3">
      <c r="A971" s="2">
        <v>970</v>
      </c>
      <c r="B971" s="5">
        <v>2502</v>
      </c>
      <c r="C971" s="2" t="s">
        <v>2055</v>
      </c>
      <c r="D971" s="2" t="s">
        <v>2056</v>
      </c>
      <c r="E971" s="2" t="s">
        <v>2038</v>
      </c>
      <c r="F971" s="2" t="s">
        <v>17</v>
      </c>
      <c r="G971" s="2" t="s">
        <v>30</v>
      </c>
      <c r="H971" s="2" t="s">
        <v>1372</v>
      </c>
    </row>
    <row r="972" spans="1:8" x14ac:dyDescent="0.3">
      <c r="A972" s="2">
        <v>971</v>
      </c>
      <c r="B972" s="5">
        <v>2503</v>
      </c>
      <c r="C972" s="2" t="s">
        <v>2057</v>
      </c>
      <c r="D972" s="2" t="s">
        <v>2058</v>
      </c>
      <c r="E972" s="2" t="s">
        <v>2038</v>
      </c>
      <c r="F972" s="2" t="s">
        <v>38</v>
      </c>
      <c r="G972" s="2" t="s">
        <v>136</v>
      </c>
      <c r="H972" s="2" t="s">
        <v>1467</v>
      </c>
    </row>
    <row r="973" spans="1:8" x14ac:dyDescent="0.3">
      <c r="A973" s="2">
        <v>972</v>
      </c>
      <c r="B973" s="5">
        <v>2503</v>
      </c>
      <c r="C973" s="2" t="s">
        <v>2059</v>
      </c>
      <c r="D973" s="2" t="s">
        <v>2060</v>
      </c>
      <c r="E973" s="2" t="s">
        <v>2038</v>
      </c>
      <c r="F973" s="2" t="s">
        <v>34</v>
      </c>
      <c r="G973" s="2" t="s">
        <v>42</v>
      </c>
      <c r="H973" s="2" t="s">
        <v>13</v>
      </c>
    </row>
    <row r="974" spans="1:8" x14ac:dyDescent="0.3">
      <c r="A974" s="2">
        <v>973</v>
      </c>
      <c r="B974" s="5">
        <v>2504</v>
      </c>
      <c r="C974" s="2" t="s">
        <v>2059</v>
      </c>
      <c r="D974" s="2" t="s">
        <v>2061</v>
      </c>
      <c r="E974" s="2" t="s">
        <v>2038</v>
      </c>
      <c r="F974" s="2" t="s">
        <v>34</v>
      </c>
      <c r="G974" s="2" t="s">
        <v>42</v>
      </c>
      <c r="H974" s="2" t="s">
        <v>13</v>
      </c>
    </row>
    <row r="975" spans="1:8" x14ac:dyDescent="0.3">
      <c r="A975" s="2">
        <v>974</v>
      </c>
      <c r="B975" s="5">
        <v>2506</v>
      </c>
      <c r="C975" s="2" t="s">
        <v>2062</v>
      </c>
      <c r="D975" s="2" t="s">
        <v>2063</v>
      </c>
      <c r="E975" s="2" t="s">
        <v>2038</v>
      </c>
      <c r="F975" s="2" t="s">
        <v>16</v>
      </c>
      <c r="G975" s="2" t="s">
        <v>1186</v>
      </c>
      <c r="H975" s="2" t="s">
        <v>1785</v>
      </c>
    </row>
    <row r="976" spans="1:8" x14ac:dyDescent="0.3">
      <c r="A976" s="2">
        <v>975</v>
      </c>
      <c r="B976" s="5">
        <v>2506</v>
      </c>
      <c r="C976" s="2" t="s">
        <v>2064</v>
      </c>
      <c r="D976" s="2" t="s">
        <v>2065</v>
      </c>
      <c r="E976" s="2" t="s">
        <v>2038</v>
      </c>
      <c r="F976" s="2" t="s">
        <v>80</v>
      </c>
      <c r="G976" s="2" t="s">
        <v>797</v>
      </c>
      <c r="H976" s="2" t="s">
        <v>813</v>
      </c>
    </row>
    <row r="977" spans="1:8" x14ac:dyDescent="0.3">
      <c r="A977" s="2">
        <v>976</v>
      </c>
      <c r="B977" s="5">
        <v>2507</v>
      </c>
      <c r="C977" s="2" t="s">
        <v>2066</v>
      </c>
      <c r="D977" s="2" t="s">
        <v>2067</v>
      </c>
      <c r="E977" s="2" t="s">
        <v>2038</v>
      </c>
      <c r="F977" s="2" t="s">
        <v>16</v>
      </c>
      <c r="G977" s="2" t="s">
        <v>92</v>
      </c>
      <c r="H977" s="2" t="s">
        <v>756</v>
      </c>
    </row>
    <row r="978" spans="1:8" x14ac:dyDescent="0.3">
      <c r="A978" s="2">
        <v>977</v>
      </c>
      <c r="B978" s="5">
        <v>2602</v>
      </c>
      <c r="C978" s="2" t="s">
        <v>2068</v>
      </c>
      <c r="D978" s="2" t="s">
        <v>2069</v>
      </c>
      <c r="E978" s="2" t="s">
        <v>2038</v>
      </c>
      <c r="F978" s="2" t="s">
        <v>30</v>
      </c>
      <c r="G978" s="2" t="s">
        <v>797</v>
      </c>
      <c r="H978" s="2" t="s">
        <v>487</v>
      </c>
    </row>
    <row r="979" spans="1:8" x14ac:dyDescent="0.3">
      <c r="A979" s="2">
        <v>978</v>
      </c>
      <c r="B979" s="5">
        <v>2603</v>
      </c>
      <c r="C979" s="2" t="s">
        <v>2070</v>
      </c>
      <c r="D979" s="2" t="s">
        <v>2071</v>
      </c>
      <c r="E979" s="2" t="s">
        <v>2038</v>
      </c>
      <c r="F979" s="2" t="s">
        <v>33</v>
      </c>
      <c r="G979" s="2" t="s">
        <v>797</v>
      </c>
      <c r="H979" s="2" t="s">
        <v>487</v>
      </c>
    </row>
    <row r="980" spans="1:8" x14ac:dyDescent="0.3">
      <c r="A980" s="2">
        <v>979</v>
      </c>
      <c r="B980" s="5">
        <v>2604</v>
      </c>
      <c r="C980" s="2" t="s">
        <v>2072</v>
      </c>
      <c r="D980" s="2" t="s">
        <v>2073</v>
      </c>
      <c r="E980" s="2" t="s">
        <v>2038</v>
      </c>
      <c r="F980" s="2" t="s">
        <v>120</v>
      </c>
      <c r="G980" s="2" t="s">
        <v>797</v>
      </c>
      <c r="H980" s="2" t="s">
        <v>487</v>
      </c>
    </row>
    <row r="981" spans="1:8" x14ac:dyDescent="0.3">
      <c r="A981" s="2">
        <v>980</v>
      </c>
      <c r="B981" s="5">
        <v>2607</v>
      </c>
      <c r="C981" s="2" t="s">
        <v>2074</v>
      </c>
      <c r="D981" s="2" t="s">
        <v>2075</v>
      </c>
      <c r="E981" s="2" t="s">
        <v>2038</v>
      </c>
      <c r="F981" s="2" t="s">
        <v>88</v>
      </c>
      <c r="G981" s="2" t="s">
        <v>17</v>
      </c>
      <c r="H981" s="2" t="s">
        <v>487</v>
      </c>
    </row>
    <row r="982" spans="1:8" x14ac:dyDescent="0.3">
      <c r="A982" s="2">
        <v>981</v>
      </c>
      <c r="B982" s="5">
        <v>2607</v>
      </c>
      <c r="C982" s="2" t="s">
        <v>2076</v>
      </c>
      <c r="D982" s="2" t="s">
        <v>2077</v>
      </c>
      <c r="E982" s="2" t="s">
        <v>2038</v>
      </c>
      <c r="F982" s="2" t="s">
        <v>17</v>
      </c>
      <c r="G982" s="2" t="s">
        <v>797</v>
      </c>
      <c r="H982" s="2" t="s">
        <v>487</v>
      </c>
    </row>
    <row r="983" spans="1:8" x14ac:dyDescent="0.3">
      <c r="A983" s="2">
        <v>982</v>
      </c>
      <c r="B983" s="5">
        <v>2701</v>
      </c>
      <c r="C983" s="2" t="s">
        <v>2078</v>
      </c>
      <c r="D983" s="2" t="s">
        <v>2079</v>
      </c>
      <c r="E983" s="2" t="s">
        <v>2038</v>
      </c>
      <c r="F983" s="2" t="s">
        <v>2080</v>
      </c>
      <c r="G983" s="2" t="s">
        <v>2081</v>
      </c>
      <c r="H983" s="2" t="s">
        <v>1462</v>
      </c>
    </row>
    <row r="984" spans="1:8" x14ac:dyDescent="0.3">
      <c r="A984" s="2">
        <v>983</v>
      </c>
      <c r="B984" s="5">
        <v>2702</v>
      </c>
      <c r="C984" s="2" t="s">
        <v>2082</v>
      </c>
      <c r="D984" s="2" t="s">
        <v>2083</v>
      </c>
      <c r="E984" s="2" t="s">
        <v>2038</v>
      </c>
      <c r="F984" s="2" t="s">
        <v>120</v>
      </c>
      <c r="G984" s="2" t="s">
        <v>56</v>
      </c>
      <c r="H984" s="2" t="s">
        <v>748</v>
      </c>
    </row>
    <row r="985" spans="1:8" x14ac:dyDescent="0.3">
      <c r="A985" s="2">
        <v>984</v>
      </c>
      <c r="B985" s="5">
        <v>2703</v>
      </c>
      <c r="C985" s="2" t="s">
        <v>2084</v>
      </c>
      <c r="D985" s="2" t="s">
        <v>2085</v>
      </c>
      <c r="E985" s="2" t="s">
        <v>2038</v>
      </c>
      <c r="F985" s="2" t="s">
        <v>33</v>
      </c>
      <c r="G985" s="2" t="s">
        <v>80</v>
      </c>
      <c r="H985" s="2" t="s">
        <v>352</v>
      </c>
    </row>
    <row r="986" spans="1:8" x14ac:dyDescent="0.3">
      <c r="A986" s="2">
        <v>985</v>
      </c>
      <c r="B986" s="5">
        <v>2703</v>
      </c>
      <c r="C986" s="2" t="s">
        <v>2086</v>
      </c>
      <c r="D986" s="2" t="s">
        <v>2087</v>
      </c>
      <c r="E986" s="2" t="s">
        <v>2038</v>
      </c>
      <c r="F986" s="2" t="s">
        <v>80</v>
      </c>
      <c r="G986" s="2" t="s">
        <v>797</v>
      </c>
      <c r="H986" s="2" t="s">
        <v>13</v>
      </c>
    </row>
    <row r="987" spans="1:8" x14ac:dyDescent="0.3">
      <c r="A987" s="2">
        <v>986</v>
      </c>
      <c r="B987" s="5">
        <v>2703</v>
      </c>
      <c r="C987" s="2" t="s">
        <v>2088</v>
      </c>
      <c r="D987" s="2" t="s">
        <v>2089</v>
      </c>
      <c r="E987" s="2" t="s">
        <v>2038</v>
      </c>
      <c r="F987" s="2" t="s">
        <v>1837</v>
      </c>
      <c r="G987" s="2" t="s">
        <v>42</v>
      </c>
      <c r="H987" s="2" t="s">
        <v>352</v>
      </c>
    </row>
    <row r="988" spans="1:8" x14ac:dyDescent="0.3">
      <c r="A988" s="2">
        <v>987</v>
      </c>
      <c r="B988" s="5">
        <v>2704</v>
      </c>
      <c r="C988" s="2" t="s">
        <v>2086</v>
      </c>
      <c r="D988" s="2" t="s">
        <v>2090</v>
      </c>
      <c r="E988" s="2" t="s">
        <v>2038</v>
      </c>
      <c r="F988" s="2" t="s">
        <v>80</v>
      </c>
      <c r="G988" s="2" t="s">
        <v>42</v>
      </c>
      <c r="H988" s="2" t="s">
        <v>13</v>
      </c>
    </row>
    <row r="989" spans="1:8" x14ac:dyDescent="0.3">
      <c r="A989" s="2">
        <v>988</v>
      </c>
      <c r="B989" s="5">
        <v>2707</v>
      </c>
      <c r="C989" s="2" t="s">
        <v>2091</v>
      </c>
      <c r="D989" s="2" t="s">
        <v>2092</v>
      </c>
      <c r="E989" s="2" t="s">
        <v>2038</v>
      </c>
      <c r="F989" s="2" t="s">
        <v>88</v>
      </c>
      <c r="G989" s="2" t="s">
        <v>275</v>
      </c>
      <c r="H989" s="2" t="s">
        <v>453</v>
      </c>
    </row>
    <row r="990" spans="1:8" x14ac:dyDescent="0.3">
      <c r="A990" s="2">
        <v>989</v>
      </c>
      <c r="B990" s="5">
        <v>2707</v>
      </c>
      <c r="C990" s="2" t="s">
        <v>2093</v>
      </c>
      <c r="D990" s="2" t="s">
        <v>2094</v>
      </c>
      <c r="E990" s="2" t="s">
        <v>2038</v>
      </c>
      <c r="F990" s="2" t="s">
        <v>275</v>
      </c>
      <c r="G990" s="2" t="s">
        <v>39</v>
      </c>
      <c r="H990" s="2" t="s">
        <v>453</v>
      </c>
    </row>
    <row r="991" spans="1:8" x14ac:dyDescent="0.3">
      <c r="A991" s="2">
        <v>990</v>
      </c>
      <c r="B991" s="5">
        <v>2707</v>
      </c>
      <c r="C991" s="2" t="s">
        <v>2095</v>
      </c>
      <c r="D991" s="2" t="s">
        <v>2096</v>
      </c>
      <c r="E991" s="2" t="s">
        <v>2038</v>
      </c>
      <c r="F991" s="2" t="s">
        <v>56</v>
      </c>
      <c r="G991" s="2" t="s">
        <v>42</v>
      </c>
      <c r="H991" s="2" t="s">
        <v>13</v>
      </c>
    </row>
    <row r="992" spans="1:8" x14ac:dyDescent="0.3">
      <c r="A992" s="2">
        <v>991</v>
      </c>
      <c r="B992" s="5">
        <v>2802</v>
      </c>
      <c r="C992" s="2" t="s">
        <v>2097</v>
      </c>
      <c r="D992" s="2" t="s">
        <v>2098</v>
      </c>
      <c r="E992" s="2" t="s">
        <v>2038</v>
      </c>
      <c r="F992" s="2" t="s">
        <v>16</v>
      </c>
      <c r="G992" s="2" t="s">
        <v>17</v>
      </c>
      <c r="H992" s="2" t="s">
        <v>742</v>
      </c>
    </row>
    <row r="993" spans="1:8" x14ac:dyDescent="0.3">
      <c r="A993" s="2">
        <v>992</v>
      </c>
      <c r="B993" s="5">
        <v>2803</v>
      </c>
      <c r="C993" s="2" t="s">
        <v>2099</v>
      </c>
      <c r="D993" s="2" t="s">
        <v>2100</v>
      </c>
      <c r="E993" s="2" t="s">
        <v>2038</v>
      </c>
      <c r="F993" s="2" t="s">
        <v>80</v>
      </c>
      <c r="G993" s="2" t="s">
        <v>42</v>
      </c>
      <c r="H993" s="2" t="s">
        <v>13</v>
      </c>
    </row>
    <row r="994" spans="1:8" x14ac:dyDescent="0.3">
      <c r="A994" s="2">
        <v>993</v>
      </c>
      <c r="B994" s="5">
        <v>2804</v>
      </c>
      <c r="C994" s="2" t="s">
        <v>2101</v>
      </c>
      <c r="D994" s="2" t="s">
        <v>2102</v>
      </c>
      <c r="E994" s="2" t="s">
        <v>2038</v>
      </c>
      <c r="F994" s="2" t="s">
        <v>56</v>
      </c>
      <c r="G994" s="2" t="s">
        <v>1204</v>
      </c>
      <c r="H994" s="2" t="s">
        <v>550</v>
      </c>
    </row>
    <row r="995" spans="1:8" x14ac:dyDescent="0.3">
      <c r="A995" s="2">
        <v>994</v>
      </c>
      <c r="B995" s="5">
        <v>2805</v>
      </c>
      <c r="C995" s="2" t="s">
        <v>2103</v>
      </c>
      <c r="D995" s="2" t="s">
        <v>2104</v>
      </c>
      <c r="E995" s="2" t="s">
        <v>2038</v>
      </c>
      <c r="F995" s="2" t="s">
        <v>120</v>
      </c>
      <c r="G995" s="2" t="s">
        <v>836</v>
      </c>
      <c r="H995" s="2" t="s">
        <v>550</v>
      </c>
    </row>
    <row r="996" spans="1:8" x14ac:dyDescent="0.3">
      <c r="A996" s="2">
        <v>995</v>
      </c>
      <c r="B996" s="5">
        <v>2807</v>
      </c>
      <c r="C996" s="2" t="s">
        <v>1549</v>
      </c>
      <c r="D996" s="2" t="s">
        <v>2105</v>
      </c>
      <c r="E996" s="2" t="s">
        <v>2038</v>
      </c>
      <c r="F996" s="2" t="s">
        <v>26</v>
      </c>
      <c r="G996" s="2" t="s">
        <v>42</v>
      </c>
      <c r="H996" s="2" t="s">
        <v>13</v>
      </c>
    </row>
    <row r="997" spans="1:8" x14ac:dyDescent="0.3">
      <c r="A997" s="2">
        <v>996</v>
      </c>
      <c r="B997" s="5">
        <v>5104</v>
      </c>
      <c r="C997" s="2" t="s">
        <v>2106</v>
      </c>
      <c r="D997" s="2" t="s">
        <v>2107</v>
      </c>
      <c r="E997" s="2" t="s">
        <v>2038</v>
      </c>
      <c r="F997" s="2" t="s">
        <v>275</v>
      </c>
      <c r="G997" s="2" t="s">
        <v>39</v>
      </c>
      <c r="H997" s="2" t="s">
        <v>453</v>
      </c>
    </row>
    <row r="998" spans="1:8" x14ac:dyDescent="0.3">
      <c r="A998" s="2">
        <v>997</v>
      </c>
      <c r="B998" s="5">
        <v>5105</v>
      </c>
      <c r="C998" s="2" t="s">
        <v>2108</v>
      </c>
      <c r="D998" s="2" t="s">
        <v>2109</v>
      </c>
      <c r="E998" s="2" t="s">
        <v>2038</v>
      </c>
      <c r="F998" s="2" t="s">
        <v>2110</v>
      </c>
      <c r="G998" s="2" t="s">
        <v>797</v>
      </c>
      <c r="H998" s="2" t="s">
        <v>108</v>
      </c>
    </row>
    <row r="999" spans="1:8" x14ac:dyDescent="0.3">
      <c r="A999" s="2">
        <v>998</v>
      </c>
      <c r="B999" s="5">
        <v>5116</v>
      </c>
      <c r="C999" s="2" t="s">
        <v>2111</v>
      </c>
      <c r="D999" s="2" t="s">
        <v>2112</v>
      </c>
      <c r="E999" s="2" t="s">
        <v>2038</v>
      </c>
      <c r="F999" s="2" t="s">
        <v>25</v>
      </c>
      <c r="G999" s="2" t="s">
        <v>88</v>
      </c>
      <c r="H999" s="2" t="s">
        <v>111</v>
      </c>
    </row>
    <row r="1000" spans="1:8" x14ac:dyDescent="0.3">
      <c r="A1000" s="2">
        <v>999</v>
      </c>
      <c r="B1000" s="5">
        <v>5203</v>
      </c>
      <c r="C1000" s="2" t="s">
        <v>2113</v>
      </c>
      <c r="D1000" s="2" t="s">
        <v>2114</v>
      </c>
      <c r="E1000" s="2" t="s">
        <v>2038</v>
      </c>
      <c r="F1000" s="2" t="s">
        <v>80</v>
      </c>
      <c r="G1000" s="2" t="s">
        <v>42</v>
      </c>
      <c r="H1000" s="2" t="s">
        <v>13</v>
      </c>
    </row>
    <row r="1001" spans="1:8" x14ac:dyDescent="0.3">
      <c r="A1001" s="2">
        <v>1000</v>
      </c>
      <c r="B1001" s="5">
        <v>5206</v>
      </c>
      <c r="C1001" s="2" t="s">
        <v>2115</v>
      </c>
      <c r="D1001" s="2" t="s">
        <v>2116</v>
      </c>
      <c r="E1001" s="2" t="s">
        <v>2038</v>
      </c>
      <c r="F1001" s="2" t="s">
        <v>92</v>
      </c>
      <c r="G1001" s="2" t="s">
        <v>17</v>
      </c>
      <c r="H1001" s="2" t="s">
        <v>2117</v>
      </c>
    </row>
    <row r="1002" spans="1:8" x14ac:dyDescent="0.3">
      <c r="A1002" s="2">
        <v>1001</v>
      </c>
      <c r="B1002" s="5">
        <v>5211</v>
      </c>
      <c r="C1002" s="2" t="s">
        <v>2118</v>
      </c>
      <c r="D1002" s="2" t="s">
        <v>2119</v>
      </c>
      <c r="E1002" s="2" t="s">
        <v>2038</v>
      </c>
      <c r="F1002" s="2" t="s">
        <v>38</v>
      </c>
      <c r="G1002" s="2" t="s">
        <v>88</v>
      </c>
      <c r="H1002" s="2" t="s">
        <v>520</v>
      </c>
    </row>
    <row r="1003" spans="1:8" x14ac:dyDescent="0.3">
      <c r="A1003" s="2">
        <v>1002</v>
      </c>
      <c r="B1003" s="5">
        <v>5212</v>
      </c>
      <c r="C1003" s="2" t="s">
        <v>2120</v>
      </c>
      <c r="D1003" s="2" t="s">
        <v>2121</v>
      </c>
      <c r="E1003" s="2" t="s">
        <v>2038</v>
      </c>
      <c r="F1003" s="2" t="s">
        <v>17</v>
      </c>
      <c r="G1003" s="2" t="s">
        <v>120</v>
      </c>
      <c r="H1003" s="2" t="s">
        <v>108</v>
      </c>
    </row>
    <row r="1004" spans="1:8" x14ac:dyDescent="0.3">
      <c r="A1004" s="2">
        <v>1003</v>
      </c>
      <c r="B1004" s="5" t="s">
        <v>112</v>
      </c>
      <c r="C1004" s="2" t="s">
        <v>1585</v>
      </c>
      <c r="D1004" s="2" t="s">
        <v>2122</v>
      </c>
      <c r="E1004" s="2" t="s">
        <v>2038</v>
      </c>
      <c r="F1004" s="2" t="s">
        <v>38</v>
      </c>
      <c r="G1004" s="2" t="s">
        <v>80</v>
      </c>
      <c r="H1004" s="2" t="s">
        <v>860</v>
      </c>
    </row>
    <row r="1005" spans="1:8" x14ac:dyDescent="0.3">
      <c r="A1005" s="2">
        <v>1004</v>
      </c>
      <c r="B1005" s="5" t="s">
        <v>112</v>
      </c>
      <c r="C1005" s="2" t="s">
        <v>2123</v>
      </c>
      <c r="D1005" s="2" t="s">
        <v>2124</v>
      </c>
      <c r="E1005" s="2" t="s">
        <v>2038</v>
      </c>
      <c r="F1005" s="2" t="s">
        <v>80</v>
      </c>
      <c r="G1005" s="2" t="s">
        <v>42</v>
      </c>
      <c r="H1005" s="2" t="s">
        <v>13</v>
      </c>
    </row>
    <row r="1006" spans="1:8" x14ac:dyDescent="0.3">
      <c r="A1006" s="2">
        <v>1005</v>
      </c>
      <c r="B1006" s="5" t="s">
        <v>579</v>
      </c>
      <c r="C1006" s="2" t="s">
        <v>2125</v>
      </c>
      <c r="D1006" s="2" t="s">
        <v>2126</v>
      </c>
      <c r="E1006" s="2" t="s">
        <v>2038</v>
      </c>
      <c r="F1006" s="2" t="s">
        <v>17</v>
      </c>
      <c r="G1006" s="2" t="s">
        <v>30</v>
      </c>
      <c r="H1006" s="2" t="s">
        <v>1243</v>
      </c>
    </row>
    <row r="1007" spans="1:8" x14ac:dyDescent="0.3">
      <c r="A1007" s="2">
        <v>1006</v>
      </c>
      <c r="B1007" s="5" t="s">
        <v>579</v>
      </c>
      <c r="C1007" s="2" t="s">
        <v>2127</v>
      </c>
      <c r="D1007" s="2" t="s">
        <v>2128</v>
      </c>
      <c r="E1007" s="2" t="s">
        <v>2038</v>
      </c>
      <c r="F1007" s="2" t="s">
        <v>131</v>
      </c>
      <c r="G1007" s="2" t="s">
        <v>2129</v>
      </c>
      <c r="H1007" s="2" t="s">
        <v>1243</v>
      </c>
    </row>
    <row r="1008" spans="1:8" x14ac:dyDescent="0.3">
      <c r="A1008" s="2">
        <v>1007</v>
      </c>
      <c r="B1008" s="5" t="s">
        <v>69</v>
      </c>
      <c r="C1008" s="2" t="s">
        <v>2130</v>
      </c>
      <c r="D1008" s="2" t="s">
        <v>2131</v>
      </c>
      <c r="E1008" s="2" t="s">
        <v>2038</v>
      </c>
      <c r="F1008" s="2" t="s">
        <v>38</v>
      </c>
      <c r="G1008" s="2" t="s">
        <v>80</v>
      </c>
      <c r="H1008" s="2" t="s">
        <v>132</v>
      </c>
    </row>
    <row r="1009" spans="1:8" x14ac:dyDescent="0.3">
      <c r="A1009" s="2">
        <v>1008</v>
      </c>
      <c r="B1009" s="5" t="s">
        <v>73</v>
      </c>
      <c r="C1009" s="2" t="s">
        <v>2132</v>
      </c>
      <c r="D1009" s="2" t="s">
        <v>2133</v>
      </c>
      <c r="E1009" s="2" t="s">
        <v>2038</v>
      </c>
      <c r="F1009" s="2" t="s">
        <v>38</v>
      </c>
      <c r="G1009" s="2" t="s">
        <v>56</v>
      </c>
      <c r="H1009" s="2" t="s">
        <v>132</v>
      </c>
    </row>
    <row r="1010" spans="1:8" x14ac:dyDescent="0.3">
      <c r="A1010" s="2">
        <v>1009</v>
      </c>
      <c r="B1010" s="5" t="s">
        <v>133</v>
      </c>
      <c r="C1010" s="2" t="s">
        <v>2134</v>
      </c>
      <c r="D1010" s="2" t="s">
        <v>2135</v>
      </c>
      <c r="E1010" s="2" t="s">
        <v>2038</v>
      </c>
      <c r="F1010" s="2" t="s">
        <v>136</v>
      </c>
      <c r="G1010" s="2" t="s">
        <v>88</v>
      </c>
      <c r="H1010" s="2" t="s">
        <v>173</v>
      </c>
    </row>
    <row r="1011" spans="1:8" x14ac:dyDescent="0.3">
      <c r="A1011" s="2">
        <v>1010</v>
      </c>
      <c r="B1011" s="5" t="s">
        <v>133</v>
      </c>
      <c r="C1011" s="2" t="s">
        <v>2136</v>
      </c>
      <c r="D1011" s="2" t="s">
        <v>2137</v>
      </c>
      <c r="E1011" s="2" t="s">
        <v>2038</v>
      </c>
      <c r="F1011" s="2" t="s">
        <v>227</v>
      </c>
      <c r="G1011" s="2" t="s">
        <v>17</v>
      </c>
      <c r="H1011" s="2" t="s">
        <v>217</v>
      </c>
    </row>
    <row r="1012" spans="1:8" x14ac:dyDescent="0.3">
      <c r="A1012" s="2">
        <v>1011</v>
      </c>
      <c r="B1012" s="5" t="s">
        <v>133</v>
      </c>
      <c r="C1012" s="2" t="s">
        <v>2138</v>
      </c>
      <c r="D1012" s="2" t="s">
        <v>2139</v>
      </c>
      <c r="E1012" s="2" t="s">
        <v>2038</v>
      </c>
      <c r="F1012" s="2" t="s">
        <v>120</v>
      </c>
      <c r="G1012" s="2" t="s">
        <v>56</v>
      </c>
      <c r="H1012" s="2" t="s">
        <v>791</v>
      </c>
    </row>
    <row r="1013" spans="1:8" x14ac:dyDescent="0.3">
      <c r="A1013" s="2">
        <v>1012</v>
      </c>
      <c r="B1013" s="5" t="s">
        <v>77</v>
      </c>
      <c r="C1013" s="2" t="s">
        <v>2140</v>
      </c>
      <c r="D1013" s="2" t="s">
        <v>2141</v>
      </c>
      <c r="E1013" s="2" t="s">
        <v>2038</v>
      </c>
      <c r="F1013" s="2" t="s">
        <v>25</v>
      </c>
      <c r="G1013" s="2" t="s">
        <v>80</v>
      </c>
      <c r="H1013" s="2" t="s">
        <v>355</v>
      </c>
    </row>
    <row r="1014" spans="1:8" x14ac:dyDescent="0.3">
      <c r="A1014" s="2">
        <v>1013</v>
      </c>
      <c r="B1014" s="5" t="s">
        <v>82</v>
      </c>
      <c r="C1014" s="2" t="s">
        <v>2142</v>
      </c>
      <c r="D1014" s="2" t="s">
        <v>2143</v>
      </c>
      <c r="E1014" s="2" t="s">
        <v>2038</v>
      </c>
      <c r="F1014" s="2" t="s">
        <v>275</v>
      </c>
      <c r="G1014" s="2" t="s">
        <v>17</v>
      </c>
      <c r="H1014" s="2" t="s">
        <v>386</v>
      </c>
    </row>
    <row r="1015" spans="1:8" x14ac:dyDescent="0.3">
      <c r="A1015" s="2">
        <v>1014</v>
      </c>
      <c r="B1015" s="5" t="s">
        <v>82</v>
      </c>
      <c r="C1015" s="2" t="s">
        <v>2144</v>
      </c>
      <c r="D1015" s="2" t="s">
        <v>2145</v>
      </c>
      <c r="E1015" s="2" t="s">
        <v>2038</v>
      </c>
      <c r="F1015" s="2" t="s">
        <v>17</v>
      </c>
      <c r="G1015" s="2" t="s">
        <v>120</v>
      </c>
      <c r="H1015" s="2" t="s">
        <v>154</v>
      </c>
    </row>
    <row r="1016" spans="1:8" x14ac:dyDescent="0.3">
      <c r="A1016" s="2">
        <v>1015</v>
      </c>
      <c r="B1016" s="5" t="s">
        <v>85</v>
      </c>
      <c r="C1016" s="2" t="s">
        <v>677</v>
      </c>
      <c r="D1016" s="2" t="s">
        <v>2146</v>
      </c>
      <c r="E1016" s="2" t="s">
        <v>2038</v>
      </c>
      <c r="F1016" s="2" t="s">
        <v>430</v>
      </c>
      <c r="G1016" s="2" t="s">
        <v>516</v>
      </c>
      <c r="H1016" s="2" t="s">
        <v>679</v>
      </c>
    </row>
    <row r="1017" spans="1:8" x14ac:dyDescent="0.3">
      <c r="A1017" s="2">
        <v>1016</v>
      </c>
      <c r="B1017" s="5">
        <v>2101</v>
      </c>
      <c r="C1017" s="2" t="s">
        <v>1604</v>
      </c>
      <c r="D1017" s="2" t="s">
        <v>2147</v>
      </c>
      <c r="E1017" s="2" t="s">
        <v>2148</v>
      </c>
      <c r="F1017" s="2" t="s">
        <v>16</v>
      </c>
      <c r="G1017" s="2" t="s">
        <v>17</v>
      </c>
      <c r="H1017" s="2" t="s">
        <v>13</v>
      </c>
    </row>
    <row r="1018" spans="1:8" x14ac:dyDescent="0.3">
      <c r="A1018" s="2">
        <v>1017</v>
      </c>
      <c r="B1018" s="5">
        <v>2101</v>
      </c>
      <c r="C1018" s="2" t="s">
        <v>2149</v>
      </c>
      <c r="D1018" s="2" t="s">
        <v>2150</v>
      </c>
      <c r="E1018" s="2" t="s">
        <v>2148</v>
      </c>
      <c r="F1018" s="2" t="s">
        <v>80</v>
      </c>
      <c r="G1018" s="2" t="s">
        <v>797</v>
      </c>
      <c r="H1018" s="2" t="s">
        <v>813</v>
      </c>
    </row>
    <row r="1019" spans="1:8" x14ac:dyDescent="0.3">
      <c r="A1019" s="2">
        <v>1018</v>
      </c>
      <c r="B1019" s="5">
        <v>2201</v>
      </c>
      <c r="C1019" s="2" t="s">
        <v>2151</v>
      </c>
      <c r="D1019" s="2" t="s">
        <v>2152</v>
      </c>
      <c r="E1019" s="2" t="s">
        <v>2148</v>
      </c>
      <c r="F1019" s="2" t="s">
        <v>25</v>
      </c>
      <c r="G1019" s="2" t="s">
        <v>26</v>
      </c>
      <c r="H1019" s="2" t="s">
        <v>1938</v>
      </c>
    </row>
    <row r="1020" spans="1:8" x14ac:dyDescent="0.3">
      <c r="A1020" s="2">
        <v>1019</v>
      </c>
      <c r="B1020" s="5">
        <v>2201</v>
      </c>
      <c r="C1020" s="2" t="s">
        <v>2153</v>
      </c>
      <c r="D1020" s="2" t="s">
        <v>2154</v>
      </c>
      <c r="E1020" s="2" t="s">
        <v>2148</v>
      </c>
      <c r="F1020" s="2" t="s">
        <v>39</v>
      </c>
      <c r="G1020" s="2" t="s">
        <v>1441</v>
      </c>
      <c r="H1020" s="2" t="s">
        <v>1243</v>
      </c>
    </row>
    <row r="1021" spans="1:8" x14ac:dyDescent="0.3">
      <c r="A1021" s="2">
        <v>1020</v>
      </c>
      <c r="B1021" s="5">
        <v>2201</v>
      </c>
      <c r="C1021" s="2" t="s">
        <v>2155</v>
      </c>
      <c r="D1021" s="2" t="s">
        <v>2156</v>
      </c>
      <c r="E1021" s="2" t="s">
        <v>2148</v>
      </c>
      <c r="F1021" s="2" t="s">
        <v>120</v>
      </c>
      <c r="G1021" s="2" t="s">
        <v>836</v>
      </c>
      <c r="H1021" s="2" t="s">
        <v>756</v>
      </c>
    </row>
    <row r="1022" spans="1:8" x14ac:dyDescent="0.3">
      <c r="A1022" s="2">
        <v>1021</v>
      </c>
      <c r="B1022" s="5">
        <v>2201</v>
      </c>
      <c r="C1022" s="2" t="s">
        <v>2157</v>
      </c>
      <c r="D1022" s="2" t="s">
        <v>2158</v>
      </c>
      <c r="E1022" s="2" t="s">
        <v>2148</v>
      </c>
      <c r="F1022" s="2" t="s">
        <v>2159</v>
      </c>
      <c r="G1022" s="2" t="s">
        <v>42</v>
      </c>
      <c r="H1022" s="2" t="s">
        <v>13</v>
      </c>
    </row>
    <row r="1023" spans="1:8" x14ac:dyDescent="0.3">
      <c r="A1023" s="2">
        <v>1022</v>
      </c>
      <c r="B1023" s="5">
        <v>2202</v>
      </c>
      <c r="C1023" s="2" t="s">
        <v>2160</v>
      </c>
      <c r="D1023" s="2" t="s">
        <v>2161</v>
      </c>
      <c r="E1023" s="2" t="s">
        <v>2148</v>
      </c>
      <c r="F1023" s="2" t="s">
        <v>2162</v>
      </c>
      <c r="G1023" s="2" t="s">
        <v>2163</v>
      </c>
      <c r="H1023" s="2" t="s">
        <v>1254</v>
      </c>
    </row>
    <row r="1024" spans="1:8" x14ac:dyDescent="0.3">
      <c r="A1024" s="2">
        <v>1023</v>
      </c>
      <c r="B1024" s="5">
        <v>2202</v>
      </c>
      <c r="C1024" s="2" t="s">
        <v>2164</v>
      </c>
      <c r="D1024" s="2" t="s">
        <v>2165</v>
      </c>
      <c r="E1024" s="2" t="s">
        <v>2148</v>
      </c>
      <c r="F1024" s="2" t="s">
        <v>136</v>
      </c>
      <c r="G1024" s="2" t="s">
        <v>16</v>
      </c>
      <c r="H1024" s="2" t="s">
        <v>2166</v>
      </c>
    </row>
    <row r="1025" spans="1:8" x14ac:dyDescent="0.3">
      <c r="A1025" s="2">
        <v>1024</v>
      </c>
      <c r="B1025" s="5">
        <v>2202</v>
      </c>
      <c r="C1025" s="2" t="s">
        <v>2167</v>
      </c>
      <c r="D1025" s="2" t="s">
        <v>2168</v>
      </c>
      <c r="E1025" s="2" t="s">
        <v>2148</v>
      </c>
      <c r="F1025" s="2" t="s">
        <v>56</v>
      </c>
      <c r="G1025" s="2" t="s">
        <v>12</v>
      </c>
      <c r="H1025" s="2" t="s">
        <v>575</v>
      </c>
    </row>
    <row r="1026" spans="1:8" x14ac:dyDescent="0.3">
      <c r="A1026" s="2">
        <v>1025</v>
      </c>
      <c r="B1026" s="5">
        <v>2202</v>
      </c>
      <c r="C1026" s="2" t="s">
        <v>2169</v>
      </c>
      <c r="D1026" s="2" t="s">
        <v>2170</v>
      </c>
      <c r="E1026" s="2" t="s">
        <v>2148</v>
      </c>
      <c r="F1026" s="2" t="s">
        <v>2171</v>
      </c>
      <c r="G1026" s="2" t="s">
        <v>42</v>
      </c>
      <c r="H1026" s="2" t="s">
        <v>13</v>
      </c>
    </row>
    <row r="1027" spans="1:8" x14ac:dyDescent="0.3">
      <c r="A1027" s="2">
        <v>1026</v>
      </c>
      <c r="B1027" s="5">
        <v>2203</v>
      </c>
      <c r="C1027" s="2" t="s">
        <v>2172</v>
      </c>
      <c r="D1027" s="2" t="s">
        <v>2173</v>
      </c>
      <c r="E1027" s="2" t="s">
        <v>2148</v>
      </c>
      <c r="F1027" s="2" t="s">
        <v>136</v>
      </c>
      <c r="G1027" s="2" t="s">
        <v>275</v>
      </c>
      <c r="H1027" s="2" t="s">
        <v>2174</v>
      </c>
    </row>
    <row r="1028" spans="1:8" x14ac:dyDescent="0.3">
      <c r="A1028" s="2">
        <v>1027</v>
      </c>
      <c r="B1028" s="5">
        <v>2203</v>
      </c>
      <c r="C1028" s="2" t="s">
        <v>2175</v>
      </c>
      <c r="D1028" s="2" t="s">
        <v>2176</v>
      </c>
      <c r="E1028" s="2" t="s">
        <v>2148</v>
      </c>
      <c r="F1028" s="2" t="s">
        <v>790</v>
      </c>
      <c r="G1028" s="2" t="s">
        <v>80</v>
      </c>
      <c r="H1028" s="2" t="s">
        <v>825</v>
      </c>
    </row>
    <row r="1029" spans="1:8" x14ac:dyDescent="0.3">
      <c r="A1029" s="2">
        <v>1028</v>
      </c>
      <c r="B1029" s="5">
        <v>2203</v>
      </c>
      <c r="C1029" s="2" t="s">
        <v>2169</v>
      </c>
      <c r="D1029" s="2" t="s">
        <v>2177</v>
      </c>
      <c r="E1029" s="2" t="s">
        <v>2148</v>
      </c>
      <c r="F1029" s="2" t="s">
        <v>2178</v>
      </c>
      <c r="G1029" s="2" t="s">
        <v>2179</v>
      </c>
      <c r="H1029" s="2" t="s">
        <v>13</v>
      </c>
    </row>
    <row r="1030" spans="1:8" x14ac:dyDescent="0.3">
      <c r="A1030" s="2">
        <v>1029</v>
      </c>
      <c r="B1030" s="5">
        <v>2203</v>
      </c>
      <c r="C1030" s="2" t="s">
        <v>2180</v>
      </c>
      <c r="D1030" s="2" t="s">
        <v>2181</v>
      </c>
      <c r="E1030" s="2" t="s">
        <v>2148</v>
      </c>
      <c r="F1030" s="2" t="s">
        <v>12</v>
      </c>
      <c r="G1030" s="2" t="s">
        <v>797</v>
      </c>
      <c r="H1030" s="2" t="s">
        <v>13</v>
      </c>
    </row>
    <row r="1031" spans="1:8" x14ac:dyDescent="0.3">
      <c r="A1031" s="2">
        <v>1030</v>
      </c>
      <c r="B1031" s="5">
        <v>2301</v>
      </c>
      <c r="C1031" s="2" t="s">
        <v>2182</v>
      </c>
      <c r="D1031" s="2" t="s">
        <v>2183</v>
      </c>
      <c r="E1031" s="2" t="s">
        <v>2148</v>
      </c>
      <c r="F1031" s="2" t="s">
        <v>17</v>
      </c>
      <c r="G1031" s="2" t="s">
        <v>56</v>
      </c>
      <c r="H1031" s="2" t="s">
        <v>1033</v>
      </c>
    </row>
    <row r="1032" spans="1:8" x14ac:dyDescent="0.3">
      <c r="A1032" s="2">
        <v>1031</v>
      </c>
      <c r="B1032" s="5">
        <v>2301</v>
      </c>
      <c r="C1032" s="2" t="s">
        <v>2184</v>
      </c>
      <c r="D1032" s="2" t="s">
        <v>2185</v>
      </c>
      <c r="E1032" s="2" t="s">
        <v>2148</v>
      </c>
      <c r="F1032" s="2" t="s">
        <v>1738</v>
      </c>
      <c r="G1032" s="2" t="s">
        <v>42</v>
      </c>
      <c r="H1032" s="2" t="s">
        <v>1033</v>
      </c>
    </row>
    <row r="1033" spans="1:8" x14ac:dyDescent="0.3">
      <c r="A1033" s="2">
        <v>1032</v>
      </c>
      <c r="B1033" s="5">
        <v>2501</v>
      </c>
      <c r="C1033" s="2" t="s">
        <v>2186</v>
      </c>
      <c r="D1033" s="2" t="s">
        <v>2187</v>
      </c>
      <c r="E1033" s="2" t="s">
        <v>2148</v>
      </c>
      <c r="F1033" s="2" t="s">
        <v>16</v>
      </c>
      <c r="G1033" s="2" t="s">
        <v>17</v>
      </c>
      <c r="H1033" s="2" t="s">
        <v>601</v>
      </c>
    </row>
    <row r="1034" spans="1:8" x14ac:dyDescent="0.3">
      <c r="A1034" s="2">
        <v>1033</v>
      </c>
      <c r="B1034" s="5">
        <v>2503</v>
      </c>
      <c r="C1034" s="2" t="s">
        <v>2188</v>
      </c>
      <c r="D1034" s="2" t="s">
        <v>2189</v>
      </c>
      <c r="E1034" s="2" t="s">
        <v>2148</v>
      </c>
      <c r="F1034" s="2" t="s">
        <v>16</v>
      </c>
      <c r="G1034" s="2" t="s">
        <v>92</v>
      </c>
      <c r="H1034" s="2" t="s">
        <v>810</v>
      </c>
    </row>
    <row r="1035" spans="1:8" x14ac:dyDescent="0.3">
      <c r="A1035" s="2">
        <v>1034</v>
      </c>
      <c r="B1035" s="5">
        <v>2505</v>
      </c>
      <c r="C1035" s="2" t="s">
        <v>2190</v>
      </c>
      <c r="D1035" s="2" t="s">
        <v>2191</v>
      </c>
      <c r="E1035" s="2" t="s">
        <v>2148</v>
      </c>
      <c r="F1035" s="2" t="s">
        <v>120</v>
      </c>
      <c r="G1035" s="2" t="s">
        <v>836</v>
      </c>
      <c r="H1035" s="2" t="s">
        <v>381</v>
      </c>
    </row>
    <row r="1036" spans="1:8" x14ac:dyDescent="0.3">
      <c r="A1036" s="2">
        <v>1035</v>
      </c>
      <c r="B1036" s="5">
        <v>2505</v>
      </c>
      <c r="C1036" s="2" t="s">
        <v>2192</v>
      </c>
      <c r="D1036" s="2" t="s">
        <v>2193</v>
      </c>
      <c r="E1036" s="2" t="s">
        <v>2148</v>
      </c>
      <c r="F1036" s="2" t="s">
        <v>2159</v>
      </c>
      <c r="G1036" s="2" t="s">
        <v>1204</v>
      </c>
      <c r="H1036" s="2" t="s">
        <v>381</v>
      </c>
    </row>
    <row r="1037" spans="1:8" x14ac:dyDescent="0.3">
      <c r="A1037" s="2">
        <v>1036</v>
      </c>
      <c r="B1037" s="5">
        <v>2506</v>
      </c>
      <c r="C1037" s="2" t="s">
        <v>2194</v>
      </c>
      <c r="D1037" s="2" t="s">
        <v>2195</v>
      </c>
      <c r="E1037" s="2" t="s">
        <v>2148</v>
      </c>
      <c r="F1037" s="2" t="s">
        <v>25</v>
      </c>
      <c r="G1037" s="2" t="s">
        <v>26</v>
      </c>
      <c r="H1037" s="2" t="s">
        <v>825</v>
      </c>
    </row>
    <row r="1038" spans="1:8" x14ac:dyDescent="0.3">
      <c r="A1038" s="2">
        <v>1037</v>
      </c>
      <c r="B1038" s="5">
        <v>2506</v>
      </c>
      <c r="C1038" s="2" t="s">
        <v>2196</v>
      </c>
      <c r="D1038" s="2" t="s">
        <v>2197</v>
      </c>
      <c r="E1038" s="2" t="s">
        <v>2148</v>
      </c>
      <c r="F1038" s="2" t="s">
        <v>80</v>
      </c>
      <c r="G1038" s="2" t="s">
        <v>42</v>
      </c>
      <c r="H1038" s="2" t="s">
        <v>13</v>
      </c>
    </row>
    <row r="1039" spans="1:8" x14ac:dyDescent="0.3">
      <c r="A1039" s="2">
        <v>1038</v>
      </c>
      <c r="B1039" s="5">
        <v>2507</v>
      </c>
      <c r="C1039" s="2" t="s">
        <v>2198</v>
      </c>
      <c r="D1039" s="2" t="s">
        <v>2199</v>
      </c>
      <c r="E1039" s="2" t="s">
        <v>2148</v>
      </c>
      <c r="F1039" s="2" t="s">
        <v>442</v>
      </c>
      <c r="G1039" s="2" t="s">
        <v>275</v>
      </c>
      <c r="H1039" s="2" t="s">
        <v>601</v>
      </c>
    </row>
    <row r="1040" spans="1:8" x14ac:dyDescent="0.3">
      <c r="A1040" s="2">
        <v>1039</v>
      </c>
      <c r="B1040" s="5">
        <v>2605</v>
      </c>
      <c r="C1040" s="2" t="s">
        <v>2200</v>
      </c>
      <c r="D1040" s="2" t="s">
        <v>2201</v>
      </c>
      <c r="E1040" s="2" t="s">
        <v>2148</v>
      </c>
      <c r="F1040" s="2" t="s">
        <v>17</v>
      </c>
      <c r="G1040" s="2" t="s">
        <v>30</v>
      </c>
      <c r="H1040" s="2" t="s">
        <v>791</v>
      </c>
    </row>
    <row r="1041" spans="1:8" x14ac:dyDescent="0.3">
      <c r="A1041" s="2">
        <v>1040</v>
      </c>
      <c r="B1041" s="5">
        <v>2605</v>
      </c>
      <c r="C1041" s="2" t="s">
        <v>2202</v>
      </c>
      <c r="D1041" s="2" t="s">
        <v>2203</v>
      </c>
      <c r="E1041" s="2" t="s">
        <v>2148</v>
      </c>
      <c r="F1041" s="2" t="s">
        <v>2204</v>
      </c>
      <c r="G1041" s="2" t="s">
        <v>2205</v>
      </c>
      <c r="H1041" s="2" t="s">
        <v>791</v>
      </c>
    </row>
    <row r="1042" spans="1:8" x14ac:dyDescent="0.3">
      <c r="A1042" s="2">
        <v>1041</v>
      </c>
      <c r="B1042" s="5">
        <v>2607</v>
      </c>
      <c r="C1042" s="2" t="s">
        <v>2206</v>
      </c>
      <c r="D1042" s="2" t="s">
        <v>2207</v>
      </c>
      <c r="E1042" s="2" t="s">
        <v>2148</v>
      </c>
      <c r="F1042" s="2" t="s">
        <v>227</v>
      </c>
      <c r="G1042" s="2" t="s">
        <v>102</v>
      </c>
      <c r="H1042" s="2" t="s">
        <v>13</v>
      </c>
    </row>
    <row r="1043" spans="1:8" x14ac:dyDescent="0.3">
      <c r="A1043" s="2">
        <v>1042</v>
      </c>
      <c r="B1043" s="5">
        <v>2701</v>
      </c>
      <c r="C1043" s="2" t="s">
        <v>2208</v>
      </c>
      <c r="D1043" s="2" t="s">
        <v>2209</v>
      </c>
      <c r="E1043" s="2" t="s">
        <v>2148</v>
      </c>
      <c r="F1043" s="2" t="s">
        <v>17</v>
      </c>
      <c r="G1043" s="2" t="s">
        <v>797</v>
      </c>
      <c r="H1043" s="2" t="s">
        <v>13</v>
      </c>
    </row>
    <row r="1044" spans="1:8" x14ac:dyDescent="0.3">
      <c r="A1044" s="2">
        <v>1043</v>
      </c>
      <c r="B1044" s="5">
        <v>2703</v>
      </c>
      <c r="C1044" s="2" t="s">
        <v>2210</v>
      </c>
      <c r="D1044" s="2" t="s">
        <v>2211</v>
      </c>
      <c r="E1044" s="2" t="s">
        <v>2148</v>
      </c>
      <c r="F1044" s="2" t="s">
        <v>80</v>
      </c>
      <c r="G1044" s="2" t="s">
        <v>42</v>
      </c>
      <c r="H1044" s="2" t="s">
        <v>13</v>
      </c>
    </row>
    <row r="1045" spans="1:8" x14ac:dyDescent="0.3">
      <c r="A1045" s="2">
        <v>1044</v>
      </c>
      <c r="B1045" s="5">
        <v>2704</v>
      </c>
      <c r="C1045" s="2" t="s">
        <v>2210</v>
      </c>
      <c r="D1045" s="2" t="s">
        <v>2212</v>
      </c>
      <c r="E1045" s="2" t="s">
        <v>2148</v>
      </c>
      <c r="F1045" s="2" t="s">
        <v>80</v>
      </c>
      <c r="G1045" s="2" t="s">
        <v>42</v>
      </c>
      <c r="H1045" s="2" t="s">
        <v>13</v>
      </c>
    </row>
    <row r="1046" spans="1:8" x14ac:dyDescent="0.3">
      <c r="A1046" s="2">
        <v>1045</v>
      </c>
      <c r="B1046" s="5">
        <v>2705</v>
      </c>
      <c r="C1046" s="2" t="s">
        <v>2213</v>
      </c>
      <c r="D1046" s="2" t="s">
        <v>2214</v>
      </c>
      <c r="E1046" s="2" t="s">
        <v>2148</v>
      </c>
      <c r="F1046" s="2" t="s">
        <v>25</v>
      </c>
      <c r="G1046" s="2" t="s">
        <v>88</v>
      </c>
      <c r="H1046" s="2" t="s">
        <v>1014</v>
      </c>
    </row>
    <row r="1047" spans="1:8" x14ac:dyDescent="0.3">
      <c r="A1047" s="2">
        <v>1046</v>
      </c>
      <c r="B1047" s="5">
        <v>2803</v>
      </c>
      <c r="C1047" s="2" t="s">
        <v>2215</v>
      </c>
      <c r="D1047" s="2" t="s">
        <v>2216</v>
      </c>
      <c r="E1047" s="2" t="s">
        <v>2148</v>
      </c>
      <c r="F1047" s="2" t="s">
        <v>80</v>
      </c>
      <c r="G1047" s="2" t="s">
        <v>42</v>
      </c>
      <c r="H1047" s="2" t="s">
        <v>117</v>
      </c>
    </row>
    <row r="1048" spans="1:8" x14ac:dyDescent="0.3">
      <c r="A1048" s="2">
        <v>1047</v>
      </c>
      <c r="B1048" s="5">
        <v>2804</v>
      </c>
      <c r="C1048" s="2" t="s">
        <v>2217</v>
      </c>
      <c r="D1048" s="2" t="s">
        <v>2218</v>
      </c>
      <c r="E1048" s="2" t="s">
        <v>2148</v>
      </c>
      <c r="F1048" s="2" t="s">
        <v>80</v>
      </c>
      <c r="G1048" s="2" t="s">
        <v>42</v>
      </c>
      <c r="H1048" s="2" t="s">
        <v>117</v>
      </c>
    </row>
    <row r="1049" spans="1:8" x14ac:dyDescent="0.3">
      <c r="A1049" s="2">
        <v>1048</v>
      </c>
      <c r="B1049" s="5">
        <v>5101</v>
      </c>
      <c r="C1049" s="2" t="s">
        <v>2219</v>
      </c>
      <c r="D1049" s="2" t="s">
        <v>2220</v>
      </c>
      <c r="E1049" s="2" t="s">
        <v>2148</v>
      </c>
      <c r="F1049" s="2" t="s">
        <v>275</v>
      </c>
      <c r="G1049" s="2" t="s">
        <v>17</v>
      </c>
      <c r="H1049" s="2" t="s">
        <v>825</v>
      </c>
    </row>
    <row r="1050" spans="1:8" x14ac:dyDescent="0.3">
      <c r="A1050" s="2">
        <v>1049</v>
      </c>
      <c r="B1050" s="5">
        <v>5101</v>
      </c>
      <c r="C1050" s="2" t="s">
        <v>2221</v>
      </c>
      <c r="D1050" s="2" t="s">
        <v>2222</v>
      </c>
      <c r="E1050" s="2" t="s">
        <v>2148</v>
      </c>
      <c r="F1050" s="2" t="s">
        <v>17</v>
      </c>
      <c r="G1050" s="2" t="s">
        <v>120</v>
      </c>
      <c r="H1050" s="2" t="s">
        <v>825</v>
      </c>
    </row>
    <row r="1051" spans="1:8" x14ac:dyDescent="0.3">
      <c r="A1051" s="2">
        <v>1050</v>
      </c>
      <c r="B1051" s="5">
        <v>5103</v>
      </c>
      <c r="C1051" s="2" t="s">
        <v>2223</v>
      </c>
      <c r="D1051" s="2" t="s">
        <v>2224</v>
      </c>
      <c r="E1051" s="2" t="s">
        <v>2148</v>
      </c>
      <c r="F1051" s="2" t="s">
        <v>141</v>
      </c>
      <c r="G1051" s="2" t="s">
        <v>56</v>
      </c>
      <c r="H1051" s="2" t="s">
        <v>296</v>
      </c>
    </row>
    <row r="1052" spans="1:8" x14ac:dyDescent="0.3">
      <c r="A1052" s="2">
        <v>1051</v>
      </c>
      <c r="B1052" s="5">
        <v>5105</v>
      </c>
      <c r="C1052" s="2" t="s">
        <v>2225</v>
      </c>
      <c r="D1052" s="2" t="s">
        <v>2226</v>
      </c>
      <c r="E1052" s="2" t="s">
        <v>2148</v>
      </c>
      <c r="F1052" s="2" t="s">
        <v>136</v>
      </c>
      <c r="G1052" s="2" t="s">
        <v>92</v>
      </c>
      <c r="H1052" s="2" t="s">
        <v>262</v>
      </c>
    </row>
    <row r="1053" spans="1:8" x14ac:dyDescent="0.3">
      <c r="A1053" s="2">
        <v>1052</v>
      </c>
      <c r="B1053" s="5">
        <v>5116</v>
      </c>
      <c r="C1053" s="2" t="s">
        <v>2227</v>
      </c>
      <c r="D1053" s="2" t="s">
        <v>2228</v>
      </c>
      <c r="E1053" s="2" t="s">
        <v>2148</v>
      </c>
      <c r="F1053" s="2" t="s">
        <v>88</v>
      </c>
      <c r="G1053" s="2" t="s">
        <v>16</v>
      </c>
      <c r="H1053" s="2" t="s">
        <v>2229</v>
      </c>
    </row>
    <row r="1054" spans="1:8" x14ac:dyDescent="0.3">
      <c r="A1054" s="2">
        <v>1053</v>
      </c>
      <c r="B1054" s="5">
        <v>5203</v>
      </c>
      <c r="C1054" s="2" t="s">
        <v>2230</v>
      </c>
      <c r="D1054" s="2" t="s">
        <v>2231</v>
      </c>
      <c r="E1054" s="2" t="s">
        <v>2148</v>
      </c>
      <c r="F1054" s="2" t="s">
        <v>971</v>
      </c>
      <c r="G1054" s="2" t="s">
        <v>131</v>
      </c>
      <c r="H1054" s="2" t="s">
        <v>1033</v>
      </c>
    </row>
    <row r="1055" spans="1:8" x14ac:dyDescent="0.3">
      <c r="A1055" s="2">
        <v>1054</v>
      </c>
      <c r="B1055" s="5">
        <v>5207</v>
      </c>
      <c r="C1055" s="2" t="s">
        <v>2232</v>
      </c>
      <c r="D1055" s="2" t="s">
        <v>2233</v>
      </c>
      <c r="E1055" s="2" t="s">
        <v>2148</v>
      </c>
      <c r="F1055" s="2" t="s">
        <v>17</v>
      </c>
      <c r="G1055" s="2" t="s">
        <v>120</v>
      </c>
      <c r="H1055" s="2" t="s">
        <v>748</v>
      </c>
    </row>
    <row r="1056" spans="1:8" x14ac:dyDescent="0.3">
      <c r="A1056" s="2">
        <v>1055</v>
      </c>
      <c r="B1056" s="5">
        <v>5210</v>
      </c>
      <c r="C1056" s="2" t="s">
        <v>2234</v>
      </c>
      <c r="D1056" s="2" t="s">
        <v>2235</v>
      </c>
      <c r="E1056" s="2" t="s">
        <v>2148</v>
      </c>
      <c r="F1056" s="2" t="s">
        <v>120</v>
      </c>
      <c r="G1056" s="2" t="s">
        <v>80</v>
      </c>
      <c r="H1056" s="2" t="s">
        <v>958</v>
      </c>
    </row>
    <row r="1057" spans="1:8" x14ac:dyDescent="0.3">
      <c r="A1057" s="2">
        <v>1056</v>
      </c>
      <c r="B1057" s="5" t="s">
        <v>112</v>
      </c>
      <c r="C1057" s="2" t="s">
        <v>2236</v>
      </c>
      <c r="D1057" s="2" t="s">
        <v>2237</v>
      </c>
      <c r="E1057" s="2" t="s">
        <v>2148</v>
      </c>
      <c r="F1057" s="2" t="s">
        <v>48</v>
      </c>
      <c r="G1057" s="2" t="s">
        <v>17</v>
      </c>
      <c r="H1057" s="2" t="s">
        <v>2238</v>
      </c>
    </row>
    <row r="1058" spans="1:8" x14ac:dyDescent="0.3">
      <c r="A1058" s="2">
        <v>1057</v>
      </c>
      <c r="B1058" s="5" t="s">
        <v>112</v>
      </c>
      <c r="C1058" s="2" t="s">
        <v>2239</v>
      </c>
      <c r="D1058" s="2" t="s">
        <v>2240</v>
      </c>
      <c r="E1058" s="2" t="s">
        <v>2148</v>
      </c>
      <c r="F1058" s="2" t="s">
        <v>80</v>
      </c>
      <c r="G1058" s="2" t="s">
        <v>42</v>
      </c>
      <c r="H1058" s="2" t="s">
        <v>13</v>
      </c>
    </row>
    <row r="1059" spans="1:8" x14ac:dyDescent="0.3">
      <c r="A1059" s="2">
        <v>1058</v>
      </c>
      <c r="B1059" s="5" t="s">
        <v>69</v>
      </c>
      <c r="C1059" s="2" t="s">
        <v>2241</v>
      </c>
      <c r="D1059" s="2" t="s">
        <v>2242</v>
      </c>
      <c r="E1059" s="2" t="s">
        <v>2148</v>
      </c>
      <c r="F1059" s="2" t="s">
        <v>136</v>
      </c>
      <c r="G1059" s="2" t="s">
        <v>39</v>
      </c>
      <c r="H1059" s="2" t="s">
        <v>257</v>
      </c>
    </row>
    <row r="1060" spans="1:8" x14ac:dyDescent="0.3">
      <c r="A1060" s="2">
        <v>1059</v>
      </c>
      <c r="B1060" s="5" t="s">
        <v>73</v>
      </c>
      <c r="C1060" s="2" t="s">
        <v>2243</v>
      </c>
      <c r="D1060" s="2" t="s">
        <v>2244</v>
      </c>
      <c r="E1060" s="2" t="s">
        <v>2148</v>
      </c>
      <c r="F1060" s="2" t="s">
        <v>136</v>
      </c>
      <c r="G1060" s="2" t="s">
        <v>39</v>
      </c>
      <c r="H1060" s="2" t="s">
        <v>257</v>
      </c>
    </row>
    <row r="1061" spans="1:8" x14ac:dyDescent="0.3">
      <c r="A1061" s="2">
        <v>1060</v>
      </c>
      <c r="B1061" s="5" t="s">
        <v>126</v>
      </c>
      <c r="C1061" s="2" t="s">
        <v>2245</v>
      </c>
      <c r="D1061" s="2" t="s">
        <v>2246</v>
      </c>
      <c r="E1061" s="2" t="s">
        <v>2148</v>
      </c>
      <c r="F1061" s="2" t="s">
        <v>136</v>
      </c>
      <c r="G1061" s="2" t="s">
        <v>275</v>
      </c>
      <c r="H1061" s="2" t="s">
        <v>1033</v>
      </c>
    </row>
    <row r="1062" spans="1:8" x14ac:dyDescent="0.3">
      <c r="A1062" s="2">
        <v>1061</v>
      </c>
      <c r="B1062" s="5" t="s">
        <v>126</v>
      </c>
      <c r="C1062" s="2" t="s">
        <v>2247</v>
      </c>
      <c r="D1062" s="2" t="s">
        <v>2248</v>
      </c>
      <c r="E1062" s="2" t="s">
        <v>2148</v>
      </c>
      <c r="F1062" s="2" t="s">
        <v>17</v>
      </c>
      <c r="G1062" s="2" t="s">
        <v>80</v>
      </c>
      <c r="H1062" s="2" t="s">
        <v>584</v>
      </c>
    </row>
    <row r="1063" spans="1:8" x14ac:dyDescent="0.3">
      <c r="A1063" s="2">
        <v>1062</v>
      </c>
      <c r="B1063" s="5" t="s">
        <v>133</v>
      </c>
      <c r="C1063" s="2" t="s">
        <v>2249</v>
      </c>
      <c r="D1063" s="2" t="s">
        <v>2250</v>
      </c>
      <c r="E1063" s="2" t="s">
        <v>2148</v>
      </c>
      <c r="F1063" s="2" t="s">
        <v>136</v>
      </c>
      <c r="G1063" s="2" t="s">
        <v>17</v>
      </c>
      <c r="H1063" s="2" t="s">
        <v>527</v>
      </c>
    </row>
    <row r="1064" spans="1:8" x14ac:dyDescent="0.3">
      <c r="A1064" s="2">
        <v>1063</v>
      </c>
      <c r="B1064" s="5" t="s">
        <v>133</v>
      </c>
      <c r="C1064" s="2" t="s">
        <v>2251</v>
      </c>
      <c r="D1064" s="2" t="s">
        <v>2252</v>
      </c>
      <c r="E1064" s="2" t="s">
        <v>2148</v>
      </c>
      <c r="F1064" s="2" t="s">
        <v>17</v>
      </c>
      <c r="G1064" s="2" t="s">
        <v>80</v>
      </c>
      <c r="H1064" s="2" t="s">
        <v>111</v>
      </c>
    </row>
    <row r="1065" spans="1:8" x14ac:dyDescent="0.3">
      <c r="A1065" s="2">
        <v>1064</v>
      </c>
      <c r="B1065" s="5" t="s">
        <v>77</v>
      </c>
      <c r="C1065" s="2" t="s">
        <v>2253</v>
      </c>
      <c r="D1065" s="2" t="s">
        <v>2254</v>
      </c>
      <c r="E1065" s="2" t="s">
        <v>2148</v>
      </c>
      <c r="F1065" s="2" t="s">
        <v>25</v>
      </c>
      <c r="G1065" s="2" t="s">
        <v>80</v>
      </c>
      <c r="H1065" s="2" t="s">
        <v>355</v>
      </c>
    </row>
    <row r="1066" spans="1:8" x14ac:dyDescent="0.3">
      <c r="A1066" s="2">
        <v>1065</v>
      </c>
      <c r="B1066" s="5" t="s">
        <v>85</v>
      </c>
      <c r="C1066" s="2" t="s">
        <v>2255</v>
      </c>
      <c r="D1066" s="2" t="s">
        <v>2256</v>
      </c>
      <c r="E1066" s="2" t="s">
        <v>2148</v>
      </c>
      <c r="F1066" s="2" t="s">
        <v>227</v>
      </c>
      <c r="G1066" s="2" t="s">
        <v>120</v>
      </c>
      <c r="H1066" s="2" t="s">
        <v>13</v>
      </c>
    </row>
    <row r="1067" spans="1:8" x14ac:dyDescent="0.3">
      <c r="A1067" s="2">
        <v>1066</v>
      </c>
      <c r="B1067" s="5">
        <v>2101</v>
      </c>
      <c r="C1067" s="2" t="s">
        <v>2257</v>
      </c>
      <c r="D1067" s="2" t="s">
        <v>2258</v>
      </c>
      <c r="E1067" s="2" t="s">
        <v>2259</v>
      </c>
      <c r="F1067" s="2" t="s">
        <v>38</v>
      </c>
      <c r="G1067" s="2" t="s">
        <v>17</v>
      </c>
      <c r="H1067" s="2" t="s">
        <v>813</v>
      </c>
    </row>
    <row r="1068" spans="1:8" x14ac:dyDescent="0.3">
      <c r="A1068" s="2">
        <v>1067</v>
      </c>
      <c r="B1068" s="5">
        <v>2201</v>
      </c>
      <c r="C1068" s="2" t="s">
        <v>2260</v>
      </c>
      <c r="D1068" s="2" t="s">
        <v>2261</v>
      </c>
      <c r="E1068" s="2" t="s">
        <v>2259</v>
      </c>
      <c r="F1068" s="2" t="s">
        <v>48</v>
      </c>
      <c r="G1068" s="2" t="s">
        <v>12</v>
      </c>
      <c r="H1068" s="2" t="s">
        <v>468</v>
      </c>
    </row>
    <row r="1069" spans="1:8" x14ac:dyDescent="0.3">
      <c r="A1069" s="2">
        <v>1068</v>
      </c>
      <c r="B1069" s="5">
        <v>2202</v>
      </c>
      <c r="C1069" s="2" t="s">
        <v>2262</v>
      </c>
      <c r="D1069" s="2" t="s">
        <v>2263</v>
      </c>
      <c r="E1069" s="2" t="s">
        <v>2259</v>
      </c>
      <c r="F1069" s="2" t="s">
        <v>25</v>
      </c>
      <c r="G1069" s="2" t="s">
        <v>56</v>
      </c>
      <c r="H1069" s="2" t="s">
        <v>239</v>
      </c>
    </row>
    <row r="1070" spans="1:8" x14ac:dyDescent="0.3">
      <c r="A1070" s="2">
        <v>1069</v>
      </c>
      <c r="B1070" s="5">
        <v>2202</v>
      </c>
      <c r="C1070" s="2" t="s">
        <v>2264</v>
      </c>
      <c r="D1070" s="2" t="s">
        <v>2263</v>
      </c>
      <c r="E1070" s="2" t="s">
        <v>2259</v>
      </c>
      <c r="F1070" s="2" t="s">
        <v>25</v>
      </c>
      <c r="G1070" s="2" t="s">
        <v>56</v>
      </c>
      <c r="H1070" s="2" t="s">
        <v>239</v>
      </c>
    </row>
    <row r="1071" spans="1:8" x14ac:dyDescent="0.3">
      <c r="A1071" s="2">
        <v>1070</v>
      </c>
      <c r="B1071" s="5">
        <v>2203</v>
      </c>
      <c r="C1071" s="2" t="s">
        <v>2265</v>
      </c>
      <c r="D1071" s="2" t="s">
        <v>2266</v>
      </c>
      <c r="E1071" s="2" t="s">
        <v>2259</v>
      </c>
      <c r="F1071" s="2" t="s">
        <v>16</v>
      </c>
      <c r="G1071" s="2" t="s">
        <v>80</v>
      </c>
      <c r="H1071" s="2" t="s">
        <v>239</v>
      </c>
    </row>
    <row r="1072" spans="1:8" x14ac:dyDescent="0.3">
      <c r="A1072" s="2">
        <v>1071</v>
      </c>
      <c r="B1072" s="5">
        <v>2301</v>
      </c>
      <c r="C1072" s="2" t="s">
        <v>2267</v>
      </c>
      <c r="D1072" s="2" t="s">
        <v>2268</v>
      </c>
      <c r="E1072" s="2" t="s">
        <v>2259</v>
      </c>
      <c r="F1072" s="2" t="s">
        <v>25</v>
      </c>
      <c r="G1072" s="2" t="s">
        <v>17</v>
      </c>
      <c r="H1072" s="2" t="s">
        <v>1171</v>
      </c>
    </row>
    <row r="1073" spans="1:8" x14ac:dyDescent="0.3">
      <c r="A1073" s="2">
        <v>1072</v>
      </c>
      <c r="B1073" s="5">
        <v>2501</v>
      </c>
      <c r="C1073" s="2" t="s">
        <v>2269</v>
      </c>
      <c r="D1073" s="2" t="s">
        <v>2270</v>
      </c>
      <c r="E1073" s="2" t="s">
        <v>2259</v>
      </c>
      <c r="F1073" s="2" t="s">
        <v>88</v>
      </c>
      <c r="G1073" s="2" t="s">
        <v>92</v>
      </c>
      <c r="H1073" s="2" t="s">
        <v>2271</v>
      </c>
    </row>
    <row r="1074" spans="1:8" x14ac:dyDescent="0.3">
      <c r="A1074" s="2">
        <v>1073</v>
      </c>
      <c r="B1074" s="5">
        <v>2502</v>
      </c>
      <c r="C1074" s="2" t="s">
        <v>2272</v>
      </c>
      <c r="D1074" s="2" t="s">
        <v>2273</v>
      </c>
      <c r="E1074" s="2" t="s">
        <v>2259</v>
      </c>
      <c r="F1074" s="2" t="s">
        <v>25</v>
      </c>
      <c r="G1074" s="2" t="s">
        <v>80</v>
      </c>
      <c r="H1074" s="2" t="s">
        <v>575</v>
      </c>
    </row>
    <row r="1075" spans="1:8" x14ac:dyDescent="0.3">
      <c r="A1075" s="2">
        <v>1074</v>
      </c>
      <c r="B1075" s="5">
        <v>2503</v>
      </c>
      <c r="C1075" s="2" t="s">
        <v>2274</v>
      </c>
      <c r="D1075" s="2" t="s">
        <v>2275</v>
      </c>
      <c r="E1075" s="2" t="s">
        <v>2259</v>
      </c>
      <c r="F1075" s="2" t="s">
        <v>38</v>
      </c>
      <c r="G1075" s="2" t="s">
        <v>80</v>
      </c>
      <c r="H1075" s="2" t="s">
        <v>13</v>
      </c>
    </row>
    <row r="1076" spans="1:8" x14ac:dyDescent="0.3">
      <c r="A1076" s="2">
        <v>1075</v>
      </c>
      <c r="B1076" s="5">
        <v>2504</v>
      </c>
      <c r="C1076" s="2" t="s">
        <v>2274</v>
      </c>
      <c r="D1076" s="2" t="s">
        <v>2276</v>
      </c>
      <c r="E1076" s="2" t="s">
        <v>2259</v>
      </c>
      <c r="F1076" s="2" t="s">
        <v>38</v>
      </c>
      <c r="G1076" s="2" t="s">
        <v>80</v>
      </c>
      <c r="H1076" s="2" t="s">
        <v>13</v>
      </c>
    </row>
    <row r="1077" spans="1:8" x14ac:dyDescent="0.3">
      <c r="A1077" s="2">
        <v>1076</v>
      </c>
      <c r="B1077" s="5">
        <v>2505</v>
      </c>
      <c r="C1077" s="2" t="s">
        <v>2277</v>
      </c>
      <c r="D1077" s="2" t="s">
        <v>2278</v>
      </c>
      <c r="E1077" s="2" t="s">
        <v>2259</v>
      </c>
      <c r="F1077" s="2" t="s">
        <v>25</v>
      </c>
      <c r="G1077" s="2" t="s">
        <v>80</v>
      </c>
      <c r="H1077" s="2" t="s">
        <v>575</v>
      </c>
    </row>
    <row r="1078" spans="1:8" x14ac:dyDescent="0.3">
      <c r="A1078" s="2">
        <v>1077</v>
      </c>
      <c r="B1078" s="5">
        <v>2506</v>
      </c>
      <c r="C1078" s="2" t="s">
        <v>2279</v>
      </c>
      <c r="D1078" s="2" t="s">
        <v>2280</v>
      </c>
      <c r="E1078" s="2" t="s">
        <v>2259</v>
      </c>
      <c r="F1078" s="2" t="s">
        <v>16</v>
      </c>
      <c r="G1078" s="2" t="s">
        <v>120</v>
      </c>
      <c r="H1078" s="2" t="s">
        <v>154</v>
      </c>
    </row>
    <row r="1079" spans="1:8" x14ac:dyDescent="0.3">
      <c r="A1079" s="2">
        <v>1078</v>
      </c>
      <c r="B1079" s="5">
        <v>2602</v>
      </c>
      <c r="C1079" s="2" t="s">
        <v>2281</v>
      </c>
      <c r="D1079" s="2" t="s">
        <v>2282</v>
      </c>
      <c r="E1079" s="2" t="s">
        <v>2259</v>
      </c>
      <c r="F1079" s="2" t="s">
        <v>25</v>
      </c>
      <c r="G1079" s="2" t="s">
        <v>42</v>
      </c>
      <c r="H1079" s="2" t="s">
        <v>13</v>
      </c>
    </row>
    <row r="1080" spans="1:8" x14ac:dyDescent="0.3">
      <c r="A1080" s="2">
        <v>1079</v>
      </c>
      <c r="B1080" s="5">
        <v>2603</v>
      </c>
      <c r="C1080" s="2" t="s">
        <v>2283</v>
      </c>
      <c r="D1080" s="2" t="s">
        <v>2284</v>
      </c>
      <c r="E1080" s="2" t="s">
        <v>2259</v>
      </c>
      <c r="F1080" s="2" t="s">
        <v>38</v>
      </c>
      <c r="G1080" s="2" t="s">
        <v>12</v>
      </c>
      <c r="H1080" s="2" t="s">
        <v>13</v>
      </c>
    </row>
    <row r="1081" spans="1:8" x14ac:dyDescent="0.3">
      <c r="A1081" s="2">
        <v>1080</v>
      </c>
      <c r="B1081" s="5">
        <v>2604</v>
      </c>
      <c r="C1081" s="2" t="s">
        <v>2283</v>
      </c>
      <c r="D1081" s="2" t="s">
        <v>2285</v>
      </c>
      <c r="E1081" s="2" t="s">
        <v>2259</v>
      </c>
      <c r="F1081" s="2" t="s">
        <v>38</v>
      </c>
      <c r="G1081" s="2" t="s">
        <v>12</v>
      </c>
      <c r="H1081" s="2" t="s">
        <v>13</v>
      </c>
    </row>
    <row r="1082" spans="1:8" x14ac:dyDescent="0.3">
      <c r="A1082" s="2">
        <v>1081</v>
      </c>
      <c r="B1082" s="5">
        <v>2803</v>
      </c>
      <c r="C1082" s="2" t="s">
        <v>2286</v>
      </c>
      <c r="D1082" s="2" t="s">
        <v>2287</v>
      </c>
      <c r="E1082" s="2" t="s">
        <v>2259</v>
      </c>
      <c r="F1082" s="2" t="s">
        <v>88</v>
      </c>
      <c r="G1082" s="2" t="s">
        <v>80</v>
      </c>
      <c r="H1082" s="2" t="s">
        <v>13</v>
      </c>
    </row>
    <row r="1083" spans="1:8" x14ac:dyDescent="0.3">
      <c r="A1083" s="2">
        <v>1082</v>
      </c>
      <c r="B1083" s="5">
        <v>2804</v>
      </c>
      <c r="C1083" s="2" t="s">
        <v>2286</v>
      </c>
      <c r="D1083" s="2" t="s">
        <v>2288</v>
      </c>
      <c r="E1083" s="2" t="s">
        <v>2259</v>
      </c>
      <c r="F1083" s="2" t="s">
        <v>88</v>
      </c>
      <c r="G1083" s="2" t="s">
        <v>80</v>
      </c>
      <c r="H1083" s="2" t="s">
        <v>13</v>
      </c>
    </row>
    <row r="1084" spans="1:8" x14ac:dyDescent="0.3">
      <c r="A1084" s="2">
        <v>1083</v>
      </c>
      <c r="B1084" s="5">
        <v>3101</v>
      </c>
      <c r="C1084" s="2" t="s">
        <v>2289</v>
      </c>
      <c r="D1084" s="2" t="s">
        <v>2290</v>
      </c>
      <c r="E1084" s="2" t="s">
        <v>2259</v>
      </c>
      <c r="F1084" s="2" t="s">
        <v>38</v>
      </c>
      <c r="G1084" s="2" t="s">
        <v>80</v>
      </c>
      <c r="H1084" s="2" t="s">
        <v>13</v>
      </c>
    </row>
    <row r="1085" spans="1:8" x14ac:dyDescent="0.3">
      <c r="A1085" s="2">
        <v>1084</v>
      </c>
      <c r="B1085" s="5">
        <v>5101</v>
      </c>
      <c r="C1085" s="2" t="s">
        <v>2291</v>
      </c>
      <c r="D1085" s="2" t="s">
        <v>2292</v>
      </c>
      <c r="E1085" s="2" t="s">
        <v>2259</v>
      </c>
      <c r="F1085" s="2" t="s">
        <v>48</v>
      </c>
      <c r="G1085" s="2" t="s">
        <v>797</v>
      </c>
      <c r="H1085" s="2" t="s">
        <v>13</v>
      </c>
    </row>
    <row r="1086" spans="1:8" x14ac:dyDescent="0.3">
      <c r="A1086" s="2">
        <v>1085</v>
      </c>
      <c r="B1086" s="5">
        <v>5102</v>
      </c>
      <c r="C1086" s="2" t="s">
        <v>2291</v>
      </c>
      <c r="D1086" s="2" t="s">
        <v>2293</v>
      </c>
      <c r="E1086" s="2" t="s">
        <v>2259</v>
      </c>
      <c r="F1086" s="2" t="s">
        <v>48</v>
      </c>
      <c r="G1086" s="2" t="s">
        <v>797</v>
      </c>
      <c r="H1086" s="2" t="s">
        <v>13</v>
      </c>
    </row>
    <row r="1087" spans="1:8" x14ac:dyDescent="0.3">
      <c r="A1087" s="2">
        <v>1086</v>
      </c>
      <c r="B1087" s="5">
        <v>5103</v>
      </c>
      <c r="C1087" s="2" t="s">
        <v>2291</v>
      </c>
      <c r="D1087" s="2" t="s">
        <v>2294</v>
      </c>
      <c r="E1087" s="2" t="s">
        <v>2259</v>
      </c>
      <c r="F1087" s="2" t="s">
        <v>48</v>
      </c>
      <c r="G1087" s="2" t="s">
        <v>797</v>
      </c>
      <c r="H1087" s="2" t="s">
        <v>13</v>
      </c>
    </row>
    <row r="1088" spans="1:8" x14ac:dyDescent="0.3">
      <c r="A1088" s="2">
        <v>1087</v>
      </c>
      <c r="B1088" s="5">
        <v>5201</v>
      </c>
      <c r="C1088" s="2" t="s">
        <v>2295</v>
      </c>
      <c r="D1088" s="2" t="s">
        <v>2296</v>
      </c>
      <c r="E1088" s="2" t="s">
        <v>2259</v>
      </c>
      <c r="F1088" s="2" t="s">
        <v>136</v>
      </c>
      <c r="G1088" s="2" t="s">
        <v>80</v>
      </c>
      <c r="H1088" s="2" t="s">
        <v>13</v>
      </c>
    </row>
    <row r="1089" spans="1:8" x14ac:dyDescent="0.3">
      <c r="A1089" s="2">
        <v>1088</v>
      </c>
      <c r="B1089" s="5">
        <v>5202</v>
      </c>
      <c r="C1089" s="2" t="s">
        <v>2297</v>
      </c>
      <c r="D1089" s="2" t="s">
        <v>2298</v>
      </c>
      <c r="E1089" s="2" t="s">
        <v>2259</v>
      </c>
      <c r="F1089" s="2" t="s">
        <v>38</v>
      </c>
      <c r="G1089" s="2" t="s">
        <v>80</v>
      </c>
      <c r="H1089" s="2" t="s">
        <v>13</v>
      </c>
    </row>
    <row r="1090" spans="1:8" x14ac:dyDescent="0.3">
      <c r="A1090" s="2">
        <v>1089</v>
      </c>
      <c r="B1090" s="5" t="s">
        <v>112</v>
      </c>
      <c r="C1090" s="2" t="s">
        <v>2291</v>
      </c>
      <c r="D1090" s="2" t="s">
        <v>2299</v>
      </c>
      <c r="E1090" s="2" t="s">
        <v>2259</v>
      </c>
      <c r="F1090" s="2" t="s">
        <v>48</v>
      </c>
      <c r="G1090" s="2" t="s">
        <v>797</v>
      </c>
      <c r="H1090" s="2" t="s">
        <v>13</v>
      </c>
    </row>
    <row r="1091" spans="1:8" x14ac:dyDescent="0.3">
      <c r="A1091" s="2">
        <v>1090</v>
      </c>
      <c r="B1091" s="5">
        <v>2101</v>
      </c>
      <c r="C1091" s="2" t="s">
        <v>1134</v>
      </c>
      <c r="D1091" s="2" t="s">
        <v>2300</v>
      </c>
      <c r="E1091" s="2" t="s">
        <v>2301</v>
      </c>
      <c r="F1091" s="2" t="s">
        <v>39</v>
      </c>
      <c r="G1091" s="2" t="s">
        <v>80</v>
      </c>
      <c r="H1091" s="2" t="s">
        <v>13</v>
      </c>
    </row>
    <row r="1092" spans="1:8" x14ac:dyDescent="0.3">
      <c r="A1092" s="2">
        <v>1091</v>
      </c>
      <c r="B1092" s="5">
        <v>2101</v>
      </c>
      <c r="C1092" s="2" t="s">
        <v>2302</v>
      </c>
      <c r="D1092" s="2" t="s">
        <v>2303</v>
      </c>
      <c r="E1092" s="2" t="s">
        <v>2301</v>
      </c>
      <c r="F1092" s="2" t="s">
        <v>2178</v>
      </c>
      <c r="G1092" s="2" t="s">
        <v>42</v>
      </c>
      <c r="H1092" s="2" t="s">
        <v>13</v>
      </c>
    </row>
    <row r="1093" spans="1:8" x14ac:dyDescent="0.3">
      <c r="A1093" s="2">
        <v>1092</v>
      </c>
      <c r="B1093" s="5">
        <v>5102</v>
      </c>
      <c r="C1093" s="2" t="s">
        <v>2304</v>
      </c>
      <c r="D1093" s="2" t="s">
        <v>2305</v>
      </c>
      <c r="E1093" s="2" t="s">
        <v>2301</v>
      </c>
      <c r="F1093" s="2" t="s">
        <v>48</v>
      </c>
      <c r="G1093" s="2" t="s">
        <v>42</v>
      </c>
      <c r="H1093" s="2" t="s">
        <v>13</v>
      </c>
    </row>
    <row r="1094" spans="1:8" x14ac:dyDescent="0.3">
      <c r="A1094" s="2">
        <v>1093</v>
      </c>
      <c r="B1094" s="5" t="s">
        <v>112</v>
      </c>
      <c r="C1094" s="2" t="s">
        <v>2306</v>
      </c>
      <c r="D1094" s="2" t="s">
        <v>2307</v>
      </c>
      <c r="E1094" s="2" t="s">
        <v>2301</v>
      </c>
      <c r="F1094" s="2" t="s">
        <v>48</v>
      </c>
      <c r="G1094" s="2" t="s">
        <v>12</v>
      </c>
      <c r="H1094" s="2" t="s">
        <v>13</v>
      </c>
    </row>
    <row r="1095" spans="1:8" x14ac:dyDescent="0.3">
      <c r="A1095" s="2">
        <v>1094</v>
      </c>
      <c r="B1095" s="5" t="s">
        <v>133</v>
      </c>
      <c r="C1095" s="2" t="s">
        <v>2308</v>
      </c>
      <c r="D1095" s="2" t="s">
        <v>2309</v>
      </c>
      <c r="E1095" s="2" t="s">
        <v>2301</v>
      </c>
      <c r="F1095" s="2" t="s">
        <v>16</v>
      </c>
      <c r="G1095" s="2" t="s">
        <v>39</v>
      </c>
      <c r="H1095" s="2" t="s">
        <v>456</v>
      </c>
    </row>
    <row r="1096" spans="1:8" x14ac:dyDescent="0.3">
      <c r="A1096" s="2">
        <v>1095</v>
      </c>
      <c r="B1096" s="5">
        <v>2101</v>
      </c>
      <c r="C1096" s="2" t="s">
        <v>2310</v>
      </c>
      <c r="D1096" s="2" t="s">
        <v>2311</v>
      </c>
      <c r="E1096" s="2" t="s">
        <v>2312</v>
      </c>
      <c r="F1096" s="2" t="s">
        <v>17</v>
      </c>
      <c r="G1096" s="2" t="s">
        <v>120</v>
      </c>
      <c r="H1096" s="2" t="s">
        <v>185</v>
      </c>
    </row>
    <row r="1097" spans="1:8" x14ac:dyDescent="0.3">
      <c r="A1097" s="2">
        <v>1096</v>
      </c>
      <c r="B1097" s="5">
        <v>2101</v>
      </c>
      <c r="C1097" s="2" t="s">
        <v>2313</v>
      </c>
      <c r="D1097" s="2" t="s">
        <v>2314</v>
      </c>
      <c r="E1097" s="2" t="s">
        <v>2312</v>
      </c>
      <c r="F1097" s="2" t="s">
        <v>120</v>
      </c>
      <c r="G1097" s="2" t="s">
        <v>836</v>
      </c>
      <c r="H1097" s="2" t="s">
        <v>2315</v>
      </c>
    </row>
    <row r="1098" spans="1:8" x14ac:dyDescent="0.3">
      <c r="A1098" s="2">
        <v>1097</v>
      </c>
      <c r="B1098" s="5">
        <v>2101</v>
      </c>
      <c r="C1098" s="2" t="s">
        <v>2316</v>
      </c>
      <c r="D1098" s="2" t="s">
        <v>2317</v>
      </c>
      <c r="E1098" s="2" t="s">
        <v>2312</v>
      </c>
      <c r="F1098" s="2" t="s">
        <v>80</v>
      </c>
      <c r="G1098" s="2" t="s">
        <v>131</v>
      </c>
      <c r="H1098" s="2" t="s">
        <v>13</v>
      </c>
    </row>
    <row r="1099" spans="1:8" x14ac:dyDescent="0.3">
      <c r="A1099" s="2">
        <v>1098</v>
      </c>
      <c r="B1099" s="5">
        <v>2201</v>
      </c>
      <c r="C1099" s="2" t="s">
        <v>2318</v>
      </c>
      <c r="D1099" s="2" t="s">
        <v>2319</v>
      </c>
      <c r="E1099" s="2" t="s">
        <v>2312</v>
      </c>
      <c r="F1099" s="2" t="s">
        <v>275</v>
      </c>
      <c r="G1099" s="2" t="s">
        <v>21</v>
      </c>
      <c r="H1099" s="2" t="s">
        <v>307</v>
      </c>
    </row>
    <row r="1100" spans="1:8" x14ac:dyDescent="0.3">
      <c r="A1100" s="2">
        <v>1099</v>
      </c>
      <c r="B1100" s="5">
        <v>2202</v>
      </c>
      <c r="C1100" s="2" t="s">
        <v>2320</v>
      </c>
      <c r="D1100" s="2" t="s">
        <v>2321</v>
      </c>
      <c r="E1100" s="2" t="s">
        <v>2312</v>
      </c>
      <c r="F1100" s="2" t="s">
        <v>516</v>
      </c>
      <c r="G1100" s="2" t="s">
        <v>739</v>
      </c>
      <c r="H1100" s="2" t="s">
        <v>13</v>
      </c>
    </row>
    <row r="1101" spans="1:8" x14ac:dyDescent="0.3">
      <c r="A1101" s="2">
        <v>1100</v>
      </c>
      <c r="B1101" s="5">
        <v>2203</v>
      </c>
      <c r="C1101" s="2" t="s">
        <v>2322</v>
      </c>
      <c r="D1101" s="2" t="s">
        <v>2323</v>
      </c>
      <c r="E1101" s="2" t="s">
        <v>2312</v>
      </c>
      <c r="F1101" s="2" t="s">
        <v>33</v>
      </c>
      <c r="G1101" s="2" t="s">
        <v>751</v>
      </c>
      <c r="H1101" s="2" t="s">
        <v>575</v>
      </c>
    </row>
    <row r="1102" spans="1:8" x14ac:dyDescent="0.3">
      <c r="A1102" s="2">
        <v>1101</v>
      </c>
      <c r="B1102" s="5">
        <v>2301</v>
      </c>
      <c r="C1102" s="2" t="s">
        <v>2324</v>
      </c>
      <c r="D1102" s="2" t="s">
        <v>2325</v>
      </c>
      <c r="E1102" s="2" t="s">
        <v>2312</v>
      </c>
      <c r="F1102" s="2" t="s">
        <v>25</v>
      </c>
      <c r="G1102" s="2" t="s">
        <v>80</v>
      </c>
      <c r="H1102" s="2" t="s">
        <v>13</v>
      </c>
    </row>
    <row r="1103" spans="1:8" x14ac:dyDescent="0.3">
      <c r="A1103" s="2">
        <v>1102</v>
      </c>
      <c r="B1103" s="5">
        <v>2501</v>
      </c>
      <c r="C1103" s="2" t="s">
        <v>2326</v>
      </c>
      <c r="D1103" s="2" t="s">
        <v>2327</v>
      </c>
      <c r="E1103" s="2" t="s">
        <v>2312</v>
      </c>
      <c r="F1103" s="2" t="s">
        <v>120</v>
      </c>
      <c r="G1103" s="2" t="s">
        <v>751</v>
      </c>
      <c r="H1103" s="2" t="s">
        <v>1171</v>
      </c>
    </row>
    <row r="1104" spans="1:8" x14ac:dyDescent="0.3">
      <c r="A1104" s="2">
        <v>1103</v>
      </c>
      <c r="B1104" s="5">
        <v>2503</v>
      </c>
      <c r="C1104" s="2" t="s">
        <v>2328</v>
      </c>
      <c r="D1104" s="2" t="s">
        <v>2329</v>
      </c>
      <c r="E1104" s="2" t="s">
        <v>2312</v>
      </c>
      <c r="F1104" s="2" t="s">
        <v>38</v>
      </c>
      <c r="G1104" s="2" t="s">
        <v>88</v>
      </c>
      <c r="H1104" s="2" t="s">
        <v>307</v>
      </c>
    </row>
    <row r="1105" spans="1:8" x14ac:dyDescent="0.3">
      <c r="A1105" s="2">
        <v>1104</v>
      </c>
      <c r="B1105" s="5">
        <v>2505</v>
      </c>
      <c r="C1105" s="2" t="s">
        <v>2330</v>
      </c>
      <c r="D1105" s="2" t="s">
        <v>2331</v>
      </c>
      <c r="E1105" s="2" t="s">
        <v>2312</v>
      </c>
      <c r="F1105" s="2" t="s">
        <v>120</v>
      </c>
      <c r="G1105" s="2" t="s">
        <v>836</v>
      </c>
      <c r="H1105" s="2" t="s">
        <v>2315</v>
      </c>
    </row>
    <row r="1106" spans="1:8" x14ac:dyDescent="0.3">
      <c r="A1106" s="2">
        <v>1105</v>
      </c>
      <c r="B1106" s="5">
        <v>2507</v>
      </c>
      <c r="C1106" s="2" t="s">
        <v>2332</v>
      </c>
      <c r="D1106" s="2" t="s">
        <v>2333</v>
      </c>
      <c r="E1106" s="2" t="s">
        <v>2312</v>
      </c>
      <c r="F1106" s="2" t="s">
        <v>88</v>
      </c>
      <c r="G1106" s="2" t="s">
        <v>92</v>
      </c>
      <c r="H1106" s="2" t="s">
        <v>748</v>
      </c>
    </row>
    <row r="1107" spans="1:8" x14ac:dyDescent="0.3">
      <c r="A1107" s="2">
        <v>1106</v>
      </c>
      <c r="B1107" s="5">
        <v>2602</v>
      </c>
      <c r="C1107" s="2" t="s">
        <v>2334</v>
      </c>
      <c r="D1107" s="2" t="s">
        <v>2335</v>
      </c>
      <c r="E1107" s="2" t="s">
        <v>2312</v>
      </c>
      <c r="F1107" s="2" t="s">
        <v>38</v>
      </c>
      <c r="G1107" s="2" t="s">
        <v>136</v>
      </c>
      <c r="H1107" s="2" t="s">
        <v>2336</v>
      </c>
    </row>
    <row r="1108" spans="1:8" x14ac:dyDescent="0.3">
      <c r="A1108" s="2">
        <v>1107</v>
      </c>
      <c r="B1108" s="5">
        <v>2602</v>
      </c>
      <c r="C1108" s="2" t="s">
        <v>2337</v>
      </c>
      <c r="D1108" s="2" t="s">
        <v>2338</v>
      </c>
      <c r="E1108" s="2" t="s">
        <v>2312</v>
      </c>
      <c r="F1108" s="2" t="s">
        <v>80</v>
      </c>
      <c r="G1108" s="2" t="s">
        <v>42</v>
      </c>
      <c r="H1108" s="2" t="s">
        <v>1956</v>
      </c>
    </row>
    <row r="1109" spans="1:8" x14ac:dyDescent="0.3">
      <c r="A1109" s="2">
        <v>1108</v>
      </c>
      <c r="B1109" s="5">
        <v>2605</v>
      </c>
      <c r="C1109" s="2" t="s">
        <v>2339</v>
      </c>
      <c r="D1109" s="2" t="s">
        <v>2340</v>
      </c>
      <c r="E1109" s="2" t="s">
        <v>2312</v>
      </c>
      <c r="F1109" s="2" t="s">
        <v>17</v>
      </c>
      <c r="G1109" s="2" t="s">
        <v>30</v>
      </c>
      <c r="H1109" s="2" t="s">
        <v>1199</v>
      </c>
    </row>
    <row r="1110" spans="1:8" x14ac:dyDescent="0.3">
      <c r="A1110" s="2">
        <v>1109</v>
      </c>
      <c r="B1110" s="5">
        <v>2606</v>
      </c>
      <c r="C1110" s="2" t="s">
        <v>2341</v>
      </c>
      <c r="D1110" s="2" t="s">
        <v>2342</v>
      </c>
      <c r="E1110" s="2" t="s">
        <v>2312</v>
      </c>
      <c r="F1110" s="2" t="s">
        <v>136</v>
      </c>
      <c r="G1110" s="2" t="s">
        <v>16</v>
      </c>
      <c r="H1110" s="2" t="s">
        <v>2336</v>
      </c>
    </row>
    <row r="1111" spans="1:8" x14ac:dyDescent="0.3">
      <c r="A1111" s="2">
        <v>1110</v>
      </c>
      <c r="B1111" s="5">
        <v>2607</v>
      </c>
      <c r="C1111" s="2" t="s">
        <v>2343</v>
      </c>
      <c r="D1111" s="2" t="s">
        <v>2344</v>
      </c>
      <c r="E1111" s="2" t="s">
        <v>2312</v>
      </c>
      <c r="F1111" s="2" t="s">
        <v>88</v>
      </c>
      <c r="G1111" s="2" t="s">
        <v>16</v>
      </c>
      <c r="H1111" s="2" t="s">
        <v>1281</v>
      </c>
    </row>
    <row r="1112" spans="1:8" x14ac:dyDescent="0.3">
      <c r="A1112" s="2">
        <v>1111</v>
      </c>
      <c r="B1112" s="5">
        <v>2607</v>
      </c>
      <c r="C1112" s="2" t="s">
        <v>2345</v>
      </c>
      <c r="D1112" s="2" t="s">
        <v>2346</v>
      </c>
      <c r="E1112" s="2" t="s">
        <v>2312</v>
      </c>
      <c r="F1112" s="2" t="s">
        <v>16</v>
      </c>
      <c r="G1112" s="2" t="s">
        <v>1186</v>
      </c>
      <c r="H1112" s="2" t="s">
        <v>601</v>
      </c>
    </row>
    <row r="1113" spans="1:8" x14ac:dyDescent="0.3">
      <c r="A1113" s="2">
        <v>1112</v>
      </c>
      <c r="B1113" s="5">
        <v>2607</v>
      </c>
      <c r="C1113" s="2" t="s">
        <v>2347</v>
      </c>
      <c r="D1113" s="2" t="s">
        <v>2348</v>
      </c>
      <c r="E1113" s="2" t="s">
        <v>2312</v>
      </c>
      <c r="F1113" s="2" t="s">
        <v>17</v>
      </c>
      <c r="G1113" s="2" t="s">
        <v>56</v>
      </c>
      <c r="H1113" s="2" t="s">
        <v>756</v>
      </c>
    </row>
    <row r="1114" spans="1:8" x14ac:dyDescent="0.3">
      <c r="A1114" s="2">
        <v>1113</v>
      </c>
      <c r="B1114" s="5">
        <v>2701</v>
      </c>
      <c r="C1114" s="2" t="s">
        <v>2349</v>
      </c>
      <c r="D1114" s="2" t="s">
        <v>2350</v>
      </c>
      <c r="E1114" s="2" t="s">
        <v>2312</v>
      </c>
      <c r="F1114" s="2" t="s">
        <v>25</v>
      </c>
      <c r="G1114" s="2" t="s">
        <v>88</v>
      </c>
      <c r="H1114" s="2" t="s">
        <v>878</v>
      </c>
    </row>
    <row r="1115" spans="1:8" x14ac:dyDescent="0.3">
      <c r="A1115" s="2">
        <v>1114</v>
      </c>
      <c r="B1115" s="5">
        <v>2701</v>
      </c>
      <c r="C1115" s="2" t="s">
        <v>2351</v>
      </c>
      <c r="D1115" s="2" t="s">
        <v>2352</v>
      </c>
      <c r="E1115" s="2" t="s">
        <v>2312</v>
      </c>
      <c r="F1115" s="2" t="s">
        <v>88</v>
      </c>
      <c r="G1115" s="2" t="s">
        <v>92</v>
      </c>
      <c r="H1115" s="2" t="s">
        <v>2271</v>
      </c>
    </row>
    <row r="1116" spans="1:8" x14ac:dyDescent="0.3">
      <c r="A1116" s="2">
        <v>1115</v>
      </c>
      <c r="B1116" s="5">
        <v>2707</v>
      </c>
      <c r="C1116" s="2" t="s">
        <v>2353</v>
      </c>
      <c r="D1116" s="2" t="s">
        <v>2354</v>
      </c>
      <c r="E1116" s="2" t="s">
        <v>2312</v>
      </c>
      <c r="F1116" s="2" t="s">
        <v>227</v>
      </c>
      <c r="G1116" s="2" t="s">
        <v>141</v>
      </c>
      <c r="H1116" s="2" t="s">
        <v>1046</v>
      </c>
    </row>
    <row r="1117" spans="1:8" x14ac:dyDescent="0.3">
      <c r="A1117" s="2">
        <v>1116</v>
      </c>
      <c r="B1117" s="5">
        <v>2802</v>
      </c>
      <c r="C1117" s="2" t="s">
        <v>2355</v>
      </c>
      <c r="D1117" s="2" t="s">
        <v>2356</v>
      </c>
      <c r="E1117" s="2" t="s">
        <v>2312</v>
      </c>
      <c r="F1117" s="2" t="s">
        <v>56</v>
      </c>
      <c r="G1117" s="2" t="s">
        <v>12</v>
      </c>
      <c r="H1117" s="2" t="s">
        <v>13</v>
      </c>
    </row>
    <row r="1118" spans="1:8" x14ac:dyDescent="0.3">
      <c r="A1118" s="2">
        <v>1117</v>
      </c>
      <c r="B1118" s="5">
        <v>2807</v>
      </c>
      <c r="C1118" s="2" t="s">
        <v>2357</v>
      </c>
      <c r="D1118" s="2" t="s">
        <v>2358</v>
      </c>
      <c r="E1118" s="2" t="s">
        <v>2312</v>
      </c>
      <c r="F1118" s="2" t="s">
        <v>88</v>
      </c>
      <c r="G1118" s="2" t="s">
        <v>1266</v>
      </c>
      <c r="H1118" s="2" t="s">
        <v>2359</v>
      </c>
    </row>
    <row r="1119" spans="1:8" x14ac:dyDescent="0.3">
      <c r="A1119" s="2">
        <v>1118</v>
      </c>
      <c r="B1119" s="5">
        <v>2807</v>
      </c>
      <c r="C1119" s="2" t="s">
        <v>2360</v>
      </c>
      <c r="D1119" s="2" t="s">
        <v>2361</v>
      </c>
      <c r="E1119" s="2" t="s">
        <v>2312</v>
      </c>
      <c r="F1119" s="2" t="s">
        <v>16</v>
      </c>
      <c r="G1119" s="2" t="s">
        <v>1069</v>
      </c>
      <c r="H1119" s="2" t="s">
        <v>2359</v>
      </c>
    </row>
    <row r="1120" spans="1:8" x14ac:dyDescent="0.3">
      <c r="A1120" s="2">
        <v>1119</v>
      </c>
      <c r="B1120" s="5">
        <v>3102</v>
      </c>
      <c r="C1120" s="2" t="s">
        <v>2362</v>
      </c>
      <c r="D1120" s="2" t="s">
        <v>2363</v>
      </c>
      <c r="E1120" s="2" t="s">
        <v>2312</v>
      </c>
      <c r="F1120" s="2" t="s">
        <v>33</v>
      </c>
      <c r="G1120" s="2" t="s">
        <v>80</v>
      </c>
      <c r="H1120" s="2" t="s">
        <v>1130</v>
      </c>
    </row>
    <row r="1121" spans="1:8" x14ac:dyDescent="0.3">
      <c r="A1121" s="2">
        <v>1120</v>
      </c>
      <c r="B1121" s="5">
        <v>3103</v>
      </c>
      <c r="C1121" s="2" t="s">
        <v>2364</v>
      </c>
      <c r="D1121" s="2" t="s">
        <v>2365</v>
      </c>
      <c r="E1121" s="2" t="s">
        <v>2312</v>
      </c>
      <c r="F1121" s="2" t="s">
        <v>347</v>
      </c>
      <c r="G1121" s="2" t="s">
        <v>1777</v>
      </c>
      <c r="H1121" s="2" t="s">
        <v>1130</v>
      </c>
    </row>
    <row r="1122" spans="1:8" x14ac:dyDescent="0.3">
      <c r="A1122" s="2">
        <v>1121</v>
      </c>
      <c r="B1122" s="5">
        <v>5102</v>
      </c>
      <c r="C1122" s="2" t="s">
        <v>2366</v>
      </c>
      <c r="D1122" s="2" t="s">
        <v>2367</v>
      </c>
      <c r="E1122" s="2" t="s">
        <v>2312</v>
      </c>
      <c r="F1122" s="2" t="s">
        <v>17</v>
      </c>
      <c r="G1122" s="2" t="s">
        <v>33</v>
      </c>
      <c r="H1122" s="2" t="s">
        <v>296</v>
      </c>
    </row>
    <row r="1123" spans="1:8" x14ac:dyDescent="0.3">
      <c r="A1123" s="2">
        <v>1122</v>
      </c>
      <c r="B1123" s="5">
        <v>5104</v>
      </c>
      <c r="C1123" s="2" t="s">
        <v>2368</v>
      </c>
      <c r="D1123" s="2" t="s">
        <v>2369</v>
      </c>
      <c r="E1123" s="2" t="s">
        <v>2312</v>
      </c>
      <c r="F1123" s="2" t="s">
        <v>25</v>
      </c>
      <c r="G1123" s="2" t="s">
        <v>88</v>
      </c>
      <c r="H1123" s="2" t="s">
        <v>1796</v>
      </c>
    </row>
    <row r="1124" spans="1:8" x14ac:dyDescent="0.3">
      <c r="A1124" s="2">
        <v>1123</v>
      </c>
      <c r="B1124" s="5">
        <v>5116</v>
      </c>
      <c r="C1124" s="2" t="s">
        <v>2370</v>
      </c>
      <c r="D1124" s="2" t="s">
        <v>2371</v>
      </c>
      <c r="E1124" s="2" t="s">
        <v>2312</v>
      </c>
      <c r="F1124" s="2" t="s">
        <v>17</v>
      </c>
      <c r="G1124" s="2" t="s">
        <v>33</v>
      </c>
      <c r="H1124" s="2" t="s">
        <v>2372</v>
      </c>
    </row>
    <row r="1125" spans="1:8" x14ac:dyDescent="0.3">
      <c r="A1125" s="2">
        <v>1124</v>
      </c>
      <c r="B1125" s="5">
        <v>5211</v>
      </c>
      <c r="C1125" s="2" t="s">
        <v>2373</v>
      </c>
      <c r="D1125" s="2" t="s">
        <v>2374</v>
      </c>
      <c r="E1125" s="2" t="s">
        <v>2312</v>
      </c>
      <c r="F1125" s="2" t="s">
        <v>17</v>
      </c>
      <c r="G1125" s="2" t="s">
        <v>30</v>
      </c>
      <c r="H1125" s="2" t="s">
        <v>2117</v>
      </c>
    </row>
    <row r="1126" spans="1:8" x14ac:dyDescent="0.3">
      <c r="A1126" s="2">
        <v>1125</v>
      </c>
      <c r="B1126" s="5">
        <v>5213</v>
      </c>
      <c r="C1126" s="2" t="s">
        <v>2375</v>
      </c>
      <c r="D1126" s="2" t="s">
        <v>2376</v>
      </c>
      <c r="E1126" s="2" t="s">
        <v>2312</v>
      </c>
      <c r="F1126" s="2" t="s">
        <v>56</v>
      </c>
      <c r="G1126" s="2" t="s">
        <v>12</v>
      </c>
      <c r="H1126" s="2" t="s">
        <v>13</v>
      </c>
    </row>
    <row r="1127" spans="1:8" x14ac:dyDescent="0.3">
      <c r="A1127" s="2">
        <v>1126</v>
      </c>
      <c r="B1127" s="5">
        <v>5216</v>
      </c>
      <c r="C1127" s="2" t="s">
        <v>2377</v>
      </c>
      <c r="D1127" s="2" t="s">
        <v>2378</v>
      </c>
      <c r="E1127" s="2" t="s">
        <v>2312</v>
      </c>
      <c r="F1127" s="2" t="s">
        <v>16</v>
      </c>
      <c r="G1127" s="2" t="s">
        <v>92</v>
      </c>
      <c r="H1127" s="2" t="s">
        <v>111</v>
      </c>
    </row>
    <row r="1128" spans="1:8" x14ac:dyDescent="0.3">
      <c r="A1128" s="2">
        <v>1127</v>
      </c>
      <c r="B1128" s="5" t="s">
        <v>112</v>
      </c>
      <c r="C1128" s="2" t="s">
        <v>2379</v>
      </c>
      <c r="D1128" s="2" t="s">
        <v>2380</v>
      </c>
      <c r="E1128" s="2" t="s">
        <v>2312</v>
      </c>
      <c r="F1128" s="2" t="s">
        <v>16</v>
      </c>
      <c r="G1128" s="2" t="s">
        <v>92</v>
      </c>
      <c r="H1128" s="2" t="s">
        <v>89</v>
      </c>
    </row>
    <row r="1129" spans="1:8" x14ac:dyDescent="0.3">
      <c r="A1129" s="2">
        <v>1128</v>
      </c>
      <c r="B1129" s="5" t="s">
        <v>112</v>
      </c>
      <c r="C1129" s="2" t="s">
        <v>2381</v>
      </c>
      <c r="D1129" s="2" t="s">
        <v>2382</v>
      </c>
      <c r="E1129" s="2" t="s">
        <v>2312</v>
      </c>
      <c r="F1129" s="2" t="s">
        <v>92</v>
      </c>
      <c r="G1129" s="2" t="s">
        <v>56</v>
      </c>
      <c r="H1129" s="2" t="s">
        <v>89</v>
      </c>
    </row>
    <row r="1130" spans="1:8" x14ac:dyDescent="0.3">
      <c r="A1130" s="2">
        <v>1129</v>
      </c>
      <c r="B1130" s="5" t="s">
        <v>112</v>
      </c>
      <c r="C1130" s="2" t="s">
        <v>2383</v>
      </c>
      <c r="D1130" s="2" t="s">
        <v>2384</v>
      </c>
      <c r="E1130" s="2" t="s">
        <v>2312</v>
      </c>
      <c r="F1130" s="2" t="s">
        <v>1738</v>
      </c>
      <c r="G1130" s="2" t="s">
        <v>12</v>
      </c>
      <c r="H1130" s="2" t="s">
        <v>89</v>
      </c>
    </row>
    <row r="1131" spans="1:8" x14ac:dyDescent="0.3">
      <c r="A1131" s="2">
        <v>1130</v>
      </c>
      <c r="B1131" s="5" t="s">
        <v>112</v>
      </c>
      <c r="C1131" s="2" t="s">
        <v>2385</v>
      </c>
      <c r="D1131" s="2" t="s">
        <v>2386</v>
      </c>
      <c r="E1131" s="2" t="s">
        <v>2312</v>
      </c>
      <c r="F1131" s="2" t="s">
        <v>408</v>
      </c>
      <c r="G1131" s="2" t="s">
        <v>797</v>
      </c>
      <c r="H1131" s="2" t="s">
        <v>2387</v>
      </c>
    </row>
    <row r="1132" spans="1:8" x14ac:dyDescent="0.3">
      <c r="A1132" s="2">
        <v>1131</v>
      </c>
      <c r="B1132" s="5" t="s">
        <v>69</v>
      </c>
      <c r="C1132" s="2" t="s">
        <v>2388</v>
      </c>
      <c r="D1132" s="2" t="s">
        <v>2389</v>
      </c>
      <c r="E1132" s="2" t="s">
        <v>2312</v>
      </c>
      <c r="F1132" s="2" t="s">
        <v>136</v>
      </c>
      <c r="G1132" s="2" t="s">
        <v>16</v>
      </c>
      <c r="H1132" s="2" t="s">
        <v>262</v>
      </c>
    </row>
    <row r="1133" spans="1:8" x14ac:dyDescent="0.3">
      <c r="A1133" s="2">
        <v>1132</v>
      </c>
      <c r="B1133" s="5" t="s">
        <v>73</v>
      </c>
      <c r="C1133" s="2" t="s">
        <v>2390</v>
      </c>
      <c r="D1133" s="2" t="s">
        <v>2391</v>
      </c>
      <c r="E1133" s="2" t="s">
        <v>2312</v>
      </c>
      <c r="F1133" s="2" t="s">
        <v>136</v>
      </c>
      <c r="G1133" s="2" t="s">
        <v>16</v>
      </c>
      <c r="H1133" s="2" t="s">
        <v>262</v>
      </c>
    </row>
    <row r="1134" spans="1:8" x14ac:dyDescent="0.3">
      <c r="A1134" s="2">
        <v>1133</v>
      </c>
      <c r="B1134" s="5" t="s">
        <v>126</v>
      </c>
      <c r="C1134" s="2" t="s">
        <v>2392</v>
      </c>
      <c r="D1134" s="2" t="s">
        <v>2393</v>
      </c>
      <c r="E1134" s="2" t="s">
        <v>2312</v>
      </c>
      <c r="F1134" s="2" t="s">
        <v>275</v>
      </c>
      <c r="G1134" s="2" t="s">
        <v>56</v>
      </c>
      <c r="H1134" s="2" t="s">
        <v>456</v>
      </c>
    </row>
    <row r="1135" spans="1:8" x14ac:dyDescent="0.3">
      <c r="A1135" s="2">
        <v>1134</v>
      </c>
      <c r="B1135" s="5" t="s">
        <v>77</v>
      </c>
      <c r="C1135" s="2" t="s">
        <v>2394</v>
      </c>
      <c r="D1135" s="2" t="s">
        <v>2395</v>
      </c>
      <c r="E1135" s="2" t="s">
        <v>2312</v>
      </c>
      <c r="F1135" s="2" t="s">
        <v>25</v>
      </c>
      <c r="G1135" s="2" t="s">
        <v>80</v>
      </c>
      <c r="H1135" s="2" t="s">
        <v>355</v>
      </c>
    </row>
    <row r="1136" spans="1:8" x14ac:dyDescent="0.3">
      <c r="A1136" s="2">
        <v>1135</v>
      </c>
      <c r="B1136" s="5" t="s">
        <v>85</v>
      </c>
      <c r="C1136" s="2" t="s">
        <v>2396</v>
      </c>
      <c r="D1136" s="2" t="s">
        <v>2397</v>
      </c>
      <c r="E1136" s="2" t="s">
        <v>2312</v>
      </c>
      <c r="F1136" s="2" t="s">
        <v>17</v>
      </c>
      <c r="G1136" s="2" t="s">
        <v>39</v>
      </c>
      <c r="H1136" s="2" t="s">
        <v>89</v>
      </c>
    </row>
    <row r="1137" spans="1:8" x14ac:dyDescent="0.3">
      <c r="A1137" s="2">
        <v>1136</v>
      </c>
      <c r="B1137" s="5" t="s">
        <v>85</v>
      </c>
      <c r="C1137" s="2" t="s">
        <v>2398</v>
      </c>
      <c r="D1137" s="2" t="s">
        <v>2399</v>
      </c>
      <c r="E1137" s="2" t="s">
        <v>2312</v>
      </c>
      <c r="F1137" s="2" t="s">
        <v>39</v>
      </c>
      <c r="G1137" s="2" t="s">
        <v>56</v>
      </c>
      <c r="H1137" s="2" t="s">
        <v>89</v>
      </c>
    </row>
    <row r="1138" spans="1:8" x14ac:dyDescent="0.3">
      <c r="A1138" s="2">
        <v>1137</v>
      </c>
      <c r="B1138" s="5">
        <v>2101</v>
      </c>
      <c r="C1138" s="2" t="s">
        <v>2400</v>
      </c>
      <c r="D1138" s="2" t="s">
        <v>2401</v>
      </c>
      <c r="E1138" s="2" t="s">
        <v>2402</v>
      </c>
      <c r="F1138" s="2" t="s">
        <v>17</v>
      </c>
      <c r="G1138" s="2" t="s">
        <v>120</v>
      </c>
      <c r="H1138" s="2" t="s">
        <v>1944</v>
      </c>
    </row>
    <row r="1139" spans="1:8" x14ac:dyDescent="0.3">
      <c r="A1139" s="2">
        <v>1138</v>
      </c>
      <c r="B1139" s="5">
        <v>2201</v>
      </c>
      <c r="C1139" s="2" t="s">
        <v>2403</v>
      </c>
      <c r="D1139" s="2" t="s">
        <v>2404</v>
      </c>
      <c r="E1139" s="2" t="s">
        <v>2402</v>
      </c>
      <c r="F1139" s="2" t="s">
        <v>38</v>
      </c>
      <c r="G1139" s="2" t="s">
        <v>442</v>
      </c>
      <c r="H1139" s="2" t="s">
        <v>307</v>
      </c>
    </row>
    <row r="1140" spans="1:8" x14ac:dyDescent="0.3">
      <c r="A1140" s="2">
        <v>1139</v>
      </c>
      <c r="B1140" s="5">
        <v>2201</v>
      </c>
      <c r="C1140" s="2" t="s">
        <v>2405</v>
      </c>
      <c r="D1140" s="2" t="s">
        <v>2406</v>
      </c>
      <c r="E1140" s="2" t="s">
        <v>2402</v>
      </c>
      <c r="F1140" s="2" t="s">
        <v>88</v>
      </c>
      <c r="G1140" s="2" t="s">
        <v>747</v>
      </c>
      <c r="H1140" s="2" t="s">
        <v>244</v>
      </c>
    </row>
    <row r="1141" spans="1:8" x14ac:dyDescent="0.3">
      <c r="A1141" s="2">
        <v>1140</v>
      </c>
      <c r="B1141" s="5">
        <v>2201</v>
      </c>
      <c r="C1141" s="2" t="s">
        <v>2407</v>
      </c>
      <c r="D1141" s="2" t="s">
        <v>2408</v>
      </c>
      <c r="E1141" s="2" t="s">
        <v>2402</v>
      </c>
      <c r="F1141" s="2" t="s">
        <v>80</v>
      </c>
      <c r="G1141" s="2" t="s">
        <v>1937</v>
      </c>
      <c r="H1141" s="2" t="s">
        <v>550</v>
      </c>
    </row>
    <row r="1142" spans="1:8" x14ac:dyDescent="0.3">
      <c r="A1142" s="2">
        <v>1141</v>
      </c>
      <c r="B1142" s="5">
        <v>2202</v>
      </c>
      <c r="C1142" s="2" t="s">
        <v>2409</v>
      </c>
      <c r="D1142" s="2" t="s">
        <v>2410</v>
      </c>
      <c r="E1142" s="2" t="s">
        <v>2402</v>
      </c>
      <c r="F1142" s="2" t="s">
        <v>17</v>
      </c>
      <c r="G1142" s="2" t="s">
        <v>120</v>
      </c>
      <c r="H1142" s="2" t="s">
        <v>468</v>
      </c>
    </row>
    <row r="1143" spans="1:8" x14ac:dyDescent="0.3">
      <c r="A1143" s="2">
        <v>1142</v>
      </c>
      <c r="B1143" s="5">
        <v>2202</v>
      </c>
      <c r="C1143" s="2" t="s">
        <v>2411</v>
      </c>
      <c r="D1143" s="2" t="s">
        <v>2412</v>
      </c>
      <c r="E1143" s="2" t="s">
        <v>2402</v>
      </c>
      <c r="F1143" s="2" t="s">
        <v>120</v>
      </c>
      <c r="G1143" s="2" t="s">
        <v>12</v>
      </c>
      <c r="H1143" s="2" t="s">
        <v>307</v>
      </c>
    </row>
    <row r="1144" spans="1:8" x14ac:dyDescent="0.3">
      <c r="A1144" s="2">
        <v>1143</v>
      </c>
      <c r="B1144" s="5">
        <v>2203</v>
      </c>
      <c r="C1144" s="2" t="s">
        <v>2413</v>
      </c>
      <c r="D1144" s="2" t="s">
        <v>2414</v>
      </c>
      <c r="E1144" s="2" t="s">
        <v>2402</v>
      </c>
      <c r="F1144" s="2" t="s">
        <v>17</v>
      </c>
      <c r="G1144" s="2" t="s">
        <v>120</v>
      </c>
      <c r="H1144" s="2" t="s">
        <v>1014</v>
      </c>
    </row>
    <row r="1145" spans="1:8" x14ac:dyDescent="0.3">
      <c r="A1145" s="2">
        <v>1144</v>
      </c>
      <c r="B1145" s="5">
        <v>2301</v>
      </c>
      <c r="C1145" s="2" t="s">
        <v>2415</v>
      </c>
      <c r="D1145" s="2" t="s">
        <v>2416</v>
      </c>
      <c r="E1145" s="2" t="s">
        <v>2402</v>
      </c>
      <c r="F1145" s="2" t="s">
        <v>136</v>
      </c>
      <c r="G1145" s="2" t="s">
        <v>131</v>
      </c>
      <c r="H1145" s="2" t="s">
        <v>1146</v>
      </c>
    </row>
    <row r="1146" spans="1:8" x14ac:dyDescent="0.3">
      <c r="A1146" s="2">
        <v>1145</v>
      </c>
      <c r="B1146" s="5">
        <v>2501</v>
      </c>
      <c r="C1146" s="2" t="s">
        <v>2417</v>
      </c>
      <c r="D1146" s="2" t="s">
        <v>2418</v>
      </c>
      <c r="E1146" s="2" t="s">
        <v>2402</v>
      </c>
      <c r="F1146" s="2" t="s">
        <v>92</v>
      </c>
      <c r="G1146" s="2" t="s">
        <v>1350</v>
      </c>
      <c r="H1146" s="2" t="s">
        <v>601</v>
      </c>
    </row>
    <row r="1147" spans="1:8" x14ac:dyDescent="0.3">
      <c r="A1147" s="2">
        <v>1146</v>
      </c>
      <c r="B1147" s="5">
        <v>2502</v>
      </c>
      <c r="C1147" s="2" t="s">
        <v>2419</v>
      </c>
      <c r="D1147" s="2" t="s">
        <v>2420</v>
      </c>
      <c r="E1147" s="2" t="s">
        <v>2402</v>
      </c>
      <c r="F1147" s="2" t="s">
        <v>120</v>
      </c>
      <c r="G1147" s="2" t="s">
        <v>33</v>
      </c>
      <c r="H1147" s="2" t="s">
        <v>1970</v>
      </c>
    </row>
    <row r="1148" spans="1:8" x14ac:dyDescent="0.3">
      <c r="A1148" s="2">
        <v>1147</v>
      </c>
      <c r="B1148" s="5">
        <v>2502</v>
      </c>
      <c r="C1148" s="2" t="s">
        <v>2421</v>
      </c>
      <c r="D1148" s="2" t="s">
        <v>2422</v>
      </c>
      <c r="E1148" s="2" t="s">
        <v>2402</v>
      </c>
      <c r="F1148" s="2" t="s">
        <v>34</v>
      </c>
      <c r="G1148" s="2" t="s">
        <v>42</v>
      </c>
      <c r="H1148" s="2" t="s">
        <v>13</v>
      </c>
    </row>
    <row r="1149" spans="1:8" x14ac:dyDescent="0.3">
      <c r="A1149" s="2">
        <v>1148</v>
      </c>
      <c r="B1149" s="5">
        <v>2505</v>
      </c>
      <c r="C1149" s="2" t="s">
        <v>2423</v>
      </c>
      <c r="D1149" s="2" t="s">
        <v>2424</v>
      </c>
      <c r="E1149" s="2" t="s">
        <v>2402</v>
      </c>
      <c r="F1149" s="2" t="s">
        <v>120</v>
      </c>
      <c r="G1149" s="2" t="s">
        <v>12</v>
      </c>
      <c r="H1149" s="2" t="s">
        <v>13</v>
      </c>
    </row>
    <row r="1150" spans="1:8" x14ac:dyDescent="0.3">
      <c r="A1150" s="2">
        <v>1149</v>
      </c>
      <c r="B1150" s="5">
        <v>2506</v>
      </c>
      <c r="C1150" s="2" t="s">
        <v>2425</v>
      </c>
      <c r="D1150" s="2" t="s">
        <v>2426</v>
      </c>
      <c r="E1150" s="2" t="s">
        <v>2402</v>
      </c>
      <c r="F1150" s="2" t="s">
        <v>80</v>
      </c>
      <c r="G1150" s="2" t="s">
        <v>42</v>
      </c>
      <c r="H1150" s="2" t="s">
        <v>13</v>
      </c>
    </row>
    <row r="1151" spans="1:8" x14ac:dyDescent="0.3">
      <c r="A1151" s="2">
        <v>1150</v>
      </c>
      <c r="B1151" s="5">
        <v>2601</v>
      </c>
      <c r="C1151" s="2" t="s">
        <v>2427</v>
      </c>
      <c r="D1151" s="2" t="s">
        <v>2428</v>
      </c>
      <c r="E1151" s="2" t="s">
        <v>2402</v>
      </c>
      <c r="F1151" s="2" t="s">
        <v>2429</v>
      </c>
      <c r="G1151" s="2" t="s">
        <v>120</v>
      </c>
      <c r="H1151" s="2" t="s">
        <v>307</v>
      </c>
    </row>
    <row r="1152" spans="1:8" x14ac:dyDescent="0.3">
      <c r="A1152" s="2">
        <v>1151</v>
      </c>
      <c r="B1152" s="5">
        <v>2604</v>
      </c>
      <c r="C1152" s="2" t="s">
        <v>2430</v>
      </c>
      <c r="D1152" s="2" t="s">
        <v>2431</v>
      </c>
      <c r="E1152" s="2" t="s">
        <v>2402</v>
      </c>
      <c r="F1152" s="2" t="s">
        <v>80</v>
      </c>
      <c r="G1152" s="2" t="s">
        <v>42</v>
      </c>
      <c r="H1152" s="2" t="s">
        <v>13</v>
      </c>
    </row>
    <row r="1153" spans="1:8" x14ac:dyDescent="0.3">
      <c r="A1153" s="2">
        <v>1152</v>
      </c>
      <c r="B1153" s="5">
        <v>2605</v>
      </c>
      <c r="C1153" s="2" t="s">
        <v>2432</v>
      </c>
      <c r="D1153" s="2" t="s">
        <v>2433</v>
      </c>
      <c r="E1153" s="2" t="s">
        <v>2402</v>
      </c>
      <c r="F1153" s="2" t="s">
        <v>80</v>
      </c>
      <c r="G1153" s="2" t="s">
        <v>42</v>
      </c>
      <c r="H1153" s="2" t="s">
        <v>13</v>
      </c>
    </row>
    <row r="1154" spans="1:8" x14ac:dyDescent="0.3">
      <c r="A1154" s="2">
        <v>1153</v>
      </c>
      <c r="B1154" s="5">
        <v>2701</v>
      </c>
      <c r="C1154" s="2" t="s">
        <v>2434</v>
      </c>
      <c r="D1154" s="2" t="s">
        <v>2435</v>
      </c>
      <c r="E1154" s="2" t="s">
        <v>2402</v>
      </c>
      <c r="F1154" s="2" t="s">
        <v>275</v>
      </c>
      <c r="G1154" s="2" t="s">
        <v>21</v>
      </c>
      <c r="H1154" s="2" t="s">
        <v>307</v>
      </c>
    </row>
    <row r="1155" spans="1:8" x14ac:dyDescent="0.3">
      <c r="A1155" s="2">
        <v>1154</v>
      </c>
      <c r="B1155" s="5">
        <v>2701</v>
      </c>
      <c r="C1155" s="2" t="s">
        <v>2436</v>
      </c>
      <c r="D1155" s="2" t="s">
        <v>2437</v>
      </c>
      <c r="E1155" s="2" t="s">
        <v>2402</v>
      </c>
      <c r="F1155" s="2" t="s">
        <v>120</v>
      </c>
      <c r="G1155" s="2" t="s">
        <v>836</v>
      </c>
      <c r="H1155" s="2" t="s">
        <v>1046</v>
      </c>
    </row>
    <row r="1156" spans="1:8" x14ac:dyDescent="0.3">
      <c r="A1156" s="2">
        <v>1155</v>
      </c>
      <c r="B1156" s="5">
        <v>2703</v>
      </c>
      <c r="C1156" s="2" t="s">
        <v>2438</v>
      </c>
      <c r="D1156" s="2" t="s">
        <v>2439</v>
      </c>
      <c r="E1156" s="2" t="s">
        <v>2402</v>
      </c>
      <c r="F1156" s="2" t="s">
        <v>120</v>
      </c>
      <c r="G1156" s="2" t="s">
        <v>836</v>
      </c>
      <c r="H1156" s="2" t="s">
        <v>2440</v>
      </c>
    </row>
    <row r="1157" spans="1:8" x14ac:dyDescent="0.3">
      <c r="A1157" s="2">
        <v>1156</v>
      </c>
      <c r="B1157" s="5">
        <v>2707</v>
      </c>
      <c r="C1157" s="2" t="s">
        <v>2441</v>
      </c>
      <c r="D1157" s="2" t="s">
        <v>2442</v>
      </c>
      <c r="E1157" s="2" t="s">
        <v>2402</v>
      </c>
      <c r="F1157" s="2" t="s">
        <v>25</v>
      </c>
      <c r="G1157" s="2" t="s">
        <v>26</v>
      </c>
      <c r="H1157" s="2" t="s">
        <v>57</v>
      </c>
    </row>
    <row r="1158" spans="1:8" x14ac:dyDescent="0.3">
      <c r="A1158" s="2">
        <v>1157</v>
      </c>
      <c r="B1158" s="5">
        <v>2707</v>
      </c>
      <c r="C1158" s="2" t="s">
        <v>2443</v>
      </c>
      <c r="D1158" s="2" t="s">
        <v>2444</v>
      </c>
      <c r="E1158" s="2" t="s">
        <v>2402</v>
      </c>
      <c r="F1158" s="2" t="s">
        <v>88</v>
      </c>
      <c r="G1158" s="2" t="s">
        <v>17</v>
      </c>
      <c r="H1158" s="2" t="s">
        <v>97</v>
      </c>
    </row>
    <row r="1159" spans="1:8" x14ac:dyDescent="0.3">
      <c r="A1159" s="2">
        <v>1158</v>
      </c>
      <c r="B1159" s="5">
        <v>2802</v>
      </c>
      <c r="C1159" s="2" t="s">
        <v>2445</v>
      </c>
      <c r="D1159" s="2" t="s">
        <v>2446</v>
      </c>
      <c r="E1159" s="2" t="s">
        <v>2402</v>
      </c>
      <c r="F1159" s="2" t="s">
        <v>17</v>
      </c>
      <c r="G1159" s="2" t="s">
        <v>56</v>
      </c>
      <c r="H1159" s="2" t="s">
        <v>2229</v>
      </c>
    </row>
    <row r="1160" spans="1:8" x14ac:dyDescent="0.3">
      <c r="A1160" s="2">
        <v>1159</v>
      </c>
      <c r="B1160" s="5">
        <v>5104</v>
      </c>
      <c r="C1160" s="2" t="s">
        <v>2447</v>
      </c>
      <c r="D1160" s="2" t="s">
        <v>2448</v>
      </c>
      <c r="E1160" s="2" t="s">
        <v>2402</v>
      </c>
      <c r="F1160" s="2" t="s">
        <v>17</v>
      </c>
      <c r="G1160" s="2" t="s">
        <v>120</v>
      </c>
      <c r="H1160" s="2" t="s">
        <v>1785</v>
      </c>
    </row>
    <row r="1161" spans="1:8" x14ac:dyDescent="0.3">
      <c r="A1161" s="2">
        <v>1160</v>
      </c>
      <c r="B1161" s="5">
        <v>5104</v>
      </c>
      <c r="C1161" s="2" t="s">
        <v>2449</v>
      </c>
      <c r="D1161" s="2" t="s">
        <v>2450</v>
      </c>
      <c r="E1161" s="2" t="s">
        <v>2402</v>
      </c>
      <c r="F1161" s="2" t="s">
        <v>33</v>
      </c>
      <c r="G1161" s="2" t="s">
        <v>80</v>
      </c>
      <c r="H1161" s="2" t="s">
        <v>108</v>
      </c>
    </row>
    <row r="1162" spans="1:8" x14ac:dyDescent="0.3">
      <c r="A1162" s="2">
        <v>1161</v>
      </c>
      <c r="B1162" s="5">
        <v>5105</v>
      </c>
      <c r="C1162" s="2" t="s">
        <v>2451</v>
      </c>
      <c r="D1162" s="2" t="s">
        <v>2452</v>
      </c>
      <c r="E1162" s="2" t="s">
        <v>2402</v>
      </c>
      <c r="F1162" s="2" t="s">
        <v>39</v>
      </c>
      <c r="G1162" s="2" t="s">
        <v>120</v>
      </c>
      <c r="H1162" s="2" t="s">
        <v>111</v>
      </c>
    </row>
    <row r="1163" spans="1:8" x14ac:dyDescent="0.3">
      <c r="A1163" s="2">
        <v>1162</v>
      </c>
      <c r="B1163" s="5">
        <v>5201</v>
      </c>
      <c r="C1163" s="2" t="s">
        <v>2453</v>
      </c>
      <c r="D1163" s="2" t="s">
        <v>2454</v>
      </c>
      <c r="E1163" s="2" t="s">
        <v>2402</v>
      </c>
      <c r="F1163" s="2" t="s">
        <v>516</v>
      </c>
      <c r="G1163" s="2" t="s">
        <v>2007</v>
      </c>
      <c r="H1163" s="2" t="s">
        <v>855</v>
      </c>
    </row>
    <row r="1164" spans="1:8" x14ac:dyDescent="0.3">
      <c r="A1164" s="2">
        <v>1163</v>
      </c>
      <c r="B1164" s="5">
        <v>5212</v>
      </c>
      <c r="C1164" s="2" t="s">
        <v>2455</v>
      </c>
      <c r="D1164" s="2" t="s">
        <v>2456</v>
      </c>
      <c r="E1164" s="2" t="s">
        <v>2402</v>
      </c>
      <c r="F1164" s="2" t="s">
        <v>56</v>
      </c>
      <c r="G1164" s="2" t="s">
        <v>12</v>
      </c>
      <c r="H1164" s="2" t="s">
        <v>13</v>
      </c>
    </row>
    <row r="1165" spans="1:8" x14ac:dyDescent="0.3">
      <c r="A1165" s="2">
        <v>1164</v>
      </c>
      <c r="B1165" s="5" t="s">
        <v>112</v>
      </c>
      <c r="C1165" s="2" t="s">
        <v>2457</v>
      </c>
      <c r="D1165" s="2" t="s">
        <v>2458</v>
      </c>
      <c r="E1165" s="2" t="s">
        <v>2402</v>
      </c>
      <c r="F1165" s="2" t="s">
        <v>38</v>
      </c>
      <c r="G1165" s="2" t="s">
        <v>136</v>
      </c>
      <c r="H1165" s="2" t="s">
        <v>307</v>
      </c>
    </row>
    <row r="1166" spans="1:8" x14ac:dyDescent="0.3">
      <c r="A1166" s="2">
        <v>1165</v>
      </c>
      <c r="B1166" s="5" t="s">
        <v>112</v>
      </c>
      <c r="C1166" s="2" t="s">
        <v>2459</v>
      </c>
      <c r="D1166" s="2" t="s">
        <v>2460</v>
      </c>
      <c r="E1166" s="2" t="s">
        <v>2402</v>
      </c>
      <c r="F1166" s="2" t="s">
        <v>88</v>
      </c>
      <c r="G1166" s="2" t="s">
        <v>747</v>
      </c>
      <c r="H1166" s="2" t="s">
        <v>1130</v>
      </c>
    </row>
    <row r="1167" spans="1:8" x14ac:dyDescent="0.3">
      <c r="A1167" s="2">
        <v>1166</v>
      </c>
      <c r="B1167" s="5" t="s">
        <v>112</v>
      </c>
      <c r="C1167" s="2" t="s">
        <v>2461</v>
      </c>
      <c r="D1167" s="2" t="s">
        <v>2462</v>
      </c>
      <c r="E1167" s="2" t="s">
        <v>2402</v>
      </c>
      <c r="F1167" s="2" t="s">
        <v>12</v>
      </c>
      <c r="G1167" s="2" t="s">
        <v>42</v>
      </c>
      <c r="H1167" s="2" t="s">
        <v>1956</v>
      </c>
    </row>
    <row r="1168" spans="1:8" x14ac:dyDescent="0.3">
      <c r="A1168" s="2">
        <v>1167</v>
      </c>
      <c r="B1168" s="5" t="s">
        <v>69</v>
      </c>
      <c r="C1168" s="2" t="s">
        <v>2463</v>
      </c>
      <c r="D1168" s="2" t="s">
        <v>2464</v>
      </c>
      <c r="E1168" s="2" t="s">
        <v>2402</v>
      </c>
      <c r="F1168" s="2" t="s">
        <v>17</v>
      </c>
      <c r="G1168" s="2" t="s">
        <v>56</v>
      </c>
      <c r="H1168" s="2" t="s">
        <v>72</v>
      </c>
    </row>
    <row r="1169" spans="1:8" x14ac:dyDescent="0.3">
      <c r="A1169" s="2">
        <v>1168</v>
      </c>
      <c r="B1169" s="5" t="s">
        <v>73</v>
      </c>
      <c r="C1169" s="2" t="s">
        <v>2465</v>
      </c>
      <c r="D1169" s="2" t="s">
        <v>2466</v>
      </c>
      <c r="E1169" s="2" t="s">
        <v>2402</v>
      </c>
      <c r="F1169" s="2" t="s">
        <v>120</v>
      </c>
      <c r="G1169" s="2" t="s">
        <v>56</v>
      </c>
      <c r="H1169" s="2" t="s">
        <v>2174</v>
      </c>
    </row>
    <row r="1170" spans="1:8" x14ac:dyDescent="0.3">
      <c r="A1170" s="2">
        <v>1169</v>
      </c>
      <c r="B1170" s="5" t="s">
        <v>126</v>
      </c>
      <c r="C1170" s="2" t="s">
        <v>2467</v>
      </c>
      <c r="D1170" s="2" t="s">
        <v>2468</v>
      </c>
      <c r="E1170" s="2" t="s">
        <v>2402</v>
      </c>
      <c r="F1170" s="2" t="s">
        <v>2469</v>
      </c>
      <c r="G1170" s="2" t="s">
        <v>39</v>
      </c>
      <c r="H1170" s="2" t="s">
        <v>456</v>
      </c>
    </row>
    <row r="1171" spans="1:8" x14ac:dyDescent="0.3">
      <c r="A1171" s="2">
        <v>1170</v>
      </c>
      <c r="B1171" s="5" t="s">
        <v>126</v>
      </c>
      <c r="C1171" s="2" t="s">
        <v>2470</v>
      </c>
      <c r="D1171" s="2" t="s">
        <v>2471</v>
      </c>
      <c r="E1171" s="2" t="s">
        <v>2402</v>
      </c>
      <c r="F1171" s="2" t="s">
        <v>21</v>
      </c>
      <c r="G1171" s="2" t="s">
        <v>751</v>
      </c>
      <c r="H1171" s="2" t="s">
        <v>35</v>
      </c>
    </row>
    <row r="1172" spans="1:8" x14ac:dyDescent="0.3">
      <c r="A1172" s="2">
        <v>1171</v>
      </c>
      <c r="B1172" s="5" t="s">
        <v>133</v>
      </c>
      <c r="C1172" s="2" t="s">
        <v>2472</v>
      </c>
      <c r="D1172" s="2" t="s">
        <v>2473</v>
      </c>
      <c r="E1172" s="2" t="s">
        <v>2402</v>
      </c>
      <c r="F1172" s="2" t="s">
        <v>88</v>
      </c>
      <c r="G1172" s="2" t="s">
        <v>17</v>
      </c>
      <c r="H1172" s="2" t="s">
        <v>729</v>
      </c>
    </row>
    <row r="1173" spans="1:8" x14ac:dyDescent="0.3">
      <c r="A1173" s="2">
        <v>1172</v>
      </c>
      <c r="B1173" s="5" t="s">
        <v>133</v>
      </c>
      <c r="C1173" s="2" t="s">
        <v>2474</v>
      </c>
      <c r="D1173" s="2" t="s">
        <v>2475</v>
      </c>
      <c r="E1173" s="2" t="s">
        <v>2402</v>
      </c>
      <c r="F1173" s="2" t="s">
        <v>17</v>
      </c>
      <c r="G1173" s="2" t="s">
        <v>120</v>
      </c>
      <c r="H1173" s="2" t="s">
        <v>1171</v>
      </c>
    </row>
    <row r="1174" spans="1:8" x14ac:dyDescent="0.3">
      <c r="A1174" s="2">
        <v>1173</v>
      </c>
      <c r="B1174" s="5" t="s">
        <v>133</v>
      </c>
      <c r="C1174" s="2" t="s">
        <v>2476</v>
      </c>
      <c r="D1174" s="2" t="s">
        <v>2477</v>
      </c>
      <c r="E1174" s="2" t="s">
        <v>2402</v>
      </c>
      <c r="F1174" s="2" t="s">
        <v>120</v>
      </c>
      <c r="G1174" s="2" t="s">
        <v>131</v>
      </c>
      <c r="H1174" s="2" t="s">
        <v>729</v>
      </c>
    </row>
    <row r="1175" spans="1:8" x14ac:dyDescent="0.3">
      <c r="A1175" s="2">
        <v>1174</v>
      </c>
      <c r="B1175" s="5" t="s">
        <v>77</v>
      </c>
      <c r="C1175" s="2" t="s">
        <v>2478</v>
      </c>
      <c r="D1175" s="2" t="s">
        <v>2479</v>
      </c>
      <c r="E1175" s="2" t="s">
        <v>2402</v>
      </c>
      <c r="F1175" s="2" t="s">
        <v>25</v>
      </c>
      <c r="G1175" s="2" t="s">
        <v>80</v>
      </c>
      <c r="H1175" s="2" t="s">
        <v>355</v>
      </c>
    </row>
    <row r="1176" spans="1:8" x14ac:dyDescent="0.3">
      <c r="A1176" s="2">
        <v>1175</v>
      </c>
      <c r="B1176" s="5" t="s">
        <v>82</v>
      </c>
      <c r="C1176" s="2" t="s">
        <v>2480</v>
      </c>
      <c r="D1176" s="2" t="s">
        <v>2481</v>
      </c>
      <c r="E1176" s="2" t="s">
        <v>2402</v>
      </c>
      <c r="F1176" s="2" t="s">
        <v>92</v>
      </c>
      <c r="G1176" s="2" t="s">
        <v>56</v>
      </c>
      <c r="H1176" s="2" t="s">
        <v>386</v>
      </c>
    </row>
    <row r="1177" spans="1:8" x14ac:dyDescent="0.3">
      <c r="A1177" s="2">
        <v>1176</v>
      </c>
      <c r="B1177" s="5" t="s">
        <v>85</v>
      </c>
      <c r="C1177" s="2" t="s">
        <v>2482</v>
      </c>
      <c r="D1177" s="2" t="s">
        <v>2483</v>
      </c>
      <c r="E1177" s="2" t="s">
        <v>2402</v>
      </c>
      <c r="F1177" s="2" t="s">
        <v>17</v>
      </c>
      <c r="G1177" s="2" t="s">
        <v>120</v>
      </c>
      <c r="H1177" s="2" t="s">
        <v>352</v>
      </c>
    </row>
    <row r="1178" spans="1:8" x14ac:dyDescent="0.3">
      <c r="A1178" s="2">
        <v>1177</v>
      </c>
      <c r="B1178" s="5">
        <v>2101</v>
      </c>
      <c r="C1178" s="2" t="s">
        <v>2484</v>
      </c>
      <c r="D1178" s="2" t="s">
        <v>2485</v>
      </c>
      <c r="E1178" s="2" t="s">
        <v>2486</v>
      </c>
      <c r="F1178" s="2" t="s">
        <v>120</v>
      </c>
      <c r="G1178" s="2" t="s">
        <v>56</v>
      </c>
      <c r="H1178" s="2" t="s">
        <v>307</v>
      </c>
    </row>
    <row r="1179" spans="1:8" x14ac:dyDescent="0.3">
      <c r="A1179" s="2">
        <v>1178</v>
      </c>
      <c r="B1179" s="5">
        <v>2201</v>
      </c>
      <c r="C1179" s="2" t="s">
        <v>2487</v>
      </c>
      <c r="D1179" s="2" t="s">
        <v>2488</v>
      </c>
      <c r="E1179" s="2" t="s">
        <v>2486</v>
      </c>
      <c r="F1179" s="2" t="s">
        <v>38</v>
      </c>
      <c r="G1179" s="2" t="s">
        <v>88</v>
      </c>
      <c r="H1179" s="2" t="s">
        <v>307</v>
      </c>
    </row>
    <row r="1180" spans="1:8" x14ac:dyDescent="0.3">
      <c r="A1180" s="2">
        <v>1179</v>
      </c>
      <c r="B1180" s="5">
        <v>2201</v>
      </c>
      <c r="C1180" s="2" t="s">
        <v>2489</v>
      </c>
      <c r="D1180" s="2" t="s">
        <v>2490</v>
      </c>
      <c r="E1180" s="2" t="s">
        <v>2486</v>
      </c>
      <c r="F1180" s="2" t="s">
        <v>39</v>
      </c>
      <c r="G1180" s="2" t="s">
        <v>516</v>
      </c>
      <c r="H1180" s="2" t="s">
        <v>2491</v>
      </c>
    </row>
    <row r="1181" spans="1:8" x14ac:dyDescent="0.3">
      <c r="A1181" s="2">
        <v>1180</v>
      </c>
      <c r="B1181" s="5">
        <v>2201</v>
      </c>
      <c r="C1181" s="2" t="s">
        <v>2492</v>
      </c>
      <c r="D1181" s="2" t="s">
        <v>2493</v>
      </c>
      <c r="E1181" s="2" t="s">
        <v>2486</v>
      </c>
      <c r="F1181" s="2" t="s">
        <v>80</v>
      </c>
      <c r="G1181" s="2" t="s">
        <v>1925</v>
      </c>
      <c r="H1181" s="2" t="s">
        <v>878</v>
      </c>
    </row>
    <row r="1182" spans="1:8" x14ac:dyDescent="0.3">
      <c r="A1182" s="2">
        <v>1181</v>
      </c>
      <c r="B1182" s="5">
        <v>2202</v>
      </c>
      <c r="C1182" s="2" t="s">
        <v>2494</v>
      </c>
      <c r="D1182" s="2" t="s">
        <v>2495</v>
      </c>
      <c r="E1182" s="2" t="s">
        <v>2486</v>
      </c>
      <c r="F1182" s="2" t="s">
        <v>761</v>
      </c>
      <c r="G1182" s="2" t="s">
        <v>1925</v>
      </c>
      <c r="H1182" s="2" t="s">
        <v>1146</v>
      </c>
    </row>
    <row r="1183" spans="1:8" x14ac:dyDescent="0.3">
      <c r="A1183" s="2">
        <v>1182</v>
      </c>
      <c r="B1183" s="5">
        <v>2203</v>
      </c>
      <c r="C1183" s="2" t="s">
        <v>2496</v>
      </c>
      <c r="D1183" s="2" t="s">
        <v>2497</v>
      </c>
      <c r="E1183" s="2" t="s">
        <v>2486</v>
      </c>
      <c r="F1183" s="2" t="s">
        <v>136</v>
      </c>
      <c r="G1183" s="2" t="s">
        <v>16</v>
      </c>
      <c r="H1183" s="2" t="s">
        <v>18</v>
      </c>
    </row>
    <row r="1184" spans="1:8" x14ac:dyDescent="0.3">
      <c r="A1184" s="2">
        <v>1183</v>
      </c>
      <c r="B1184" s="5">
        <v>2301</v>
      </c>
      <c r="C1184" s="2" t="s">
        <v>2498</v>
      </c>
      <c r="D1184" s="2" t="s">
        <v>2499</v>
      </c>
      <c r="E1184" s="2" t="s">
        <v>2486</v>
      </c>
      <c r="F1184" s="2" t="s">
        <v>136</v>
      </c>
      <c r="G1184" s="2" t="s">
        <v>80</v>
      </c>
      <c r="H1184" s="2" t="s">
        <v>1033</v>
      </c>
    </row>
    <row r="1185" spans="1:8" x14ac:dyDescent="0.3">
      <c r="A1185" s="2">
        <v>1184</v>
      </c>
      <c r="B1185" s="5">
        <v>2501</v>
      </c>
      <c r="C1185" s="2" t="s">
        <v>2500</v>
      </c>
      <c r="D1185" s="2" t="s">
        <v>2501</v>
      </c>
      <c r="E1185" s="2" t="s">
        <v>2486</v>
      </c>
      <c r="F1185" s="2" t="s">
        <v>120</v>
      </c>
      <c r="G1185" s="2" t="s">
        <v>56</v>
      </c>
      <c r="H1185" s="2" t="s">
        <v>1970</v>
      </c>
    </row>
    <row r="1186" spans="1:8" x14ac:dyDescent="0.3">
      <c r="A1186" s="2">
        <v>1185</v>
      </c>
      <c r="B1186" s="5">
        <v>2502</v>
      </c>
      <c r="C1186" s="2" t="s">
        <v>1949</v>
      </c>
      <c r="D1186" s="2" t="s">
        <v>2502</v>
      </c>
      <c r="E1186" s="2" t="s">
        <v>2486</v>
      </c>
      <c r="F1186" s="2" t="s">
        <v>80</v>
      </c>
      <c r="G1186" s="2" t="s">
        <v>1951</v>
      </c>
      <c r="H1186" s="2" t="s">
        <v>13</v>
      </c>
    </row>
    <row r="1187" spans="1:8" x14ac:dyDescent="0.3">
      <c r="A1187" s="2">
        <v>1186</v>
      </c>
      <c r="B1187" s="5">
        <v>2504</v>
      </c>
      <c r="C1187" s="2" t="s">
        <v>2503</v>
      </c>
      <c r="D1187" s="2" t="s">
        <v>2504</v>
      </c>
      <c r="E1187" s="2" t="s">
        <v>2486</v>
      </c>
      <c r="F1187" s="2" t="s">
        <v>25</v>
      </c>
      <c r="G1187" s="2" t="s">
        <v>88</v>
      </c>
      <c r="H1187" s="2" t="s">
        <v>883</v>
      </c>
    </row>
    <row r="1188" spans="1:8" x14ac:dyDescent="0.3">
      <c r="A1188" s="2">
        <v>1187</v>
      </c>
      <c r="B1188" s="5">
        <v>2504</v>
      </c>
      <c r="C1188" s="2" t="s">
        <v>2505</v>
      </c>
      <c r="D1188" s="2" t="s">
        <v>2506</v>
      </c>
      <c r="E1188" s="2" t="s">
        <v>2486</v>
      </c>
      <c r="F1188" s="2" t="s">
        <v>80</v>
      </c>
      <c r="G1188" s="2" t="s">
        <v>1925</v>
      </c>
      <c r="H1188" s="2" t="s">
        <v>1944</v>
      </c>
    </row>
    <row r="1189" spans="1:8" x14ac:dyDescent="0.3">
      <c r="A1189" s="2">
        <v>1188</v>
      </c>
      <c r="B1189" s="5">
        <v>2505</v>
      </c>
      <c r="C1189" s="2" t="s">
        <v>2507</v>
      </c>
      <c r="D1189" s="2" t="s">
        <v>2508</v>
      </c>
      <c r="E1189" s="2" t="s">
        <v>2486</v>
      </c>
      <c r="F1189" s="2" t="s">
        <v>2509</v>
      </c>
      <c r="G1189" s="2" t="s">
        <v>1537</v>
      </c>
      <c r="H1189" s="2" t="s">
        <v>883</v>
      </c>
    </row>
    <row r="1190" spans="1:8" x14ac:dyDescent="0.3">
      <c r="A1190" s="2">
        <v>1189</v>
      </c>
      <c r="B1190" s="5">
        <v>2506</v>
      </c>
      <c r="C1190" s="2" t="s">
        <v>2510</v>
      </c>
      <c r="D1190" s="2" t="s">
        <v>2511</v>
      </c>
      <c r="E1190" s="2" t="s">
        <v>2486</v>
      </c>
      <c r="F1190" s="2" t="s">
        <v>2512</v>
      </c>
      <c r="G1190" s="2" t="s">
        <v>347</v>
      </c>
      <c r="H1190" s="2" t="s">
        <v>575</v>
      </c>
    </row>
    <row r="1191" spans="1:8" x14ac:dyDescent="0.3">
      <c r="A1191" s="2">
        <v>1190</v>
      </c>
      <c r="B1191" s="5">
        <v>2506</v>
      </c>
      <c r="C1191" s="2" t="s">
        <v>2513</v>
      </c>
      <c r="D1191" s="2" t="s">
        <v>2514</v>
      </c>
      <c r="E1191" s="2" t="s">
        <v>2486</v>
      </c>
      <c r="F1191" s="2" t="s">
        <v>120</v>
      </c>
      <c r="G1191" s="2" t="s">
        <v>12</v>
      </c>
      <c r="H1191" s="2" t="s">
        <v>307</v>
      </c>
    </row>
    <row r="1192" spans="1:8" x14ac:dyDescent="0.3">
      <c r="A1192" s="2">
        <v>1191</v>
      </c>
      <c r="B1192" s="5">
        <v>2602</v>
      </c>
      <c r="C1192" s="2" t="s">
        <v>2515</v>
      </c>
      <c r="D1192" s="2" t="s">
        <v>2516</v>
      </c>
      <c r="E1192" s="2" t="s">
        <v>2486</v>
      </c>
      <c r="F1192" s="2" t="s">
        <v>739</v>
      </c>
      <c r="G1192" s="2" t="s">
        <v>42</v>
      </c>
      <c r="H1192" s="2" t="s">
        <v>257</v>
      </c>
    </row>
    <row r="1193" spans="1:8" x14ac:dyDescent="0.3">
      <c r="A1193" s="2">
        <v>1192</v>
      </c>
      <c r="B1193" s="5">
        <v>2603</v>
      </c>
      <c r="C1193" s="2" t="s">
        <v>2517</v>
      </c>
      <c r="D1193" s="2" t="s">
        <v>2518</v>
      </c>
      <c r="E1193" s="2" t="s">
        <v>2486</v>
      </c>
      <c r="F1193" s="2" t="s">
        <v>80</v>
      </c>
      <c r="G1193" s="2" t="s">
        <v>42</v>
      </c>
      <c r="H1193" s="2" t="s">
        <v>13</v>
      </c>
    </row>
    <row r="1194" spans="1:8" x14ac:dyDescent="0.3">
      <c r="A1194" s="2">
        <v>1193</v>
      </c>
      <c r="B1194" s="5">
        <v>2605</v>
      </c>
      <c r="C1194" s="2" t="s">
        <v>2519</v>
      </c>
      <c r="D1194" s="2" t="s">
        <v>2520</v>
      </c>
      <c r="E1194" s="2" t="s">
        <v>2486</v>
      </c>
      <c r="F1194" s="2" t="s">
        <v>120</v>
      </c>
      <c r="G1194" s="2" t="s">
        <v>865</v>
      </c>
      <c r="H1194" s="2" t="s">
        <v>866</v>
      </c>
    </row>
    <row r="1195" spans="1:8" x14ac:dyDescent="0.3">
      <c r="A1195" s="2">
        <v>1194</v>
      </c>
      <c r="B1195" s="5">
        <v>2605</v>
      </c>
      <c r="C1195" s="2" t="s">
        <v>2521</v>
      </c>
      <c r="D1195" s="2" t="s">
        <v>2522</v>
      </c>
      <c r="E1195" s="2" t="s">
        <v>2486</v>
      </c>
      <c r="F1195" s="2" t="s">
        <v>80</v>
      </c>
      <c r="G1195" s="2" t="s">
        <v>1925</v>
      </c>
      <c r="H1195" s="2" t="s">
        <v>2117</v>
      </c>
    </row>
    <row r="1196" spans="1:8" x14ac:dyDescent="0.3">
      <c r="A1196" s="2">
        <v>1195</v>
      </c>
      <c r="B1196" s="5">
        <v>2607</v>
      </c>
      <c r="C1196" s="2" t="s">
        <v>2523</v>
      </c>
      <c r="D1196" s="2" t="s">
        <v>2524</v>
      </c>
      <c r="E1196" s="2" t="s">
        <v>2486</v>
      </c>
      <c r="F1196" s="2" t="s">
        <v>16</v>
      </c>
      <c r="G1196" s="2" t="s">
        <v>17</v>
      </c>
      <c r="H1196" s="2" t="s">
        <v>813</v>
      </c>
    </row>
    <row r="1197" spans="1:8" x14ac:dyDescent="0.3">
      <c r="A1197" s="2">
        <v>1196</v>
      </c>
      <c r="B1197" s="5">
        <v>2701</v>
      </c>
      <c r="C1197" s="2" t="s">
        <v>2525</v>
      </c>
      <c r="D1197" s="2" t="s">
        <v>2526</v>
      </c>
      <c r="E1197" s="2" t="s">
        <v>2486</v>
      </c>
      <c r="F1197" s="2" t="s">
        <v>21</v>
      </c>
      <c r="G1197" s="2" t="s">
        <v>80</v>
      </c>
      <c r="H1197" s="2" t="s">
        <v>154</v>
      </c>
    </row>
    <row r="1198" spans="1:8" x14ac:dyDescent="0.3">
      <c r="A1198" s="2">
        <v>1197</v>
      </c>
      <c r="B1198" s="5">
        <v>2705</v>
      </c>
      <c r="C1198" s="2" t="s">
        <v>2527</v>
      </c>
      <c r="D1198" s="2" t="s">
        <v>2528</v>
      </c>
      <c r="E1198" s="2" t="s">
        <v>2486</v>
      </c>
      <c r="F1198" s="2" t="s">
        <v>430</v>
      </c>
      <c r="G1198" s="2" t="s">
        <v>442</v>
      </c>
      <c r="H1198" s="2" t="s">
        <v>2529</v>
      </c>
    </row>
    <row r="1199" spans="1:8" x14ac:dyDescent="0.3">
      <c r="A1199" s="2">
        <v>1198</v>
      </c>
      <c r="B1199" s="5">
        <v>5103</v>
      </c>
      <c r="C1199" s="2" t="s">
        <v>2530</v>
      </c>
      <c r="D1199" s="2" t="s">
        <v>2531</v>
      </c>
      <c r="E1199" s="2" t="s">
        <v>2486</v>
      </c>
      <c r="F1199" s="2" t="s">
        <v>33</v>
      </c>
      <c r="G1199" s="2" t="s">
        <v>12</v>
      </c>
      <c r="H1199" s="2" t="s">
        <v>1877</v>
      </c>
    </row>
    <row r="1200" spans="1:8" x14ac:dyDescent="0.3">
      <c r="A1200" s="2">
        <v>1199</v>
      </c>
      <c r="B1200" s="5">
        <v>5104</v>
      </c>
      <c r="C1200" s="2" t="s">
        <v>2532</v>
      </c>
      <c r="D1200" s="2" t="s">
        <v>2533</v>
      </c>
      <c r="E1200" s="2" t="s">
        <v>2486</v>
      </c>
      <c r="F1200" s="2" t="s">
        <v>25</v>
      </c>
      <c r="G1200" s="2" t="s">
        <v>442</v>
      </c>
      <c r="H1200" s="2" t="s">
        <v>820</v>
      </c>
    </row>
    <row r="1201" spans="1:8" x14ac:dyDescent="0.3">
      <c r="A1201" s="2">
        <v>1200</v>
      </c>
      <c r="B1201" s="5">
        <v>5105</v>
      </c>
      <c r="C1201" s="2" t="s">
        <v>2534</v>
      </c>
      <c r="D1201" s="2" t="s">
        <v>2535</v>
      </c>
      <c r="E1201" s="2" t="s">
        <v>2486</v>
      </c>
      <c r="F1201" s="2" t="s">
        <v>2536</v>
      </c>
      <c r="G1201" s="2" t="s">
        <v>2537</v>
      </c>
      <c r="H1201" s="2" t="s">
        <v>2538</v>
      </c>
    </row>
    <row r="1202" spans="1:8" x14ac:dyDescent="0.3">
      <c r="A1202" s="2">
        <v>1201</v>
      </c>
      <c r="B1202" s="5">
        <v>5116</v>
      </c>
      <c r="C1202" s="2" t="s">
        <v>2539</v>
      </c>
      <c r="D1202" s="2" t="s">
        <v>2540</v>
      </c>
      <c r="E1202" s="2" t="s">
        <v>2486</v>
      </c>
      <c r="F1202" s="2" t="s">
        <v>2541</v>
      </c>
      <c r="G1202" s="2" t="s">
        <v>2542</v>
      </c>
      <c r="H1202" s="2" t="s">
        <v>2538</v>
      </c>
    </row>
    <row r="1203" spans="1:8" x14ac:dyDescent="0.3">
      <c r="A1203" s="2">
        <v>1202</v>
      </c>
      <c r="B1203" s="5">
        <v>5201</v>
      </c>
      <c r="C1203" s="2" t="s">
        <v>2543</v>
      </c>
      <c r="D1203" s="2" t="s">
        <v>2544</v>
      </c>
      <c r="E1203" s="2" t="s">
        <v>2486</v>
      </c>
      <c r="F1203" s="2" t="s">
        <v>761</v>
      </c>
      <c r="G1203" s="2" t="s">
        <v>131</v>
      </c>
      <c r="H1203" s="2" t="s">
        <v>1146</v>
      </c>
    </row>
    <row r="1204" spans="1:8" x14ac:dyDescent="0.3">
      <c r="A1204" s="2">
        <v>1203</v>
      </c>
      <c r="B1204" s="5">
        <v>5208</v>
      </c>
      <c r="C1204" s="2" t="s">
        <v>2545</v>
      </c>
      <c r="D1204" s="2" t="s">
        <v>2546</v>
      </c>
      <c r="E1204" s="2" t="s">
        <v>2486</v>
      </c>
      <c r="F1204" s="2" t="s">
        <v>136</v>
      </c>
      <c r="G1204" s="2" t="s">
        <v>295</v>
      </c>
      <c r="H1204" s="2" t="s">
        <v>57</v>
      </c>
    </row>
    <row r="1205" spans="1:8" x14ac:dyDescent="0.3">
      <c r="A1205" s="2">
        <v>1204</v>
      </c>
      <c r="B1205" s="5">
        <v>5212</v>
      </c>
      <c r="C1205" s="2" t="s">
        <v>2547</v>
      </c>
      <c r="D1205" s="2" t="s">
        <v>2548</v>
      </c>
      <c r="E1205" s="2" t="s">
        <v>2486</v>
      </c>
      <c r="F1205" s="2" t="s">
        <v>88</v>
      </c>
      <c r="G1205" s="2" t="s">
        <v>747</v>
      </c>
      <c r="H1205" s="2" t="s">
        <v>1207</v>
      </c>
    </row>
    <row r="1206" spans="1:8" x14ac:dyDescent="0.3">
      <c r="A1206" s="2">
        <v>1205</v>
      </c>
      <c r="B1206" s="5" t="s">
        <v>112</v>
      </c>
      <c r="C1206" s="2" t="s">
        <v>2549</v>
      </c>
      <c r="D1206" s="2" t="s">
        <v>2550</v>
      </c>
      <c r="E1206" s="2" t="s">
        <v>2486</v>
      </c>
      <c r="F1206" s="2" t="s">
        <v>92</v>
      </c>
      <c r="G1206" s="2" t="s">
        <v>56</v>
      </c>
      <c r="H1206" s="2" t="s">
        <v>35</v>
      </c>
    </row>
    <row r="1207" spans="1:8" x14ac:dyDescent="0.3">
      <c r="A1207" s="2">
        <v>1206</v>
      </c>
      <c r="B1207" s="5" t="s">
        <v>112</v>
      </c>
      <c r="C1207" s="2" t="s">
        <v>2551</v>
      </c>
      <c r="D1207" s="2" t="s">
        <v>2552</v>
      </c>
      <c r="E1207" s="2" t="s">
        <v>2486</v>
      </c>
      <c r="F1207" s="2" t="s">
        <v>80</v>
      </c>
      <c r="G1207" s="2" t="s">
        <v>42</v>
      </c>
      <c r="H1207" s="2" t="s">
        <v>13</v>
      </c>
    </row>
    <row r="1208" spans="1:8" x14ac:dyDescent="0.3">
      <c r="A1208" s="2">
        <v>1207</v>
      </c>
      <c r="B1208" s="5" t="s">
        <v>579</v>
      </c>
      <c r="C1208" s="2" t="s">
        <v>2553</v>
      </c>
      <c r="D1208" s="2" t="s">
        <v>2554</v>
      </c>
      <c r="E1208" s="2" t="s">
        <v>2486</v>
      </c>
      <c r="F1208" s="2" t="s">
        <v>430</v>
      </c>
      <c r="G1208" s="2" t="s">
        <v>1583</v>
      </c>
      <c r="H1208" s="2" t="s">
        <v>2529</v>
      </c>
    </row>
    <row r="1209" spans="1:8" x14ac:dyDescent="0.3">
      <c r="A1209" s="2">
        <v>1208</v>
      </c>
      <c r="B1209" s="5" t="s">
        <v>69</v>
      </c>
      <c r="C1209" s="2" t="s">
        <v>2555</v>
      </c>
      <c r="D1209" s="2" t="s">
        <v>2556</v>
      </c>
      <c r="E1209" s="2" t="s">
        <v>2486</v>
      </c>
      <c r="F1209" s="2" t="s">
        <v>227</v>
      </c>
      <c r="G1209" s="2" t="s">
        <v>39</v>
      </c>
      <c r="H1209" s="2" t="s">
        <v>2557</v>
      </c>
    </row>
    <row r="1210" spans="1:8" x14ac:dyDescent="0.3">
      <c r="A1210" s="2">
        <v>1209</v>
      </c>
      <c r="B1210" s="5" t="s">
        <v>69</v>
      </c>
      <c r="C1210" s="2" t="s">
        <v>2558</v>
      </c>
      <c r="D1210" s="2" t="s">
        <v>2559</v>
      </c>
      <c r="E1210" s="2" t="s">
        <v>2486</v>
      </c>
      <c r="F1210" s="2" t="s">
        <v>21</v>
      </c>
      <c r="G1210" s="2" t="s">
        <v>80</v>
      </c>
      <c r="H1210" s="2" t="s">
        <v>456</v>
      </c>
    </row>
    <row r="1211" spans="1:8" x14ac:dyDescent="0.3">
      <c r="A1211" s="2">
        <v>1210</v>
      </c>
      <c r="B1211" s="5" t="s">
        <v>73</v>
      </c>
      <c r="C1211" s="2" t="s">
        <v>2560</v>
      </c>
      <c r="D1211" s="2" t="s">
        <v>2561</v>
      </c>
      <c r="E1211" s="2" t="s">
        <v>2486</v>
      </c>
      <c r="F1211" s="2" t="s">
        <v>88</v>
      </c>
      <c r="G1211" s="2" t="s">
        <v>92</v>
      </c>
      <c r="H1211" s="2" t="s">
        <v>173</v>
      </c>
    </row>
    <row r="1212" spans="1:8" x14ac:dyDescent="0.3">
      <c r="A1212" s="2">
        <v>1211</v>
      </c>
      <c r="B1212" s="5" t="s">
        <v>73</v>
      </c>
      <c r="C1212" s="2" t="s">
        <v>2562</v>
      </c>
      <c r="D1212" s="2" t="s">
        <v>2563</v>
      </c>
      <c r="E1212" s="2" t="s">
        <v>2486</v>
      </c>
      <c r="F1212" s="2" t="s">
        <v>21</v>
      </c>
      <c r="G1212" s="2" t="s">
        <v>80</v>
      </c>
      <c r="H1212" s="2" t="s">
        <v>456</v>
      </c>
    </row>
    <row r="1213" spans="1:8" x14ac:dyDescent="0.3">
      <c r="A1213" s="2">
        <v>1212</v>
      </c>
      <c r="B1213" s="5" t="s">
        <v>126</v>
      </c>
      <c r="C1213" s="2" t="s">
        <v>2564</v>
      </c>
      <c r="D1213" s="2" t="s">
        <v>2565</v>
      </c>
      <c r="E1213" s="2" t="s">
        <v>2486</v>
      </c>
      <c r="F1213" s="2" t="s">
        <v>92</v>
      </c>
      <c r="G1213" s="2" t="s">
        <v>56</v>
      </c>
      <c r="H1213" s="2" t="s">
        <v>157</v>
      </c>
    </row>
    <row r="1214" spans="1:8" x14ac:dyDescent="0.3">
      <c r="A1214" s="2">
        <v>1213</v>
      </c>
      <c r="B1214" s="5" t="s">
        <v>126</v>
      </c>
      <c r="C1214" s="2" t="s">
        <v>2566</v>
      </c>
      <c r="D1214" s="2" t="s">
        <v>2567</v>
      </c>
      <c r="E1214" s="2" t="s">
        <v>2486</v>
      </c>
      <c r="F1214" s="2" t="s">
        <v>56</v>
      </c>
      <c r="G1214" s="2" t="s">
        <v>12</v>
      </c>
      <c r="H1214" s="2" t="s">
        <v>121</v>
      </c>
    </row>
    <row r="1215" spans="1:8" x14ac:dyDescent="0.3">
      <c r="A1215" s="2">
        <v>1214</v>
      </c>
      <c r="B1215" s="5" t="s">
        <v>133</v>
      </c>
      <c r="C1215" s="2" t="s">
        <v>2568</v>
      </c>
      <c r="D1215" s="2" t="s">
        <v>2569</v>
      </c>
      <c r="E1215" s="2" t="s">
        <v>2486</v>
      </c>
      <c r="F1215" s="2" t="s">
        <v>136</v>
      </c>
      <c r="G1215" s="2" t="s">
        <v>80</v>
      </c>
      <c r="H1215" s="2" t="s">
        <v>239</v>
      </c>
    </row>
    <row r="1216" spans="1:8" x14ac:dyDescent="0.3">
      <c r="A1216" s="2">
        <v>1215</v>
      </c>
      <c r="B1216" s="5" t="s">
        <v>77</v>
      </c>
      <c r="C1216" s="2" t="s">
        <v>2570</v>
      </c>
      <c r="D1216" s="2" t="s">
        <v>2571</v>
      </c>
      <c r="E1216" s="2" t="s">
        <v>2486</v>
      </c>
      <c r="F1216" s="2" t="s">
        <v>25</v>
      </c>
      <c r="G1216" s="2" t="s">
        <v>80</v>
      </c>
      <c r="H1216" s="2" t="s">
        <v>355</v>
      </c>
    </row>
    <row r="1217" spans="1:8" x14ac:dyDescent="0.3">
      <c r="A1217" s="2">
        <v>1216</v>
      </c>
      <c r="B1217" s="5" t="s">
        <v>82</v>
      </c>
      <c r="C1217" s="2" t="s">
        <v>2572</v>
      </c>
      <c r="D1217" s="2" t="s">
        <v>2573</v>
      </c>
      <c r="E1217" s="2" t="s">
        <v>2486</v>
      </c>
      <c r="F1217" s="2" t="s">
        <v>513</v>
      </c>
      <c r="G1217" s="2" t="s">
        <v>88</v>
      </c>
      <c r="H1217" s="2" t="s">
        <v>89</v>
      </c>
    </row>
    <row r="1218" spans="1:8" x14ac:dyDescent="0.3">
      <c r="A1218" s="2">
        <v>1217</v>
      </c>
      <c r="B1218" s="5" t="s">
        <v>82</v>
      </c>
      <c r="C1218" s="2" t="s">
        <v>2574</v>
      </c>
      <c r="D1218" s="2" t="s">
        <v>2575</v>
      </c>
      <c r="E1218" s="2" t="s">
        <v>2486</v>
      </c>
      <c r="F1218" s="2" t="s">
        <v>16</v>
      </c>
      <c r="G1218" s="2" t="s">
        <v>39</v>
      </c>
      <c r="H1218" s="2" t="s">
        <v>386</v>
      </c>
    </row>
    <row r="1219" spans="1:8" x14ac:dyDescent="0.3">
      <c r="A1219" s="2">
        <v>1218</v>
      </c>
      <c r="B1219" s="5" t="s">
        <v>85</v>
      </c>
      <c r="C1219" s="2" t="s">
        <v>2576</v>
      </c>
      <c r="D1219" s="2" t="s">
        <v>2577</v>
      </c>
      <c r="E1219" s="2" t="s">
        <v>2486</v>
      </c>
      <c r="F1219" s="2" t="s">
        <v>136</v>
      </c>
      <c r="G1219" s="2" t="s">
        <v>16</v>
      </c>
      <c r="H1219" s="2" t="s">
        <v>89</v>
      </c>
    </row>
    <row r="1220" spans="1:8" x14ac:dyDescent="0.3">
      <c r="A1220" s="2">
        <v>1219</v>
      </c>
      <c r="B1220" s="5" t="s">
        <v>85</v>
      </c>
      <c r="C1220" s="2" t="s">
        <v>2578</v>
      </c>
      <c r="D1220" s="2" t="s">
        <v>2579</v>
      </c>
      <c r="E1220" s="2" t="s">
        <v>2486</v>
      </c>
      <c r="F1220" s="2" t="s">
        <v>39</v>
      </c>
      <c r="G1220" s="2" t="s">
        <v>120</v>
      </c>
      <c r="H1220" s="2" t="s">
        <v>381</v>
      </c>
    </row>
    <row r="1221" spans="1:8" x14ac:dyDescent="0.3">
      <c r="A1221" s="2">
        <v>1220</v>
      </c>
      <c r="B1221" s="5">
        <v>2101</v>
      </c>
      <c r="C1221" s="2" t="s">
        <v>2580</v>
      </c>
      <c r="D1221" s="2" t="s">
        <v>2581</v>
      </c>
      <c r="E1221" s="2" t="s">
        <v>2582</v>
      </c>
      <c r="F1221" s="2" t="s">
        <v>80</v>
      </c>
      <c r="G1221" s="2" t="s">
        <v>42</v>
      </c>
      <c r="H1221" s="2" t="s">
        <v>13</v>
      </c>
    </row>
    <row r="1222" spans="1:8" x14ac:dyDescent="0.3">
      <c r="A1222" s="2">
        <v>1221</v>
      </c>
      <c r="B1222" s="5">
        <v>2201</v>
      </c>
      <c r="C1222" s="2" t="s">
        <v>2583</v>
      </c>
      <c r="D1222" s="2" t="s">
        <v>2584</v>
      </c>
      <c r="E1222" s="2" t="s">
        <v>2582</v>
      </c>
      <c r="F1222" s="2" t="s">
        <v>38</v>
      </c>
      <c r="G1222" s="2" t="s">
        <v>1861</v>
      </c>
      <c r="H1222" s="2" t="s">
        <v>1046</v>
      </c>
    </row>
    <row r="1223" spans="1:8" x14ac:dyDescent="0.3">
      <c r="A1223" s="2">
        <v>1222</v>
      </c>
      <c r="B1223" s="5">
        <v>2201</v>
      </c>
      <c r="C1223" s="2" t="s">
        <v>2585</v>
      </c>
      <c r="D1223" s="2" t="s">
        <v>2586</v>
      </c>
      <c r="E1223" s="2" t="s">
        <v>2582</v>
      </c>
      <c r="F1223" s="2" t="s">
        <v>120</v>
      </c>
      <c r="G1223" s="2" t="s">
        <v>56</v>
      </c>
      <c r="H1223" s="2" t="s">
        <v>748</v>
      </c>
    </row>
    <row r="1224" spans="1:8" x14ac:dyDescent="0.3">
      <c r="A1224" s="2">
        <v>1223</v>
      </c>
      <c r="B1224" s="5">
        <v>2201</v>
      </c>
      <c r="C1224" s="2" t="s">
        <v>2587</v>
      </c>
      <c r="D1224" s="2" t="s">
        <v>2588</v>
      </c>
      <c r="E1224" s="2" t="s">
        <v>2582</v>
      </c>
      <c r="F1224" s="2" t="s">
        <v>1738</v>
      </c>
      <c r="G1224" s="2" t="s">
        <v>1204</v>
      </c>
      <c r="H1224" s="2" t="s">
        <v>1146</v>
      </c>
    </row>
    <row r="1225" spans="1:8" x14ac:dyDescent="0.3">
      <c r="A1225" s="2">
        <v>1224</v>
      </c>
      <c r="B1225" s="5">
        <v>2202</v>
      </c>
      <c r="C1225" s="2" t="s">
        <v>2589</v>
      </c>
      <c r="D1225" s="2" t="s">
        <v>2590</v>
      </c>
      <c r="E1225" s="2" t="s">
        <v>2582</v>
      </c>
      <c r="F1225" s="2" t="s">
        <v>136</v>
      </c>
      <c r="G1225" s="2" t="s">
        <v>295</v>
      </c>
      <c r="H1225" s="2" t="s">
        <v>1372</v>
      </c>
    </row>
    <row r="1226" spans="1:8" x14ac:dyDescent="0.3">
      <c r="A1226" s="2">
        <v>1225</v>
      </c>
      <c r="B1226" s="5">
        <v>2301</v>
      </c>
      <c r="C1226" s="2" t="s">
        <v>2591</v>
      </c>
      <c r="D1226" s="2" t="s">
        <v>2592</v>
      </c>
      <c r="E1226" s="2" t="s">
        <v>2582</v>
      </c>
      <c r="F1226" s="2" t="s">
        <v>136</v>
      </c>
      <c r="G1226" s="2" t="s">
        <v>56</v>
      </c>
      <c r="H1226" s="2" t="s">
        <v>111</v>
      </c>
    </row>
    <row r="1227" spans="1:8" x14ac:dyDescent="0.3">
      <c r="A1227" s="2">
        <v>1226</v>
      </c>
      <c r="B1227" s="5">
        <v>2503</v>
      </c>
      <c r="C1227" s="2" t="s">
        <v>2593</v>
      </c>
      <c r="D1227" s="2" t="s">
        <v>2594</v>
      </c>
      <c r="E1227" s="2" t="s">
        <v>2582</v>
      </c>
      <c r="F1227" s="2" t="s">
        <v>136</v>
      </c>
      <c r="G1227" s="2" t="s">
        <v>275</v>
      </c>
      <c r="H1227" s="2" t="s">
        <v>1824</v>
      </c>
    </row>
    <row r="1228" spans="1:8" x14ac:dyDescent="0.3">
      <c r="A1228" s="2">
        <v>1227</v>
      </c>
      <c r="B1228" s="5">
        <v>2504</v>
      </c>
      <c r="C1228" s="2" t="s">
        <v>2595</v>
      </c>
      <c r="D1228" s="2" t="s">
        <v>2596</v>
      </c>
      <c r="E1228" s="2" t="s">
        <v>2582</v>
      </c>
      <c r="F1228" s="2" t="s">
        <v>761</v>
      </c>
      <c r="G1228" s="2" t="s">
        <v>1925</v>
      </c>
      <c r="H1228" s="2" t="s">
        <v>1146</v>
      </c>
    </row>
    <row r="1229" spans="1:8" x14ac:dyDescent="0.3">
      <c r="A1229" s="2">
        <v>1228</v>
      </c>
      <c r="B1229" s="5">
        <v>2505</v>
      </c>
      <c r="C1229" s="2" t="s">
        <v>2597</v>
      </c>
      <c r="D1229" s="2" t="s">
        <v>2598</v>
      </c>
      <c r="E1229" s="2" t="s">
        <v>2582</v>
      </c>
      <c r="F1229" s="2" t="s">
        <v>38</v>
      </c>
      <c r="G1229" s="2" t="s">
        <v>1842</v>
      </c>
      <c r="H1229" s="2" t="s">
        <v>575</v>
      </c>
    </row>
    <row r="1230" spans="1:8" x14ac:dyDescent="0.3">
      <c r="A1230" s="2">
        <v>1229</v>
      </c>
      <c r="B1230" s="5">
        <v>2506</v>
      </c>
      <c r="C1230" s="2" t="s">
        <v>2599</v>
      </c>
      <c r="D1230" s="2" t="s">
        <v>2600</v>
      </c>
      <c r="E1230" s="2" t="s">
        <v>2582</v>
      </c>
      <c r="F1230" s="2" t="s">
        <v>2512</v>
      </c>
      <c r="G1230" s="2" t="s">
        <v>1186</v>
      </c>
      <c r="H1230" s="2" t="s">
        <v>1146</v>
      </c>
    </row>
    <row r="1231" spans="1:8" x14ac:dyDescent="0.3">
      <c r="A1231" s="2">
        <v>1230</v>
      </c>
      <c r="B1231" s="5">
        <v>2507</v>
      </c>
      <c r="C1231" s="2" t="s">
        <v>2601</v>
      </c>
      <c r="D1231" s="2" t="s">
        <v>2602</v>
      </c>
      <c r="E1231" s="2" t="s">
        <v>2582</v>
      </c>
      <c r="F1231" s="2" t="s">
        <v>16</v>
      </c>
      <c r="G1231" s="2" t="s">
        <v>1069</v>
      </c>
      <c r="H1231" s="2" t="s">
        <v>756</v>
      </c>
    </row>
    <row r="1232" spans="1:8" x14ac:dyDescent="0.3">
      <c r="A1232" s="2">
        <v>1231</v>
      </c>
      <c r="B1232" s="5">
        <v>2507</v>
      </c>
      <c r="C1232" s="2" t="s">
        <v>2603</v>
      </c>
      <c r="D1232" s="2" t="s">
        <v>2604</v>
      </c>
      <c r="E1232" s="2" t="s">
        <v>2582</v>
      </c>
      <c r="F1232" s="2" t="s">
        <v>92</v>
      </c>
      <c r="G1232" s="2" t="s">
        <v>39</v>
      </c>
      <c r="H1232" s="2" t="s">
        <v>756</v>
      </c>
    </row>
    <row r="1233" spans="1:8" x14ac:dyDescent="0.3">
      <c r="A1233" s="2">
        <v>1232</v>
      </c>
      <c r="B1233" s="5">
        <v>2601</v>
      </c>
      <c r="C1233" s="2" t="s">
        <v>2605</v>
      </c>
      <c r="D1233" s="2" t="s">
        <v>2606</v>
      </c>
      <c r="E1233" s="2" t="s">
        <v>2582</v>
      </c>
      <c r="F1233" s="2" t="s">
        <v>88</v>
      </c>
      <c r="G1233" s="2" t="s">
        <v>102</v>
      </c>
      <c r="H1233" s="2" t="s">
        <v>57</v>
      </c>
    </row>
    <row r="1234" spans="1:8" x14ac:dyDescent="0.3">
      <c r="A1234" s="2">
        <v>1233</v>
      </c>
      <c r="B1234" s="5">
        <v>2601</v>
      </c>
      <c r="C1234" s="2" t="s">
        <v>2607</v>
      </c>
      <c r="D1234" s="2" t="s">
        <v>2608</v>
      </c>
      <c r="E1234" s="2" t="s">
        <v>2582</v>
      </c>
      <c r="F1234" s="2" t="s">
        <v>704</v>
      </c>
      <c r="G1234" s="2" t="s">
        <v>2609</v>
      </c>
      <c r="H1234" s="2" t="s">
        <v>1146</v>
      </c>
    </row>
    <row r="1235" spans="1:8" x14ac:dyDescent="0.3">
      <c r="A1235" s="2">
        <v>1234</v>
      </c>
      <c r="B1235" s="5">
        <v>2602</v>
      </c>
      <c r="C1235" s="2" t="s">
        <v>2610</v>
      </c>
      <c r="D1235" s="2" t="s">
        <v>2611</v>
      </c>
      <c r="E1235" s="2" t="s">
        <v>2582</v>
      </c>
      <c r="F1235" s="2" t="s">
        <v>56</v>
      </c>
      <c r="G1235" s="2" t="s">
        <v>1204</v>
      </c>
      <c r="H1235" s="2" t="s">
        <v>1318</v>
      </c>
    </row>
    <row r="1236" spans="1:8" x14ac:dyDescent="0.3">
      <c r="A1236" s="2">
        <v>1235</v>
      </c>
      <c r="B1236" s="5">
        <v>2604</v>
      </c>
      <c r="C1236" s="2" t="s">
        <v>2612</v>
      </c>
      <c r="D1236" s="2" t="s">
        <v>2613</v>
      </c>
      <c r="E1236" s="2" t="s">
        <v>2582</v>
      </c>
      <c r="F1236" s="2" t="s">
        <v>80</v>
      </c>
      <c r="G1236" s="2" t="s">
        <v>42</v>
      </c>
      <c r="H1236" s="2" t="s">
        <v>13</v>
      </c>
    </row>
    <row r="1237" spans="1:8" x14ac:dyDescent="0.3">
      <c r="A1237" s="2">
        <v>1236</v>
      </c>
      <c r="B1237" s="5">
        <v>2605</v>
      </c>
      <c r="C1237" s="2" t="s">
        <v>2614</v>
      </c>
      <c r="D1237" s="2" t="s">
        <v>2615</v>
      </c>
      <c r="E1237" s="2" t="s">
        <v>2582</v>
      </c>
      <c r="F1237" s="2" t="s">
        <v>2616</v>
      </c>
      <c r="G1237" s="2" t="s">
        <v>1861</v>
      </c>
      <c r="H1237" s="2" t="s">
        <v>1146</v>
      </c>
    </row>
    <row r="1238" spans="1:8" x14ac:dyDescent="0.3">
      <c r="A1238" s="2">
        <v>1237</v>
      </c>
      <c r="B1238" s="5">
        <v>2605</v>
      </c>
      <c r="C1238" s="2" t="s">
        <v>2617</v>
      </c>
      <c r="D1238" s="2" t="s">
        <v>2618</v>
      </c>
      <c r="E1238" s="2" t="s">
        <v>2582</v>
      </c>
      <c r="F1238" s="2" t="s">
        <v>120</v>
      </c>
      <c r="G1238" s="2" t="s">
        <v>751</v>
      </c>
      <c r="H1238" s="2" t="s">
        <v>1199</v>
      </c>
    </row>
    <row r="1239" spans="1:8" x14ac:dyDescent="0.3">
      <c r="A1239" s="2">
        <v>1238</v>
      </c>
      <c r="B1239" s="5">
        <v>2606</v>
      </c>
      <c r="C1239" s="2" t="s">
        <v>2619</v>
      </c>
      <c r="D1239" s="2" t="s">
        <v>2620</v>
      </c>
      <c r="E1239" s="2" t="s">
        <v>2582</v>
      </c>
      <c r="F1239" s="2" t="s">
        <v>2621</v>
      </c>
      <c r="G1239" s="2" t="s">
        <v>12</v>
      </c>
      <c r="H1239" s="2" t="s">
        <v>575</v>
      </c>
    </row>
    <row r="1240" spans="1:8" x14ac:dyDescent="0.3">
      <c r="A1240" s="2">
        <v>1239</v>
      </c>
      <c r="B1240" s="5">
        <v>2607</v>
      </c>
      <c r="C1240" s="2" t="s">
        <v>2622</v>
      </c>
      <c r="D1240" s="2" t="s">
        <v>2623</v>
      </c>
      <c r="E1240" s="2" t="s">
        <v>2582</v>
      </c>
      <c r="F1240" s="2" t="s">
        <v>2624</v>
      </c>
      <c r="G1240" s="2" t="s">
        <v>16</v>
      </c>
      <c r="H1240" s="2" t="s">
        <v>1458</v>
      </c>
    </row>
    <row r="1241" spans="1:8" x14ac:dyDescent="0.3">
      <c r="A1241" s="2">
        <v>1240</v>
      </c>
      <c r="B1241" s="5">
        <v>2607</v>
      </c>
      <c r="C1241" s="2" t="s">
        <v>2625</v>
      </c>
      <c r="D1241" s="2" t="s">
        <v>2626</v>
      </c>
      <c r="E1241" s="2" t="s">
        <v>2582</v>
      </c>
      <c r="F1241" s="2" t="s">
        <v>92</v>
      </c>
      <c r="G1241" s="2" t="s">
        <v>1059</v>
      </c>
      <c r="H1241" s="2" t="s">
        <v>1932</v>
      </c>
    </row>
    <row r="1242" spans="1:8" x14ac:dyDescent="0.3">
      <c r="A1242" s="2">
        <v>1241</v>
      </c>
      <c r="B1242" s="5">
        <v>2701</v>
      </c>
      <c r="C1242" s="2" t="s">
        <v>2627</v>
      </c>
      <c r="D1242" s="2" t="s">
        <v>2628</v>
      </c>
      <c r="E1242" s="2" t="s">
        <v>2582</v>
      </c>
      <c r="F1242" s="2" t="s">
        <v>92</v>
      </c>
      <c r="G1242" s="2" t="s">
        <v>2629</v>
      </c>
      <c r="H1242" s="2" t="s">
        <v>1462</v>
      </c>
    </row>
    <row r="1243" spans="1:8" x14ac:dyDescent="0.3">
      <c r="A1243" s="2">
        <v>1242</v>
      </c>
      <c r="B1243" s="5">
        <v>2701</v>
      </c>
      <c r="C1243" s="2" t="s">
        <v>2630</v>
      </c>
      <c r="D1243" s="2" t="s">
        <v>2631</v>
      </c>
      <c r="E1243" s="2" t="s">
        <v>2582</v>
      </c>
      <c r="F1243" s="2" t="s">
        <v>120</v>
      </c>
      <c r="G1243" s="2" t="s">
        <v>836</v>
      </c>
      <c r="H1243" s="2" t="s">
        <v>1046</v>
      </c>
    </row>
    <row r="1244" spans="1:8" x14ac:dyDescent="0.3">
      <c r="A1244" s="2">
        <v>1243</v>
      </c>
      <c r="B1244" s="5">
        <v>2702</v>
      </c>
      <c r="C1244" s="2" t="s">
        <v>2632</v>
      </c>
      <c r="D1244" s="2" t="s">
        <v>2633</v>
      </c>
      <c r="E1244" s="2" t="s">
        <v>2582</v>
      </c>
      <c r="F1244" s="2" t="s">
        <v>120</v>
      </c>
      <c r="G1244" s="2" t="s">
        <v>865</v>
      </c>
      <c r="H1244" s="2" t="s">
        <v>1214</v>
      </c>
    </row>
    <row r="1245" spans="1:8" x14ac:dyDescent="0.3">
      <c r="A1245" s="2">
        <v>1244</v>
      </c>
      <c r="B1245" s="5">
        <v>2707</v>
      </c>
      <c r="C1245" s="2" t="s">
        <v>2634</v>
      </c>
      <c r="D1245" s="2" t="s">
        <v>2635</v>
      </c>
      <c r="E1245" s="2" t="s">
        <v>2582</v>
      </c>
      <c r="F1245" s="2" t="s">
        <v>25</v>
      </c>
      <c r="G1245" s="2" t="s">
        <v>17</v>
      </c>
      <c r="H1245" s="2" t="s">
        <v>97</v>
      </c>
    </row>
    <row r="1246" spans="1:8" x14ac:dyDescent="0.3">
      <c r="A1246" s="2">
        <v>1245</v>
      </c>
      <c r="B1246" s="5">
        <v>2802</v>
      </c>
      <c r="C1246" s="2" t="s">
        <v>2636</v>
      </c>
      <c r="D1246" s="2" t="s">
        <v>2637</v>
      </c>
      <c r="E1246" s="2" t="s">
        <v>2582</v>
      </c>
      <c r="F1246" s="2" t="s">
        <v>16</v>
      </c>
      <c r="G1246" s="2" t="s">
        <v>17</v>
      </c>
      <c r="H1246" s="2" t="s">
        <v>742</v>
      </c>
    </row>
    <row r="1247" spans="1:8" x14ac:dyDescent="0.3">
      <c r="A1247" s="2">
        <v>1246</v>
      </c>
      <c r="B1247" s="5">
        <v>2804</v>
      </c>
      <c r="C1247" s="2" t="s">
        <v>2638</v>
      </c>
      <c r="D1247" s="2" t="s">
        <v>2639</v>
      </c>
      <c r="E1247" s="2" t="s">
        <v>2582</v>
      </c>
      <c r="F1247" s="2" t="s">
        <v>56</v>
      </c>
      <c r="G1247" s="2" t="s">
        <v>1204</v>
      </c>
      <c r="H1247" s="2" t="s">
        <v>550</v>
      </c>
    </row>
    <row r="1248" spans="1:8" x14ac:dyDescent="0.3">
      <c r="A1248" s="2">
        <v>1247</v>
      </c>
      <c r="B1248" s="5">
        <v>2807</v>
      </c>
      <c r="C1248" s="2" t="s">
        <v>2640</v>
      </c>
      <c r="D1248" s="2" t="s">
        <v>2641</v>
      </c>
      <c r="E1248" s="2" t="s">
        <v>2582</v>
      </c>
      <c r="F1248" s="2" t="s">
        <v>88</v>
      </c>
      <c r="G1248" s="2" t="s">
        <v>102</v>
      </c>
      <c r="H1248" s="2" t="s">
        <v>1944</v>
      </c>
    </row>
    <row r="1249" spans="1:8" x14ac:dyDescent="0.3">
      <c r="A1249" s="2">
        <v>1248</v>
      </c>
      <c r="B1249" s="5">
        <v>2807</v>
      </c>
      <c r="C1249" s="2" t="s">
        <v>2642</v>
      </c>
      <c r="D1249" s="2" t="s">
        <v>2643</v>
      </c>
      <c r="E1249" s="2" t="s">
        <v>2582</v>
      </c>
      <c r="F1249" s="2" t="s">
        <v>102</v>
      </c>
      <c r="G1249" s="2" t="s">
        <v>516</v>
      </c>
      <c r="H1249" s="2" t="s">
        <v>89</v>
      </c>
    </row>
    <row r="1250" spans="1:8" x14ac:dyDescent="0.3">
      <c r="A1250" s="2">
        <v>1249</v>
      </c>
      <c r="B1250" s="5">
        <v>3102</v>
      </c>
      <c r="C1250" s="2" t="s">
        <v>2644</v>
      </c>
      <c r="D1250" s="2" t="s">
        <v>2645</v>
      </c>
      <c r="E1250" s="2" t="s">
        <v>2582</v>
      </c>
      <c r="F1250" s="2" t="s">
        <v>503</v>
      </c>
      <c r="G1250" s="2" t="s">
        <v>1059</v>
      </c>
      <c r="H1250" s="2" t="s">
        <v>1146</v>
      </c>
    </row>
    <row r="1251" spans="1:8" x14ac:dyDescent="0.3">
      <c r="A1251" s="2">
        <v>1250</v>
      </c>
      <c r="B1251" s="5">
        <v>5101</v>
      </c>
      <c r="C1251" s="2" t="s">
        <v>2646</v>
      </c>
      <c r="D1251" s="2" t="s">
        <v>2647</v>
      </c>
      <c r="E1251" s="2" t="s">
        <v>2582</v>
      </c>
      <c r="F1251" s="2" t="s">
        <v>136</v>
      </c>
      <c r="G1251" s="2" t="s">
        <v>16</v>
      </c>
      <c r="H1251" s="2" t="s">
        <v>1467</v>
      </c>
    </row>
    <row r="1252" spans="1:8" x14ac:dyDescent="0.3">
      <c r="A1252" s="2">
        <v>1251</v>
      </c>
      <c r="B1252" s="5">
        <v>5101</v>
      </c>
      <c r="C1252" s="2" t="s">
        <v>2648</v>
      </c>
      <c r="D1252" s="2" t="s">
        <v>2649</v>
      </c>
      <c r="E1252" s="2" t="s">
        <v>2582</v>
      </c>
      <c r="F1252" s="2" t="s">
        <v>92</v>
      </c>
      <c r="G1252" s="2" t="s">
        <v>1350</v>
      </c>
      <c r="H1252" s="2" t="s">
        <v>121</v>
      </c>
    </row>
    <row r="1253" spans="1:8" x14ac:dyDescent="0.3">
      <c r="A1253" s="2">
        <v>1252</v>
      </c>
      <c r="B1253" s="5">
        <v>5101</v>
      </c>
      <c r="C1253" s="2" t="s">
        <v>2650</v>
      </c>
      <c r="D1253" s="2" t="s">
        <v>2651</v>
      </c>
      <c r="E1253" s="2" t="s">
        <v>2582</v>
      </c>
      <c r="F1253" s="2" t="s">
        <v>80</v>
      </c>
      <c r="G1253" s="2" t="s">
        <v>42</v>
      </c>
      <c r="H1253" s="2" t="s">
        <v>1956</v>
      </c>
    </row>
    <row r="1254" spans="1:8" x14ac:dyDescent="0.3">
      <c r="A1254" s="2">
        <v>1253</v>
      </c>
      <c r="B1254" s="5">
        <v>5102</v>
      </c>
      <c r="C1254" s="2" t="s">
        <v>2652</v>
      </c>
      <c r="D1254" s="2" t="s">
        <v>2653</v>
      </c>
      <c r="E1254" s="2" t="s">
        <v>2582</v>
      </c>
      <c r="F1254" s="2" t="s">
        <v>80</v>
      </c>
      <c r="G1254" s="2" t="s">
        <v>42</v>
      </c>
      <c r="H1254" s="2" t="s">
        <v>1956</v>
      </c>
    </row>
    <row r="1255" spans="1:8" x14ac:dyDescent="0.3">
      <c r="A1255" s="2">
        <v>1254</v>
      </c>
      <c r="B1255" s="5">
        <v>5103</v>
      </c>
      <c r="C1255" s="2" t="s">
        <v>2654</v>
      </c>
      <c r="D1255" s="2" t="s">
        <v>2655</v>
      </c>
      <c r="E1255" s="2" t="s">
        <v>2582</v>
      </c>
      <c r="F1255" s="2" t="s">
        <v>80</v>
      </c>
      <c r="G1255" s="2" t="s">
        <v>42</v>
      </c>
      <c r="H1255" s="2" t="s">
        <v>1956</v>
      </c>
    </row>
    <row r="1256" spans="1:8" x14ac:dyDescent="0.3">
      <c r="A1256" s="2">
        <v>1255</v>
      </c>
      <c r="B1256" s="5">
        <v>5104</v>
      </c>
      <c r="C1256" s="2" t="s">
        <v>2656</v>
      </c>
      <c r="D1256" s="2" t="s">
        <v>2657</v>
      </c>
      <c r="E1256" s="2" t="s">
        <v>2582</v>
      </c>
      <c r="F1256" s="2" t="s">
        <v>92</v>
      </c>
      <c r="G1256" s="2" t="s">
        <v>17</v>
      </c>
      <c r="H1256" s="2" t="s">
        <v>2538</v>
      </c>
    </row>
    <row r="1257" spans="1:8" x14ac:dyDescent="0.3">
      <c r="A1257" s="2">
        <v>1256</v>
      </c>
      <c r="B1257" s="5">
        <v>5104</v>
      </c>
      <c r="C1257" s="2" t="s">
        <v>2658</v>
      </c>
      <c r="D1257" s="2" t="s">
        <v>2659</v>
      </c>
      <c r="E1257" s="2" t="s">
        <v>2582</v>
      </c>
      <c r="F1257" s="2" t="s">
        <v>2660</v>
      </c>
      <c r="G1257" s="2" t="s">
        <v>30</v>
      </c>
      <c r="H1257" s="2" t="s">
        <v>1146</v>
      </c>
    </row>
    <row r="1258" spans="1:8" x14ac:dyDescent="0.3">
      <c r="A1258" s="2">
        <v>1257</v>
      </c>
      <c r="B1258" s="5">
        <v>5104</v>
      </c>
      <c r="C1258" s="2" t="s">
        <v>2661</v>
      </c>
      <c r="D1258" s="2" t="s">
        <v>2662</v>
      </c>
      <c r="E1258" s="2" t="s">
        <v>2582</v>
      </c>
      <c r="F1258" s="2" t="s">
        <v>120</v>
      </c>
      <c r="G1258" s="2" t="s">
        <v>865</v>
      </c>
      <c r="H1258" s="2" t="s">
        <v>121</v>
      </c>
    </row>
    <row r="1259" spans="1:8" x14ac:dyDescent="0.3">
      <c r="A1259" s="2">
        <v>1258</v>
      </c>
      <c r="B1259" s="5">
        <v>5104</v>
      </c>
      <c r="C1259" s="2" t="s">
        <v>2663</v>
      </c>
      <c r="D1259" s="2" t="s">
        <v>2664</v>
      </c>
      <c r="E1259" s="2" t="s">
        <v>2582</v>
      </c>
      <c r="F1259" s="2" t="s">
        <v>56</v>
      </c>
      <c r="G1259" s="2" t="s">
        <v>42</v>
      </c>
      <c r="H1259" s="2" t="s">
        <v>108</v>
      </c>
    </row>
    <row r="1260" spans="1:8" x14ac:dyDescent="0.3">
      <c r="A1260" s="2">
        <v>1259</v>
      </c>
      <c r="B1260" s="5">
        <v>5105</v>
      </c>
      <c r="C1260" s="2" t="s">
        <v>2665</v>
      </c>
      <c r="D1260" s="2" t="s">
        <v>2666</v>
      </c>
      <c r="E1260" s="2" t="s">
        <v>2582</v>
      </c>
      <c r="F1260" s="2" t="s">
        <v>2159</v>
      </c>
      <c r="G1260" s="2" t="s">
        <v>2667</v>
      </c>
      <c r="H1260" s="2" t="s">
        <v>2538</v>
      </c>
    </row>
    <row r="1261" spans="1:8" x14ac:dyDescent="0.3">
      <c r="A1261" s="2">
        <v>1260</v>
      </c>
      <c r="B1261" s="5">
        <v>5201</v>
      </c>
      <c r="C1261" s="2" t="s">
        <v>2668</v>
      </c>
      <c r="D1261" s="2" t="s">
        <v>2669</v>
      </c>
      <c r="E1261" s="2" t="s">
        <v>2582</v>
      </c>
      <c r="F1261" s="2" t="s">
        <v>2670</v>
      </c>
      <c r="G1261" s="2" t="s">
        <v>797</v>
      </c>
      <c r="H1261" s="2" t="s">
        <v>2229</v>
      </c>
    </row>
    <row r="1262" spans="1:8" x14ac:dyDescent="0.3">
      <c r="A1262" s="2">
        <v>1261</v>
      </c>
      <c r="B1262" s="5">
        <v>5202</v>
      </c>
      <c r="C1262" s="2" t="s">
        <v>2671</v>
      </c>
      <c r="D1262" s="2" t="s">
        <v>2672</v>
      </c>
      <c r="E1262" s="2" t="s">
        <v>2582</v>
      </c>
      <c r="F1262" s="2" t="s">
        <v>80</v>
      </c>
      <c r="G1262" s="2" t="s">
        <v>1951</v>
      </c>
      <c r="H1262" s="2" t="s">
        <v>13</v>
      </c>
    </row>
    <row r="1263" spans="1:8" x14ac:dyDescent="0.3">
      <c r="A1263" s="2">
        <v>1262</v>
      </c>
      <c r="B1263" s="5">
        <v>5203</v>
      </c>
      <c r="C1263" s="2" t="s">
        <v>2673</v>
      </c>
      <c r="D1263" s="2" t="s">
        <v>2674</v>
      </c>
      <c r="E1263" s="2" t="s">
        <v>2582</v>
      </c>
      <c r="F1263" s="2" t="s">
        <v>761</v>
      </c>
      <c r="G1263" s="2" t="s">
        <v>1925</v>
      </c>
      <c r="H1263" s="2" t="s">
        <v>1146</v>
      </c>
    </row>
    <row r="1264" spans="1:8" x14ac:dyDescent="0.3">
      <c r="A1264" s="2">
        <v>1263</v>
      </c>
      <c r="B1264" s="5">
        <v>5211</v>
      </c>
      <c r="C1264" s="2" t="s">
        <v>2675</v>
      </c>
      <c r="D1264" s="2" t="s">
        <v>2676</v>
      </c>
      <c r="E1264" s="2" t="s">
        <v>2582</v>
      </c>
      <c r="F1264" s="2" t="s">
        <v>430</v>
      </c>
      <c r="G1264" s="2" t="s">
        <v>88</v>
      </c>
      <c r="H1264" s="2" t="s">
        <v>958</v>
      </c>
    </row>
    <row r="1265" spans="1:8" x14ac:dyDescent="0.3">
      <c r="A1265" s="2">
        <v>1264</v>
      </c>
      <c r="B1265" s="5" t="s">
        <v>112</v>
      </c>
      <c r="C1265" s="2" t="s">
        <v>2677</v>
      </c>
      <c r="D1265" s="2" t="s">
        <v>2678</v>
      </c>
      <c r="E1265" s="2" t="s">
        <v>2582</v>
      </c>
      <c r="F1265" s="2" t="s">
        <v>25</v>
      </c>
      <c r="G1265" s="2" t="s">
        <v>56</v>
      </c>
      <c r="H1265" s="2" t="s">
        <v>239</v>
      </c>
    </row>
    <row r="1266" spans="1:8" x14ac:dyDescent="0.3">
      <c r="A1266" s="2">
        <v>1265</v>
      </c>
      <c r="B1266" s="5" t="s">
        <v>112</v>
      </c>
      <c r="C1266" s="2" t="s">
        <v>2679</v>
      </c>
      <c r="D1266" s="2" t="s">
        <v>2680</v>
      </c>
      <c r="E1266" s="2" t="s">
        <v>2582</v>
      </c>
      <c r="F1266" s="2" t="s">
        <v>80</v>
      </c>
      <c r="G1266" s="2" t="s">
        <v>42</v>
      </c>
      <c r="H1266" s="2" t="s">
        <v>18</v>
      </c>
    </row>
    <row r="1267" spans="1:8" x14ac:dyDescent="0.3">
      <c r="A1267" s="2">
        <v>1266</v>
      </c>
      <c r="B1267" s="5" t="s">
        <v>69</v>
      </c>
      <c r="C1267" s="2" t="s">
        <v>2681</v>
      </c>
      <c r="D1267" s="2" t="s">
        <v>2682</v>
      </c>
      <c r="E1267" s="2" t="s">
        <v>2582</v>
      </c>
      <c r="F1267" s="2" t="s">
        <v>25</v>
      </c>
      <c r="G1267" s="2" t="s">
        <v>92</v>
      </c>
      <c r="H1267" s="2" t="s">
        <v>352</v>
      </c>
    </row>
    <row r="1268" spans="1:8" x14ac:dyDescent="0.3">
      <c r="A1268" s="2">
        <v>1267</v>
      </c>
      <c r="B1268" s="5" t="s">
        <v>73</v>
      </c>
      <c r="C1268" s="2" t="s">
        <v>2683</v>
      </c>
      <c r="D1268" s="2" t="s">
        <v>2684</v>
      </c>
      <c r="E1268" s="2" t="s">
        <v>2582</v>
      </c>
      <c r="F1268" s="2" t="s">
        <v>25</v>
      </c>
      <c r="G1268" s="2" t="s">
        <v>92</v>
      </c>
      <c r="H1268" s="2" t="s">
        <v>352</v>
      </c>
    </row>
    <row r="1269" spans="1:8" x14ac:dyDescent="0.3">
      <c r="A1269" s="2">
        <v>1268</v>
      </c>
      <c r="B1269" s="5" t="s">
        <v>126</v>
      </c>
      <c r="C1269" s="2" t="s">
        <v>2685</v>
      </c>
      <c r="D1269" s="2" t="s">
        <v>2686</v>
      </c>
      <c r="E1269" s="2" t="s">
        <v>2582</v>
      </c>
      <c r="F1269" s="2" t="s">
        <v>16</v>
      </c>
      <c r="G1269" s="2" t="s">
        <v>39</v>
      </c>
      <c r="H1269" s="2" t="s">
        <v>386</v>
      </c>
    </row>
    <row r="1270" spans="1:8" x14ac:dyDescent="0.3">
      <c r="A1270" s="2">
        <v>1269</v>
      </c>
      <c r="B1270" s="5" t="s">
        <v>133</v>
      </c>
      <c r="C1270" s="2" t="s">
        <v>2687</v>
      </c>
      <c r="D1270" s="2" t="s">
        <v>2688</v>
      </c>
      <c r="E1270" s="2" t="s">
        <v>2582</v>
      </c>
      <c r="F1270" s="2" t="s">
        <v>25</v>
      </c>
      <c r="G1270" s="2" t="s">
        <v>80</v>
      </c>
      <c r="H1270" s="2" t="s">
        <v>111</v>
      </c>
    </row>
    <row r="1271" spans="1:8" x14ac:dyDescent="0.3">
      <c r="A1271" s="2">
        <v>1270</v>
      </c>
      <c r="B1271" s="5" t="s">
        <v>77</v>
      </c>
      <c r="C1271" s="2" t="s">
        <v>2689</v>
      </c>
      <c r="D1271" s="2" t="s">
        <v>2690</v>
      </c>
      <c r="E1271" s="2" t="s">
        <v>2582</v>
      </c>
      <c r="F1271" s="2" t="s">
        <v>25</v>
      </c>
      <c r="G1271" s="2" t="s">
        <v>80</v>
      </c>
      <c r="H1271" s="2" t="s">
        <v>355</v>
      </c>
    </row>
    <row r="1272" spans="1:8" x14ac:dyDescent="0.3">
      <c r="A1272" s="2">
        <v>1271</v>
      </c>
      <c r="B1272" s="5" t="s">
        <v>82</v>
      </c>
      <c r="C1272" s="2" t="s">
        <v>2691</v>
      </c>
      <c r="D1272" s="2" t="s">
        <v>2692</v>
      </c>
      <c r="E1272" s="2" t="s">
        <v>2582</v>
      </c>
      <c r="F1272" s="2" t="s">
        <v>227</v>
      </c>
      <c r="G1272" s="2" t="s">
        <v>17</v>
      </c>
      <c r="H1272" s="2" t="s">
        <v>217</v>
      </c>
    </row>
    <row r="1273" spans="1:8" x14ac:dyDescent="0.3">
      <c r="A1273" s="2">
        <v>1272</v>
      </c>
      <c r="B1273" s="5" t="s">
        <v>82</v>
      </c>
      <c r="C1273" s="2" t="s">
        <v>2693</v>
      </c>
      <c r="D1273" s="2" t="s">
        <v>2694</v>
      </c>
      <c r="E1273" s="2" t="s">
        <v>2582</v>
      </c>
      <c r="F1273" s="2" t="s">
        <v>56</v>
      </c>
      <c r="G1273" s="2" t="s">
        <v>80</v>
      </c>
      <c r="H1273" s="2" t="s">
        <v>2117</v>
      </c>
    </row>
    <row r="1274" spans="1:8" x14ac:dyDescent="0.3">
      <c r="A1274" s="2">
        <v>1273</v>
      </c>
      <c r="B1274" s="5" t="s">
        <v>85</v>
      </c>
      <c r="C1274" s="2" t="s">
        <v>677</v>
      </c>
      <c r="D1274" s="2" t="s">
        <v>2695</v>
      </c>
      <c r="E1274" s="2" t="s">
        <v>2582</v>
      </c>
      <c r="F1274" s="2" t="s">
        <v>430</v>
      </c>
      <c r="G1274" s="2" t="s">
        <v>516</v>
      </c>
      <c r="H1274" s="2" t="s">
        <v>679</v>
      </c>
    </row>
    <row r="1275" spans="1:8" x14ac:dyDescent="0.3">
      <c r="A1275" s="2">
        <v>1274</v>
      </c>
      <c r="B1275" s="5">
        <v>2101</v>
      </c>
      <c r="C1275" s="2" t="s">
        <v>2696</v>
      </c>
      <c r="D1275" s="2" t="s">
        <v>2697</v>
      </c>
      <c r="E1275" s="2" t="s">
        <v>2698</v>
      </c>
      <c r="F1275" s="2" t="s">
        <v>12</v>
      </c>
      <c r="G1275" s="2" t="s">
        <v>42</v>
      </c>
      <c r="H1275" s="2" t="s">
        <v>13</v>
      </c>
    </row>
    <row r="1276" spans="1:8" x14ac:dyDescent="0.3">
      <c r="A1276" s="2">
        <v>1275</v>
      </c>
      <c r="B1276" s="5">
        <v>2201</v>
      </c>
      <c r="C1276" s="2" t="s">
        <v>2699</v>
      </c>
      <c r="D1276" s="2" t="s">
        <v>2700</v>
      </c>
      <c r="E1276" s="2" t="s">
        <v>2698</v>
      </c>
      <c r="F1276" s="2" t="s">
        <v>38</v>
      </c>
      <c r="G1276" s="2" t="s">
        <v>136</v>
      </c>
      <c r="H1276" s="2" t="s">
        <v>185</v>
      </c>
    </row>
    <row r="1277" spans="1:8" x14ac:dyDescent="0.3">
      <c r="A1277" s="2">
        <v>1276</v>
      </c>
      <c r="B1277" s="5">
        <v>2201</v>
      </c>
      <c r="C1277" s="2" t="s">
        <v>2701</v>
      </c>
      <c r="D1277" s="2" t="s">
        <v>2702</v>
      </c>
      <c r="E1277" s="2" t="s">
        <v>2698</v>
      </c>
      <c r="F1277" s="2" t="s">
        <v>136</v>
      </c>
      <c r="G1277" s="2" t="s">
        <v>275</v>
      </c>
      <c r="H1277" s="2" t="s">
        <v>2174</v>
      </c>
    </row>
    <row r="1278" spans="1:8" x14ac:dyDescent="0.3">
      <c r="A1278" s="2">
        <v>1277</v>
      </c>
      <c r="B1278" s="5">
        <v>2201</v>
      </c>
      <c r="C1278" s="2" t="s">
        <v>2703</v>
      </c>
      <c r="D1278" s="2" t="s">
        <v>2704</v>
      </c>
      <c r="E1278" s="2" t="s">
        <v>2698</v>
      </c>
      <c r="F1278" s="2" t="s">
        <v>120</v>
      </c>
      <c r="G1278" s="2" t="s">
        <v>836</v>
      </c>
      <c r="H1278" s="2" t="s">
        <v>756</v>
      </c>
    </row>
    <row r="1279" spans="1:8" x14ac:dyDescent="0.3">
      <c r="A1279" s="2">
        <v>1278</v>
      </c>
      <c r="B1279" s="5">
        <v>2202</v>
      </c>
      <c r="C1279" s="2" t="s">
        <v>2705</v>
      </c>
      <c r="D1279" s="2" t="s">
        <v>2706</v>
      </c>
      <c r="E1279" s="2" t="s">
        <v>2698</v>
      </c>
      <c r="F1279" s="2" t="s">
        <v>25</v>
      </c>
      <c r="G1279" s="2" t="s">
        <v>26</v>
      </c>
      <c r="H1279" s="2" t="s">
        <v>1938</v>
      </c>
    </row>
    <row r="1280" spans="1:8" x14ac:dyDescent="0.3">
      <c r="A1280" s="2">
        <v>1279</v>
      </c>
      <c r="B1280" s="5">
        <v>2202</v>
      </c>
      <c r="C1280" s="2" t="s">
        <v>2707</v>
      </c>
      <c r="D1280" s="2" t="s">
        <v>2708</v>
      </c>
      <c r="E1280" s="2" t="s">
        <v>2698</v>
      </c>
      <c r="F1280" s="2" t="s">
        <v>88</v>
      </c>
      <c r="G1280" s="2" t="s">
        <v>16</v>
      </c>
      <c r="H1280" s="2" t="s">
        <v>2709</v>
      </c>
    </row>
    <row r="1281" spans="1:8" x14ac:dyDescent="0.3">
      <c r="A1281" s="2">
        <v>1280</v>
      </c>
      <c r="B1281" s="5">
        <v>2202</v>
      </c>
      <c r="C1281" s="2" t="s">
        <v>2710</v>
      </c>
      <c r="D1281" s="2" t="s">
        <v>2711</v>
      </c>
      <c r="E1281" s="2" t="s">
        <v>2698</v>
      </c>
      <c r="F1281" s="2" t="s">
        <v>16</v>
      </c>
      <c r="G1281" s="2" t="s">
        <v>1186</v>
      </c>
      <c r="H1281" s="2" t="s">
        <v>1932</v>
      </c>
    </row>
    <row r="1282" spans="1:8" x14ac:dyDescent="0.3">
      <c r="A1282" s="2">
        <v>1281</v>
      </c>
      <c r="B1282" s="5">
        <v>2203</v>
      </c>
      <c r="C1282" s="2" t="s">
        <v>2712</v>
      </c>
      <c r="D1282" s="2" t="s">
        <v>2713</v>
      </c>
      <c r="E1282" s="2" t="s">
        <v>2698</v>
      </c>
      <c r="F1282" s="2" t="s">
        <v>1738</v>
      </c>
      <c r="G1282" s="2" t="s">
        <v>1204</v>
      </c>
      <c r="H1282" s="2" t="s">
        <v>1146</v>
      </c>
    </row>
    <row r="1283" spans="1:8" x14ac:dyDescent="0.3">
      <c r="A1283" s="2">
        <v>1282</v>
      </c>
      <c r="B1283" s="5">
        <v>2301</v>
      </c>
      <c r="C1283" s="2" t="s">
        <v>2714</v>
      </c>
      <c r="D1283" s="2" t="s">
        <v>2715</v>
      </c>
      <c r="E1283" s="2" t="s">
        <v>2698</v>
      </c>
      <c r="F1283" s="2" t="s">
        <v>17</v>
      </c>
      <c r="G1283" s="2" t="s">
        <v>80</v>
      </c>
      <c r="H1283" s="2" t="s">
        <v>1146</v>
      </c>
    </row>
    <row r="1284" spans="1:8" x14ac:dyDescent="0.3">
      <c r="A1284" s="2">
        <v>1283</v>
      </c>
      <c r="B1284" s="5">
        <v>2301</v>
      </c>
      <c r="C1284" s="2" t="s">
        <v>2716</v>
      </c>
      <c r="D1284" s="2" t="s">
        <v>2717</v>
      </c>
      <c r="E1284" s="2" t="s">
        <v>2698</v>
      </c>
      <c r="F1284" s="2" t="s">
        <v>2718</v>
      </c>
      <c r="G1284" s="2" t="s">
        <v>42</v>
      </c>
      <c r="H1284" s="2" t="s">
        <v>13</v>
      </c>
    </row>
    <row r="1285" spans="1:8" x14ac:dyDescent="0.3">
      <c r="A1285" s="2">
        <v>1284</v>
      </c>
      <c r="B1285" s="5">
        <v>2502</v>
      </c>
      <c r="C1285" s="2" t="s">
        <v>2719</v>
      </c>
      <c r="D1285" s="2" t="s">
        <v>2720</v>
      </c>
      <c r="E1285" s="2" t="s">
        <v>2698</v>
      </c>
      <c r="F1285" s="2" t="s">
        <v>2616</v>
      </c>
      <c r="G1285" s="2" t="s">
        <v>1861</v>
      </c>
      <c r="H1285" s="2" t="s">
        <v>1146</v>
      </c>
    </row>
    <row r="1286" spans="1:8" x14ac:dyDescent="0.3">
      <c r="A1286" s="2">
        <v>1285</v>
      </c>
      <c r="B1286" s="5">
        <v>2502</v>
      </c>
      <c r="C1286" s="2" t="s">
        <v>2721</v>
      </c>
      <c r="D1286" s="2" t="s">
        <v>2722</v>
      </c>
      <c r="E1286" s="2" t="s">
        <v>2698</v>
      </c>
      <c r="F1286" s="2" t="s">
        <v>33</v>
      </c>
      <c r="G1286" s="2" t="s">
        <v>2718</v>
      </c>
      <c r="H1286" s="2" t="s">
        <v>257</v>
      </c>
    </row>
    <row r="1287" spans="1:8" x14ac:dyDescent="0.3">
      <c r="A1287" s="2">
        <v>1286</v>
      </c>
      <c r="B1287" s="5">
        <v>2502</v>
      </c>
      <c r="C1287" s="2" t="s">
        <v>2723</v>
      </c>
      <c r="D1287" s="2" t="s">
        <v>2724</v>
      </c>
      <c r="E1287" s="2" t="s">
        <v>2698</v>
      </c>
      <c r="F1287" s="2" t="s">
        <v>408</v>
      </c>
      <c r="G1287" s="2" t="s">
        <v>2725</v>
      </c>
      <c r="H1287" s="2" t="s">
        <v>1146</v>
      </c>
    </row>
    <row r="1288" spans="1:8" x14ac:dyDescent="0.3">
      <c r="A1288" s="2">
        <v>1287</v>
      </c>
      <c r="B1288" s="5">
        <v>2503</v>
      </c>
      <c r="C1288" s="2" t="s">
        <v>2726</v>
      </c>
      <c r="D1288" s="2" t="s">
        <v>2727</v>
      </c>
      <c r="E1288" s="2" t="s">
        <v>2698</v>
      </c>
      <c r="F1288" s="2" t="s">
        <v>12</v>
      </c>
      <c r="G1288" s="2" t="s">
        <v>42</v>
      </c>
      <c r="H1288" s="2" t="s">
        <v>13</v>
      </c>
    </row>
    <row r="1289" spans="1:8" x14ac:dyDescent="0.3">
      <c r="A1289" s="2">
        <v>1288</v>
      </c>
      <c r="B1289" s="5">
        <v>2504</v>
      </c>
      <c r="C1289" s="2" t="s">
        <v>2728</v>
      </c>
      <c r="D1289" s="2" t="s">
        <v>2729</v>
      </c>
      <c r="E1289" s="2" t="s">
        <v>2698</v>
      </c>
      <c r="F1289" s="2" t="s">
        <v>120</v>
      </c>
      <c r="G1289" s="2" t="s">
        <v>80</v>
      </c>
      <c r="H1289" s="2" t="s">
        <v>1014</v>
      </c>
    </row>
    <row r="1290" spans="1:8" x14ac:dyDescent="0.3">
      <c r="A1290" s="2">
        <v>1289</v>
      </c>
      <c r="B1290" s="5">
        <v>2505</v>
      </c>
      <c r="C1290" s="2" t="s">
        <v>2730</v>
      </c>
      <c r="D1290" s="2" t="s">
        <v>2731</v>
      </c>
      <c r="E1290" s="2" t="s">
        <v>2698</v>
      </c>
      <c r="F1290" s="2" t="s">
        <v>295</v>
      </c>
      <c r="G1290" s="2" t="s">
        <v>275</v>
      </c>
      <c r="H1290" s="2" t="s">
        <v>1146</v>
      </c>
    </row>
    <row r="1291" spans="1:8" x14ac:dyDescent="0.3">
      <c r="A1291" s="2">
        <v>1290</v>
      </c>
      <c r="B1291" s="5">
        <v>2505</v>
      </c>
      <c r="C1291" s="2" t="s">
        <v>2732</v>
      </c>
      <c r="D1291" s="2" t="s">
        <v>2733</v>
      </c>
      <c r="E1291" s="2" t="s">
        <v>2698</v>
      </c>
      <c r="F1291" s="2" t="s">
        <v>80</v>
      </c>
      <c r="G1291" s="2" t="s">
        <v>1925</v>
      </c>
      <c r="H1291" s="2" t="s">
        <v>257</v>
      </c>
    </row>
    <row r="1292" spans="1:8" x14ac:dyDescent="0.3">
      <c r="A1292" s="2">
        <v>1291</v>
      </c>
      <c r="B1292" s="5">
        <v>2506</v>
      </c>
      <c r="C1292" s="2" t="s">
        <v>2734</v>
      </c>
      <c r="D1292" s="2" t="s">
        <v>2735</v>
      </c>
      <c r="E1292" s="2" t="s">
        <v>2698</v>
      </c>
      <c r="F1292" s="2" t="s">
        <v>38</v>
      </c>
      <c r="G1292" s="2" t="s">
        <v>1861</v>
      </c>
      <c r="H1292" s="2" t="s">
        <v>1573</v>
      </c>
    </row>
    <row r="1293" spans="1:8" x14ac:dyDescent="0.3">
      <c r="A1293" s="2">
        <v>1292</v>
      </c>
      <c r="B1293" s="5">
        <v>2506</v>
      </c>
      <c r="C1293" s="2" t="s">
        <v>2736</v>
      </c>
      <c r="D1293" s="2" t="s">
        <v>2737</v>
      </c>
      <c r="E1293" s="2" t="s">
        <v>2698</v>
      </c>
      <c r="F1293" s="2" t="s">
        <v>136</v>
      </c>
      <c r="G1293" s="2" t="s">
        <v>16</v>
      </c>
      <c r="H1293" s="2" t="s">
        <v>2336</v>
      </c>
    </row>
    <row r="1294" spans="1:8" x14ac:dyDescent="0.3">
      <c r="A1294" s="2">
        <v>1293</v>
      </c>
      <c r="B1294" s="5">
        <v>2506</v>
      </c>
      <c r="C1294" s="2" t="s">
        <v>2738</v>
      </c>
      <c r="D1294" s="2" t="s">
        <v>2739</v>
      </c>
      <c r="E1294" s="2" t="s">
        <v>2698</v>
      </c>
      <c r="F1294" s="2" t="s">
        <v>102</v>
      </c>
      <c r="G1294" s="2" t="s">
        <v>2740</v>
      </c>
      <c r="H1294" s="2" t="s">
        <v>1146</v>
      </c>
    </row>
    <row r="1295" spans="1:8" x14ac:dyDescent="0.3">
      <c r="A1295" s="2">
        <v>1294</v>
      </c>
      <c r="B1295" s="5">
        <v>2506</v>
      </c>
      <c r="C1295" s="2" t="s">
        <v>2741</v>
      </c>
      <c r="D1295" s="2" t="s">
        <v>2742</v>
      </c>
      <c r="E1295" s="2" t="s">
        <v>2698</v>
      </c>
      <c r="F1295" s="2" t="s">
        <v>516</v>
      </c>
      <c r="G1295" s="2" t="s">
        <v>2007</v>
      </c>
      <c r="H1295" s="2" t="s">
        <v>1146</v>
      </c>
    </row>
    <row r="1296" spans="1:8" x14ac:dyDescent="0.3">
      <c r="A1296" s="2">
        <v>1295</v>
      </c>
      <c r="B1296" s="5">
        <v>2507</v>
      </c>
      <c r="C1296" s="2" t="s">
        <v>2743</v>
      </c>
      <c r="D1296" s="2" t="s">
        <v>2744</v>
      </c>
      <c r="E1296" s="2" t="s">
        <v>2698</v>
      </c>
      <c r="F1296" s="2" t="s">
        <v>2745</v>
      </c>
      <c r="G1296" s="2" t="s">
        <v>1583</v>
      </c>
      <c r="H1296" s="2" t="s">
        <v>1146</v>
      </c>
    </row>
    <row r="1297" spans="1:8" x14ac:dyDescent="0.3">
      <c r="A1297" s="2">
        <v>1296</v>
      </c>
      <c r="B1297" s="5">
        <v>2507</v>
      </c>
      <c r="C1297" s="2" t="s">
        <v>2746</v>
      </c>
      <c r="D1297" s="2" t="s">
        <v>2747</v>
      </c>
      <c r="E1297" s="2" t="s">
        <v>2698</v>
      </c>
      <c r="F1297" s="2" t="s">
        <v>442</v>
      </c>
      <c r="G1297" s="2" t="s">
        <v>16</v>
      </c>
      <c r="H1297" s="2" t="s">
        <v>89</v>
      </c>
    </row>
    <row r="1298" spans="1:8" x14ac:dyDescent="0.3">
      <c r="A1298" s="2">
        <v>1297</v>
      </c>
      <c r="B1298" s="5">
        <v>2507</v>
      </c>
      <c r="C1298" s="2" t="s">
        <v>2748</v>
      </c>
      <c r="D1298" s="2" t="s">
        <v>2749</v>
      </c>
      <c r="E1298" s="2" t="s">
        <v>2698</v>
      </c>
      <c r="F1298" s="2" t="s">
        <v>39</v>
      </c>
      <c r="G1298" s="2" t="s">
        <v>120</v>
      </c>
      <c r="H1298" s="2" t="s">
        <v>866</v>
      </c>
    </row>
    <row r="1299" spans="1:8" x14ac:dyDescent="0.3">
      <c r="A1299" s="2">
        <v>1298</v>
      </c>
      <c r="B1299" s="5">
        <v>2507</v>
      </c>
      <c r="C1299" s="2" t="s">
        <v>2750</v>
      </c>
      <c r="D1299" s="2" t="s">
        <v>2751</v>
      </c>
      <c r="E1299" s="2" t="s">
        <v>2698</v>
      </c>
      <c r="F1299" s="2" t="s">
        <v>1738</v>
      </c>
      <c r="G1299" s="2" t="s">
        <v>1204</v>
      </c>
      <c r="H1299" s="2" t="s">
        <v>1146</v>
      </c>
    </row>
    <row r="1300" spans="1:8" x14ac:dyDescent="0.3">
      <c r="A1300" s="2">
        <v>1299</v>
      </c>
      <c r="B1300" s="5">
        <v>2601</v>
      </c>
      <c r="C1300" s="2" t="s">
        <v>2752</v>
      </c>
      <c r="D1300" s="2" t="s">
        <v>2753</v>
      </c>
      <c r="E1300" s="2" t="s">
        <v>2698</v>
      </c>
      <c r="F1300" s="2" t="s">
        <v>2754</v>
      </c>
      <c r="G1300" s="2" t="s">
        <v>2755</v>
      </c>
      <c r="H1300" s="2" t="s">
        <v>1433</v>
      </c>
    </row>
    <row r="1301" spans="1:8" x14ac:dyDescent="0.3">
      <c r="A1301" s="2">
        <v>1300</v>
      </c>
      <c r="B1301" s="5">
        <v>2602</v>
      </c>
      <c r="C1301" s="2" t="s">
        <v>2281</v>
      </c>
      <c r="D1301" s="2" t="s">
        <v>2756</v>
      </c>
      <c r="E1301" s="2" t="s">
        <v>2698</v>
      </c>
      <c r="F1301" s="2" t="s">
        <v>80</v>
      </c>
      <c r="G1301" s="2" t="s">
        <v>42</v>
      </c>
      <c r="H1301" s="2" t="s">
        <v>13</v>
      </c>
    </row>
    <row r="1302" spans="1:8" x14ac:dyDescent="0.3">
      <c r="A1302" s="2">
        <v>1301</v>
      </c>
      <c r="B1302" s="5">
        <v>2603</v>
      </c>
      <c r="C1302" s="2" t="s">
        <v>2430</v>
      </c>
      <c r="D1302" s="2" t="s">
        <v>2757</v>
      </c>
      <c r="E1302" s="2" t="s">
        <v>2698</v>
      </c>
      <c r="F1302" s="2" t="s">
        <v>80</v>
      </c>
      <c r="G1302" s="2" t="s">
        <v>42</v>
      </c>
      <c r="H1302" s="2" t="s">
        <v>13</v>
      </c>
    </row>
    <row r="1303" spans="1:8" x14ac:dyDescent="0.3">
      <c r="A1303" s="2">
        <v>1302</v>
      </c>
      <c r="B1303" s="5">
        <v>2604</v>
      </c>
      <c r="C1303" s="2" t="s">
        <v>2430</v>
      </c>
      <c r="D1303" s="2" t="s">
        <v>2758</v>
      </c>
      <c r="E1303" s="2" t="s">
        <v>2698</v>
      </c>
      <c r="F1303" s="2" t="s">
        <v>80</v>
      </c>
      <c r="G1303" s="2" t="s">
        <v>42</v>
      </c>
      <c r="H1303" s="2" t="s">
        <v>13</v>
      </c>
    </row>
    <row r="1304" spans="1:8" x14ac:dyDescent="0.3">
      <c r="A1304" s="2">
        <v>1303</v>
      </c>
      <c r="B1304" s="5">
        <v>2605</v>
      </c>
      <c r="C1304" s="2" t="s">
        <v>2759</v>
      </c>
      <c r="D1304" s="2" t="s">
        <v>2760</v>
      </c>
      <c r="E1304" s="2" t="s">
        <v>2698</v>
      </c>
      <c r="F1304" s="2" t="s">
        <v>17</v>
      </c>
      <c r="G1304" s="2" t="s">
        <v>120</v>
      </c>
      <c r="H1304" s="2" t="s">
        <v>748</v>
      </c>
    </row>
    <row r="1305" spans="1:8" x14ac:dyDescent="0.3">
      <c r="A1305" s="2">
        <v>1304</v>
      </c>
      <c r="B1305" s="5">
        <v>2605</v>
      </c>
      <c r="C1305" s="2" t="s">
        <v>2430</v>
      </c>
      <c r="D1305" s="2" t="s">
        <v>2761</v>
      </c>
      <c r="E1305" s="2" t="s">
        <v>2698</v>
      </c>
      <c r="F1305" s="2" t="s">
        <v>80</v>
      </c>
      <c r="G1305" s="2" t="s">
        <v>42</v>
      </c>
      <c r="H1305" s="2" t="s">
        <v>13</v>
      </c>
    </row>
    <row r="1306" spans="1:8" x14ac:dyDescent="0.3">
      <c r="A1306" s="2">
        <v>1305</v>
      </c>
      <c r="B1306" s="5">
        <v>2606</v>
      </c>
      <c r="C1306" s="2" t="s">
        <v>2762</v>
      </c>
      <c r="D1306" s="2" t="s">
        <v>2763</v>
      </c>
      <c r="E1306" s="2" t="s">
        <v>2698</v>
      </c>
      <c r="F1306" s="2" t="s">
        <v>1738</v>
      </c>
      <c r="G1306" s="2" t="s">
        <v>1204</v>
      </c>
      <c r="H1306" s="2" t="s">
        <v>1146</v>
      </c>
    </row>
    <row r="1307" spans="1:8" x14ac:dyDescent="0.3">
      <c r="A1307" s="2">
        <v>1306</v>
      </c>
      <c r="B1307" s="5">
        <v>2607</v>
      </c>
      <c r="C1307" s="2" t="s">
        <v>2206</v>
      </c>
      <c r="D1307" s="2" t="s">
        <v>2764</v>
      </c>
      <c r="E1307" s="2" t="s">
        <v>2698</v>
      </c>
      <c r="F1307" s="2" t="s">
        <v>227</v>
      </c>
      <c r="G1307" s="2" t="s">
        <v>102</v>
      </c>
      <c r="H1307" s="2" t="s">
        <v>13</v>
      </c>
    </row>
    <row r="1308" spans="1:8" x14ac:dyDescent="0.3">
      <c r="A1308" s="2">
        <v>1307</v>
      </c>
      <c r="B1308" s="5">
        <v>2701</v>
      </c>
      <c r="C1308" s="2" t="s">
        <v>2765</v>
      </c>
      <c r="D1308" s="2" t="s">
        <v>2766</v>
      </c>
      <c r="E1308" s="2" t="s">
        <v>2698</v>
      </c>
      <c r="F1308" s="2" t="s">
        <v>25</v>
      </c>
      <c r="G1308" s="2" t="s">
        <v>56</v>
      </c>
      <c r="H1308" s="2" t="s">
        <v>575</v>
      </c>
    </row>
    <row r="1309" spans="1:8" x14ac:dyDescent="0.3">
      <c r="A1309" s="2">
        <v>1308</v>
      </c>
      <c r="B1309" s="5">
        <v>2703</v>
      </c>
      <c r="C1309" s="2" t="s">
        <v>2767</v>
      </c>
      <c r="D1309" s="2" t="s">
        <v>2768</v>
      </c>
      <c r="E1309" s="2" t="s">
        <v>2698</v>
      </c>
      <c r="F1309" s="2" t="s">
        <v>2769</v>
      </c>
      <c r="G1309" s="2" t="s">
        <v>747</v>
      </c>
      <c r="H1309" s="2" t="s">
        <v>1146</v>
      </c>
    </row>
    <row r="1310" spans="1:8" x14ac:dyDescent="0.3">
      <c r="A1310" s="2">
        <v>1309</v>
      </c>
      <c r="B1310" s="5">
        <v>2703</v>
      </c>
      <c r="C1310" s="2" t="s">
        <v>2770</v>
      </c>
      <c r="D1310" s="2" t="s">
        <v>2771</v>
      </c>
      <c r="E1310" s="2" t="s">
        <v>2698</v>
      </c>
      <c r="F1310" s="2" t="s">
        <v>56</v>
      </c>
      <c r="G1310" s="2" t="s">
        <v>42</v>
      </c>
      <c r="H1310" s="2" t="s">
        <v>13</v>
      </c>
    </row>
    <row r="1311" spans="1:8" x14ac:dyDescent="0.3">
      <c r="A1311" s="2">
        <v>1310</v>
      </c>
      <c r="B1311" s="5">
        <v>2704</v>
      </c>
      <c r="C1311" s="2" t="s">
        <v>2772</v>
      </c>
      <c r="D1311" s="2" t="s">
        <v>2773</v>
      </c>
      <c r="E1311" s="2" t="s">
        <v>2698</v>
      </c>
      <c r="F1311" s="2" t="s">
        <v>1461</v>
      </c>
      <c r="G1311" s="2" t="s">
        <v>56</v>
      </c>
      <c r="H1311" s="2" t="s">
        <v>121</v>
      </c>
    </row>
    <row r="1312" spans="1:8" x14ac:dyDescent="0.3">
      <c r="A1312" s="2">
        <v>1311</v>
      </c>
      <c r="B1312" s="5">
        <v>2704</v>
      </c>
      <c r="C1312" s="2" t="s">
        <v>2770</v>
      </c>
      <c r="D1312" s="2" t="s">
        <v>2774</v>
      </c>
      <c r="E1312" s="2" t="s">
        <v>2698</v>
      </c>
      <c r="F1312" s="2" t="s">
        <v>56</v>
      </c>
      <c r="G1312" s="2" t="s">
        <v>42</v>
      </c>
      <c r="H1312" s="2" t="s">
        <v>13</v>
      </c>
    </row>
    <row r="1313" spans="1:8" x14ac:dyDescent="0.3">
      <c r="A1313" s="2">
        <v>1312</v>
      </c>
      <c r="B1313" s="5">
        <v>2705</v>
      </c>
      <c r="C1313" s="2" t="s">
        <v>2775</v>
      </c>
      <c r="D1313" s="2" t="s">
        <v>2776</v>
      </c>
      <c r="E1313" s="2" t="s">
        <v>2698</v>
      </c>
      <c r="F1313" s="2" t="s">
        <v>25</v>
      </c>
      <c r="G1313" s="2" t="s">
        <v>88</v>
      </c>
      <c r="H1313" s="2" t="s">
        <v>914</v>
      </c>
    </row>
    <row r="1314" spans="1:8" x14ac:dyDescent="0.3">
      <c r="A1314" s="2">
        <v>1313</v>
      </c>
      <c r="B1314" s="5">
        <v>2705</v>
      </c>
      <c r="C1314" s="2" t="s">
        <v>2777</v>
      </c>
      <c r="D1314" s="2" t="s">
        <v>2778</v>
      </c>
      <c r="E1314" s="2" t="s">
        <v>2698</v>
      </c>
      <c r="F1314" s="2" t="s">
        <v>751</v>
      </c>
      <c r="G1314" s="2" t="s">
        <v>42</v>
      </c>
      <c r="H1314" s="2" t="s">
        <v>13</v>
      </c>
    </row>
    <row r="1315" spans="1:8" x14ac:dyDescent="0.3">
      <c r="A1315" s="2">
        <v>1314</v>
      </c>
      <c r="B1315" s="5">
        <v>2707</v>
      </c>
      <c r="C1315" s="2" t="s">
        <v>2779</v>
      </c>
      <c r="D1315" s="2" t="s">
        <v>2780</v>
      </c>
      <c r="E1315" s="2" t="s">
        <v>2698</v>
      </c>
      <c r="F1315" s="2" t="s">
        <v>25</v>
      </c>
      <c r="G1315" s="2" t="s">
        <v>120</v>
      </c>
      <c r="H1315" s="2" t="s">
        <v>352</v>
      </c>
    </row>
    <row r="1316" spans="1:8" x14ac:dyDescent="0.3">
      <c r="A1316" s="2">
        <v>1315</v>
      </c>
      <c r="B1316" s="5">
        <v>2803</v>
      </c>
      <c r="C1316" s="2" t="s">
        <v>2781</v>
      </c>
      <c r="D1316" s="2" t="s">
        <v>2782</v>
      </c>
      <c r="E1316" s="2" t="s">
        <v>2698</v>
      </c>
      <c r="F1316" s="2" t="s">
        <v>33</v>
      </c>
      <c r="G1316" s="2" t="s">
        <v>12</v>
      </c>
      <c r="H1316" s="2" t="s">
        <v>89</v>
      </c>
    </row>
    <row r="1317" spans="1:8" x14ac:dyDescent="0.3">
      <c r="A1317" s="2">
        <v>1316</v>
      </c>
      <c r="B1317" s="5">
        <v>2803</v>
      </c>
      <c r="C1317" s="2" t="s">
        <v>2783</v>
      </c>
      <c r="D1317" s="2" t="s">
        <v>2784</v>
      </c>
      <c r="E1317" s="2" t="s">
        <v>2698</v>
      </c>
      <c r="F1317" s="2" t="s">
        <v>2171</v>
      </c>
      <c r="G1317" s="2" t="s">
        <v>42</v>
      </c>
      <c r="H1317" s="2" t="s">
        <v>13</v>
      </c>
    </row>
    <row r="1318" spans="1:8" x14ac:dyDescent="0.3">
      <c r="A1318" s="2">
        <v>1317</v>
      </c>
      <c r="B1318" s="5">
        <v>2804</v>
      </c>
      <c r="C1318" s="2" t="s">
        <v>2785</v>
      </c>
      <c r="D1318" s="2" t="s">
        <v>2786</v>
      </c>
      <c r="E1318" s="2" t="s">
        <v>2698</v>
      </c>
      <c r="F1318" s="2" t="s">
        <v>33</v>
      </c>
      <c r="G1318" s="2" t="s">
        <v>12</v>
      </c>
      <c r="H1318" s="2" t="s">
        <v>89</v>
      </c>
    </row>
    <row r="1319" spans="1:8" x14ac:dyDescent="0.3">
      <c r="A1319" s="2">
        <v>1318</v>
      </c>
      <c r="B1319" s="5">
        <v>2804</v>
      </c>
      <c r="C1319" s="2" t="s">
        <v>2783</v>
      </c>
      <c r="D1319" s="2" t="s">
        <v>2787</v>
      </c>
      <c r="E1319" s="2" t="s">
        <v>2698</v>
      </c>
      <c r="F1319" s="2" t="s">
        <v>2171</v>
      </c>
      <c r="G1319" s="2" t="s">
        <v>42</v>
      </c>
      <c r="H1319" s="2" t="s">
        <v>13</v>
      </c>
    </row>
    <row r="1320" spans="1:8" x14ac:dyDescent="0.3">
      <c r="A1320" s="2">
        <v>1319</v>
      </c>
      <c r="B1320" s="5">
        <v>2806</v>
      </c>
      <c r="C1320" s="2" t="s">
        <v>2788</v>
      </c>
      <c r="D1320" s="2" t="s">
        <v>2789</v>
      </c>
      <c r="E1320" s="2" t="s">
        <v>2698</v>
      </c>
      <c r="F1320" s="2" t="s">
        <v>120</v>
      </c>
      <c r="G1320" s="2" t="s">
        <v>797</v>
      </c>
      <c r="H1320" s="2" t="s">
        <v>13</v>
      </c>
    </row>
    <row r="1321" spans="1:8" x14ac:dyDescent="0.3">
      <c r="A1321" s="2">
        <v>1320</v>
      </c>
      <c r="B1321" s="5">
        <v>2807</v>
      </c>
      <c r="C1321" s="2" t="s">
        <v>2790</v>
      </c>
      <c r="D1321" s="2" t="s">
        <v>2791</v>
      </c>
      <c r="E1321" s="2" t="s">
        <v>2698</v>
      </c>
      <c r="F1321" s="2" t="s">
        <v>2769</v>
      </c>
      <c r="G1321" s="2" t="s">
        <v>747</v>
      </c>
      <c r="H1321" s="2" t="s">
        <v>1146</v>
      </c>
    </row>
    <row r="1322" spans="1:8" x14ac:dyDescent="0.3">
      <c r="A1322" s="2">
        <v>1321</v>
      </c>
      <c r="B1322" s="5">
        <v>3102</v>
      </c>
      <c r="C1322" s="2" t="s">
        <v>2792</v>
      </c>
      <c r="D1322" s="2" t="s">
        <v>2793</v>
      </c>
      <c r="E1322" s="2" t="s">
        <v>2698</v>
      </c>
      <c r="F1322" s="2" t="s">
        <v>17</v>
      </c>
      <c r="G1322" s="2" t="s">
        <v>120</v>
      </c>
      <c r="H1322" s="2" t="s">
        <v>468</v>
      </c>
    </row>
    <row r="1323" spans="1:8" x14ac:dyDescent="0.3">
      <c r="A1323" s="2">
        <v>1322</v>
      </c>
      <c r="B1323" s="5">
        <v>3103</v>
      </c>
      <c r="C1323" s="2" t="s">
        <v>2794</v>
      </c>
      <c r="D1323" s="2" t="s">
        <v>2795</v>
      </c>
      <c r="E1323" s="2" t="s">
        <v>2698</v>
      </c>
      <c r="F1323" s="2" t="s">
        <v>2660</v>
      </c>
      <c r="G1323" s="2" t="s">
        <v>30</v>
      </c>
      <c r="H1323" s="2" t="s">
        <v>1146</v>
      </c>
    </row>
    <row r="1324" spans="1:8" x14ac:dyDescent="0.3">
      <c r="A1324" s="2">
        <v>1323</v>
      </c>
      <c r="B1324" s="5">
        <v>5101</v>
      </c>
      <c r="C1324" s="2" t="s">
        <v>2796</v>
      </c>
      <c r="D1324" s="2" t="s">
        <v>2797</v>
      </c>
      <c r="E1324" s="2" t="s">
        <v>2698</v>
      </c>
      <c r="F1324" s="2" t="s">
        <v>25</v>
      </c>
      <c r="G1324" s="2" t="s">
        <v>88</v>
      </c>
      <c r="H1324" s="2" t="s">
        <v>2798</v>
      </c>
    </row>
    <row r="1325" spans="1:8" x14ac:dyDescent="0.3">
      <c r="A1325" s="2">
        <v>1324</v>
      </c>
      <c r="B1325" s="5">
        <v>5101</v>
      </c>
      <c r="C1325" s="2" t="s">
        <v>2799</v>
      </c>
      <c r="D1325" s="2" t="s">
        <v>2800</v>
      </c>
      <c r="E1325" s="2" t="s">
        <v>2698</v>
      </c>
      <c r="F1325" s="2" t="s">
        <v>80</v>
      </c>
      <c r="G1325" s="2" t="s">
        <v>42</v>
      </c>
      <c r="H1325" s="2" t="s">
        <v>13</v>
      </c>
    </row>
    <row r="1326" spans="1:8" x14ac:dyDescent="0.3">
      <c r="A1326" s="2">
        <v>1325</v>
      </c>
      <c r="B1326" s="5">
        <v>5102</v>
      </c>
      <c r="C1326" s="2" t="s">
        <v>2799</v>
      </c>
      <c r="D1326" s="2" t="s">
        <v>2801</v>
      </c>
      <c r="E1326" s="2" t="s">
        <v>2698</v>
      </c>
      <c r="F1326" s="2" t="s">
        <v>80</v>
      </c>
      <c r="G1326" s="2" t="s">
        <v>42</v>
      </c>
      <c r="H1326" s="2" t="s">
        <v>13</v>
      </c>
    </row>
    <row r="1327" spans="1:8" x14ac:dyDescent="0.3">
      <c r="A1327" s="2">
        <v>1326</v>
      </c>
      <c r="B1327" s="5">
        <v>5103</v>
      </c>
      <c r="C1327" s="2" t="s">
        <v>2799</v>
      </c>
      <c r="D1327" s="2" t="s">
        <v>2802</v>
      </c>
      <c r="E1327" s="2" t="s">
        <v>2698</v>
      </c>
      <c r="F1327" s="2" t="s">
        <v>80</v>
      </c>
      <c r="G1327" s="2" t="s">
        <v>42</v>
      </c>
      <c r="H1327" s="2" t="s">
        <v>13</v>
      </c>
    </row>
    <row r="1328" spans="1:8" x14ac:dyDescent="0.3">
      <c r="A1328" s="2">
        <v>1327</v>
      </c>
      <c r="B1328" s="5">
        <v>5104</v>
      </c>
      <c r="C1328" s="2" t="s">
        <v>2803</v>
      </c>
      <c r="D1328" s="2" t="s">
        <v>2804</v>
      </c>
      <c r="E1328" s="2" t="s">
        <v>2698</v>
      </c>
      <c r="F1328" s="2" t="s">
        <v>17</v>
      </c>
      <c r="G1328" s="2" t="s">
        <v>120</v>
      </c>
      <c r="H1328" s="2" t="s">
        <v>108</v>
      </c>
    </row>
    <row r="1329" spans="1:8" x14ac:dyDescent="0.3">
      <c r="A1329" s="2">
        <v>1328</v>
      </c>
      <c r="B1329" s="5">
        <v>5105</v>
      </c>
      <c r="C1329" s="2" t="s">
        <v>2805</v>
      </c>
      <c r="D1329" s="2" t="s">
        <v>2806</v>
      </c>
      <c r="E1329" s="2" t="s">
        <v>2698</v>
      </c>
      <c r="F1329" s="2" t="s">
        <v>25</v>
      </c>
      <c r="G1329" s="2" t="s">
        <v>26</v>
      </c>
      <c r="H1329" s="2" t="s">
        <v>820</v>
      </c>
    </row>
    <row r="1330" spans="1:8" x14ac:dyDescent="0.3">
      <c r="A1330" s="2">
        <v>1329</v>
      </c>
      <c r="B1330" s="5">
        <v>5105</v>
      </c>
      <c r="C1330" s="2" t="s">
        <v>2807</v>
      </c>
      <c r="D1330" s="2" t="s">
        <v>2808</v>
      </c>
      <c r="E1330" s="2" t="s">
        <v>2698</v>
      </c>
      <c r="F1330" s="2" t="s">
        <v>88</v>
      </c>
      <c r="G1330" s="2" t="s">
        <v>275</v>
      </c>
      <c r="H1330" s="2" t="s">
        <v>820</v>
      </c>
    </row>
    <row r="1331" spans="1:8" x14ac:dyDescent="0.3">
      <c r="A1331" s="2">
        <v>1330</v>
      </c>
      <c r="B1331" s="5">
        <v>5105</v>
      </c>
      <c r="C1331" s="2" t="s">
        <v>2809</v>
      </c>
      <c r="D1331" s="2" t="s">
        <v>2810</v>
      </c>
      <c r="E1331" s="2" t="s">
        <v>2698</v>
      </c>
      <c r="F1331" s="2" t="s">
        <v>56</v>
      </c>
      <c r="G1331" s="2" t="s">
        <v>42</v>
      </c>
      <c r="H1331" s="2" t="s">
        <v>2538</v>
      </c>
    </row>
    <row r="1332" spans="1:8" x14ac:dyDescent="0.3">
      <c r="A1332" s="2">
        <v>1331</v>
      </c>
      <c r="B1332" s="5">
        <v>5116</v>
      </c>
      <c r="C1332" s="2" t="s">
        <v>2811</v>
      </c>
      <c r="D1332" s="2" t="s">
        <v>2812</v>
      </c>
      <c r="E1332" s="2" t="s">
        <v>2698</v>
      </c>
      <c r="F1332" s="2" t="s">
        <v>513</v>
      </c>
      <c r="G1332" s="2" t="s">
        <v>2624</v>
      </c>
      <c r="H1332" s="2" t="s">
        <v>1003</v>
      </c>
    </row>
    <row r="1333" spans="1:8" x14ac:dyDescent="0.3">
      <c r="A1333" s="2">
        <v>1332</v>
      </c>
      <c r="B1333" s="5">
        <v>5116</v>
      </c>
      <c r="C1333" s="2" t="s">
        <v>2813</v>
      </c>
      <c r="D1333" s="2" t="s">
        <v>2814</v>
      </c>
      <c r="E1333" s="2" t="s">
        <v>2698</v>
      </c>
      <c r="F1333" s="2" t="s">
        <v>88</v>
      </c>
      <c r="G1333" s="2" t="s">
        <v>16</v>
      </c>
      <c r="H1333" s="2" t="s">
        <v>2359</v>
      </c>
    </row>
    <row r="1334" spans="1:8" x14ac:dyDescent="0.3">
      <c r="A1334" s="2">
        <v>1333</v>
      </c>
      <c r="B1334" s="5">
        <v>5116</v>
      </c>
      <c r="C1334" s="2" t="s">
        <v>2815</v>
      </c>
      <c r="D1334" s="2" t="s">
        <v>2816</v>
      </c>
      <c r="E1334" s="2" t="s">
        <v>2698</v>
      </c>
      <c r="F1334" s="2" t="s">
        <v>1738</v>
      </c>
      <c r="G1334" s="2" t="s">
        <v>1204</v>
      </c>
      <c r="H1334" s="2" t="s">
        <v>1146</v>
      </c>
    </row>
    <row r="1335" spans="1:8" x14ac:dyDescent="0.3">
      <c r="A1335" s="2">
        <v>1334</v>
      </c>
      <c r="B1335" s="5">
        <v>5201</v>
      </c>
      <c r="C1335" s="2" t="s">
        <v>2817</v>
      </c>
      <c r="D1335" s="2" t="s">
        <v>2818</v>
      </c>
      <c r="E1335" s="2" t="s">
        <v>2698</v>
      </c>
      <c r="F1335" s="2" t="s">
        <v>704</v>
      </c>
      <c r="G1335" s="2" t="s">
        <v>2718</v>
      </c>
      <c r="H1335" s="2" t="s">
        <v>1146</v>
      </c>
    </row>
    <row r="1336" spans="1:8" x14ac:dyDescent="0.3">
      <c r="A1336" s="2">
        <v>1335</v>
      </c>
      <c r="B1336" s="5">
        <v>5201</v>
      </c>
      <c r="C1336" s="2" t="s">
        <v>2819</v>
      </c>
      <c r="D1336" s="2" t="s">
        <v>2820</v>
      </c>
      <c r="E1336" s="2" t="s">
        <v>2698</v>
      </c>
      <c r="F1336" s="2" t="s">
        <v>408</v>
      </c>
      <c r="G1336" s="2" t="s">
        <v>2725</v>
      </c>
      <c r="H1336" s="2" t="s">
        <v>1146</v>
      </c>
    </row>
    <row r="1337" spans="1:8" x14ac:dyDescent="0.3">
      <c r="A1337" s="2">
        <v>1336</v>
      </c>
      <c r="B1337" s="5">
        <v>5202</v>
      </c>
      <c r="C1337" s="2" t="s">
        <v>2821</v>
      </c>
      <c r="D1337" s="2" t="s">
        <v>2822</v>
      </c>
      <c r="E1337" s="2" t="s">
        <v>2698</v>
      </c>
      <c r="F1337" s="2" t="s">
        <v>88</v>
      </c>
      <c r="G1337" s="2" t="s">
        <v>747</v>
      </c>
      <c r="H1337" s="2" t="s">
        <v>1932</v>
      </c>
    </row>
    <row r="1338" spans="1:8" x14ac:dyDescent="0.3">
      <c r="A1338" s="2">
        <v>1337</v>
      </c>
      <c r="B1338" s="5">
        <v>5202</v>
      </c>
      <c r="C1338" s="2" t="s">
        <v>2823</v>
      </c>
      <c r="D1338" s="2" t="s">
        <v>2824</v>
      </c>
      <c r="E1338" s="2" t="s">
        <v>2698</v>
      </c>
      <c r="F1338" s="2" t="s">
        <v>1738</v>
      </c>
      <c r="G1338" s="2" t="s">
        <v>1204</v>
      </c>
      <c r="H1338" s="2" t="s">
        <v>1146</v>
      </c>
    </row>
    <row r="1339" spans="1:8" x14ac:dyDescent="0.3">
      <c r="A1339" s="2">
        <v>1338</v>
      </c>
      <c r="B1339" s="5">
        <v>5202</v>
      </c>
      <c r="C1339" s="2" t="s">
        <v>2825</v>
      </c>
      <c r="D1339" s="2" t="s">
        <v>2826</v>
      </c>
      <c r="E1339" s="2" t="s">
        <v>2698</v>
      </c>
      <c r="F1339" s="2" t="s">
        <v>408</v>
      </c>
      <c r="G1339" s="2" t="s">
        <v>2725</v>
      </c>
      <c r="H1339" s="2" t="s">
        <v>1146</v>
      </c>
    </row>
    <row r="1340" spans="1:8" x14ac:dyDescent="0.3">
      <c r="A1340" s="2">
        <v>1339</v>
      </c>
      <c r="B1340" s="5">
        <v>5203</v>
      </c>
      <c r="C1340" s="2" t="s">
        <v>2827</v>
      </c>
      <c r="D1340" s="2" t="s">
        <v>2828</v>
      </c>
      <c r="E1340" s="2" t="s">
        <v>2698</v>
      </c>
      <c r="F1340" s="2" t="s">
        <v>342</v>
      </c>
      <c r="G1340" s="2" t="s">
        <v>836</v>
      </c>
      <c r="H1340" s="2" t="s">
        <v>1146</v>
      </c>
    </row>
    <row r="1341" spans="1:8" x14ac:dyDescent="0.3">
      <c r="A1341" s="2">
        <v>1340</v>
      </c>
      <c r="B1341" s="5">
        <v>5203</v>
      </c>
      <c r="C1341" s="2" t="s">
        <v>2671</v>
      </c>
      <c r="D1341" s="2" t="s">
        <v>2829</v>
      </c>
      <c r="E1341" s="2" t="s">
        <v>2698</v>
      </c>
      <c r="F1341" s="2" t="s">
        <v>80</v>
      </c>
      <c r="G1341" s="2" t="s">
        <v>42</v>
      </c>
      <c r="H1341" s="2" t="s">
        <v>13</v>
      </c>
    </row>
    <row r="1342" spans="1:8" x14ac:dyDescent="0.3">
      <c r="A1342" s="2">
        <v>1341</v>
      </c>
      <c r="B1342" s="5">
        <v>5207</v>
      </c>
      <c r="C1342" s="2" t="s">
        <v>2830</v>
      </c>
      <c r="D1342" s="2" t="s">
        <v>2831</v>
      </c>
      <c r="E1342" s="2" t="s">
        <v>2698</v>
      </c>
      <c r="F1342" s="2" t="s">
        <v>17</v>
      </c>
      <c r="G1342" s="2" t="s">
        <v>33</v>
      </c>
      <c r="H1342" s="2" t="s">
        <v>1932</v>
      </c>
    </row>
    <row r="1343" spans="1:8" x14ac:dyDescent="0.3">
      <c r="A1343" s="2">
        <v>1342</v>
      </c>
      <c r="B1343" s="5">
        <v>5208</v>
      </c>
      <c r="C1343" s="2" t="s">
        <v>2832</v>
      </c>
      <c r="D1343" s="2" t="s">
        <v>2833</v>
      </c>
      <c r="E1343" s="2" t="s">
        <v>2698</v>
      </c>
      <c r="F1343" s="2" t="s">
        <v>136</v>
      </c>
      <c r="G1343" s="2" t="s">
        <v>16</v>
      </c>
      <c r="H1343" s="2" t="s">
        <v>2834</v>
      </c>
    </row>
    <row r="1344" spans="1:8" x14ac:dyDescent="0.3">
      <c r="A1344" s="2">
        <v>1343</v>
      </c>
      <c r="B1344" s="5">
        <v>5212</v>
      </c>
      <c r="C1344" s="2" t="s">
        <v>2835</v>
      </c>
      <c r="D1344" s="2" t="s">
        <v>2836</v>
      </c>
      <c r="E1344" s="2" t="s">
        <v>2698</v>
      </c>
      <c r="F1344" s="2" t="s">
        <v>2769</v>
      </c>
      <c r="G1344" s="2" t="s">
        <v>747</v>
      </c>
      <c r="H1344" s="2" t="s">
        <v>1146</v>
      </c>
    </row>
    <row r="1345" spans="1:8" x14ac:dyDescent="0.3">
      <c r="A1345" s="2">
        <v>1344</v>
      </c>
      <c r="B1345" s="5">
        <v>5213</v>
      </c>
      <c r="C1345" s="2" t="s">
        <v>2837</v>
      </c>
      <c r="D1345" s="2" t="s">
        <v>2838</v>
      </c>
      <c r="E1345" s="2" t="s">
        <v>2698</v>
      </c>
      <c r="F1345" s="2" t="s">
        <v>25</v>
      </c>
      <c r="G1345" s="2" t="s">
        <v>442</v>
      </c>
      <c r="H1345" s="2" t="s">
        <v>958</v>
      </c>
    </row>
    <row r="1346" spans="1:8" x14ac:dyDescent="0.3">
      <c r="A1346" s="2">
        <v>1345</v>
      </c>
      <c r="B1346" s="5" t="s">
        <v>112</v>
      </c>
      <c r="C1346" s="2" t="s">
        <v>2839</v>
      </c>
      <c r="D1346" s="2" t="s">
        <v>2840</v>
      </c>
      <c r="E1346" s="2" t="s">
        <v>2698</v>
      </c>
      <c r="F1346" s="2" t="s">
        <v>16</v>
      </c>
      <c r="G1346" s="2" t="s">
        <v>17</v>
      </c>
      <c r="H1346" s="2" t="s">
        <v>13</v>
      </c>
    </row>
    <row r="1347" spans="1:8" x14ac:dyDescent="0.3">
      <c r="A1347" s="2">
        <v>1346</v>
      </c>
      <c r="B1347" s="5" t="s">
        <v>112</v>
      </c>
      <c r="C1347" s="2" t="s">
        <v>2841</v>
      </c>
      <c r="D1347" s="2" t="s">
        <v>2842</v>
      </c>
      <c r="E1347" s="2" t="s">
        <v>2698</v>
      </c>
      <c r="F1347" s="2" t="s">
        <v>516</v>
      </c>
      <c r="G1347" s="2" t="s">
        <v>797</v>
      </c>
      <c r="H1347" s="2" t="s">
        <v>697</v>
      </c>
    </row>
    <row r="1348" spans="1:8" x14ac:dyDescent="0.3">
      <c r="A1348" s="2">
        <v>1347</v>
      </c>
      <c r="B1348" s="5" t="s">
        <v>69</v>
      </c>
      <c r="C1348" s="2" t="s">
        <v>2843</v>
      </c>
      <c r="D1348" s="2" t="s">
        <v>2844</v>
      </c>
      <c r="E1348" s="2" t="s">
        <v>2698</v>
      </c>
      <c r="F1348" s="2" t="s">
        <v>136</v>
      </c>
      <c r="G1348" s="2" t="s">
        <v>39</v>
      </c>
      <c r="H1348" s="2" t="s">
        <v>257</v>
      </c>
    </row>
    <row r="1349" spans="1:8" x14ac:dyDescent="0.3">
      <c r="A1349" s="2">
        <v>1348</v>
      </c>
      <c r="B1349" s="5" t="s">
        <v>73</v>
      </c>
      <c r="C1349" s="2" t="s">
        <v>2845</v>
      </c>
      <c r="D1349" s="2" t="s">
        <v>2846</v>
      </c>
      <c r="E1349" s="2" t="s">
        <v>2698</v>
      </c>
      <c r="F1349" s="2" t="s">
        <v>136</v>
      </c>
      <c r="G1349" s="2" t="s">
        <v>39</v>
      </c>
      <c r="H1349" s="2" t="s">
        <v>257</v>
      </c>
    </row>
    <row r="1350" spans="1:8" x14ac:dyDescent="0.3">
      <c r="A1350" s="2">
        <v>1349</v>
      </c>
      <c r="B1350" s="5" t="s">
        <v>126</v>
      </c>
      <c r="C1350" s="2" t="s">
        <v>2847</v>
      </c>
      <c r="D1350" s="2" t="s">
        <v>2848</v>
      </c>
      <c r="E1350" s="2" t="s">
        <v>2698</v>
      </c>
      <c r="F1350" s="2" t="s">
        <v>136</v>
      </c>
      <c r="G1350" s="2" t="s">
        <v>92</v>
      </c>
      <c r="H1350" s="2" t="s">
        <v>456</v>
      </c>
    </row>
    <row r="1351" spans="1:8" x14ac:dyDescent="0.3">
      <c r="A1351" s="2">
        <v>1350</v>
      </c>
      <c r="B1351" s="5" t="s">
        <v>133</v>
      </c>
      <c r="C1351" s="2" t="s">
        <v>2849</v>
      </c>
      <c r="D1351" s="2" t="s">
        <v>2850</v>
      </c>
      <c r="E1351" s="2" t="s">
        <v>2698</v>
      </c>
      <c r="F1351" s="2" t="s">
        <v>442</v>
      </c>
      <c r="G1351" s="2" t="s">
        <v>275</v>
      </c>
      <c r="H1351" s="2" t="s">
        <v>217</v>
      </c>
    </row>
    <row r="1352" spans="1:8" x14ac:dyDescent="0.3">
      <c r="A1352" s="2">
        <v>1351</v>
      </c>
      <c r="B1352" s="5" t="s">
        <v>133</v>
      </c>
      <c r="C1352" s="2" t="s">
        <v>2851</v>
      </c>
      <c r="D1352" s="2" t="s">
        <v>2852</v>
      </c>
      <c r="E1352" s="2" t="s">
        <v>2698</v>
      </c>
      <c r="F1352" s="2" t="s">
        <v>17</v>
      </c>
      <c r="G1352" s="2" t="s">
        <v>120</v>
      </c>
      <c r="H1352" s="2" t="s">
        <v>97</v>
      </c>
    </row>
    <row r="1353" spans="1:8" x14ac:dyDescent="0.3">
      <c r="A1353" s="2">
        <v>1352</v>
      </c>
      <c r="B1353" s="5" t="s">
        <v>77</v>
      </c>
      <c r="C1353" s="2" t="s">
        <v>2853</v>
      </c>
      <c r="D1353" s="2" t="s">
        <v>2854</v>
      </c>
      <c r="E1353" s="2" t="s">
        <v>2698</v>
      </c>
      <c r="F1353" s="2" t="s">
        <v>25</v>
      </c>
      <c r="G1353" s="2" t="s">
        <v>80</v>
      </c>
      <c r="H1353" s="2" t="s">
        <v>355</v>
      </c>
    </row>
    <row r="1354" spans="1:8" x14ac:dyDescent="0.3">
      <c r="A1354" s="2">
        <v>1353</v>
      </c>
      <c r="B1354" s="5" t="s">
        <v>82</v>
      </c>
      <c r="C1354" s="2" t="s">
        <v>2855</v>
      </c>
      <c r="D1354" s="2" t="s">
        <v>2856</v>
      </c>
      <c r="E1354" s="2" t="s">
        <v>2698</v>
      </c>
      <c r="F1354" s="2" t="s">
        <v>88</v>
      </c>
      <c r="G1354" s="2" t="s">
        <v>92</v>
      </c>
      <c r="H1354" s="2" t="s">
        <v>145</v>
      </c>
    </row>
    <row r="1355" spans="1:8" x14ac:dyDescent="0.3">
      <c r="A1355" s="2">
        <v>1354</v>
      </c>
      <c r="B1355" s="5" t="s">
        <v>82</v>
      </c>
      <c r="C1355" s="2" t="s">
        <v>2857</v>
      </c>
      <c r="D1355" s="2" t="s">
        <v>2858</v>
      </c>
      <c r="E1355" s="2" t="s">
        <v>2698</v>
      </c>
      <c r="F1355" s="2" t="s">
        <v>17</v>
      </c>
      <c r="G1355" s="2" t="s">
        <v>56</v>
      </c>
      <c r="H1355" s="2" t="s">
        <v>45</v>
      </c>
    </row>
    <row r="1356" spans="1:8" x14ac:dyDescent="0.3">
      <c r="A1356" s="2">
        <v>1355</v>
      </c>
      <c r="B1356" s="5" t="s">
        <v>85</v>
      </c>
      <c r="C1356" s="2" t="s">
        <v>2857</v>
      </c>
      <c r="D1356" s="2" t="s">
        <v>2859</v>
      </c>
      <c r="E1356" s="2" t="s">
        <v>2698</v>
      </c>
      <c r="F1356" s="2" t="s">
        <v>1842</v>
      </c>
      <c r="G1356" s="2" t="s">
        <v>2860</v>
      </c>
      <c r="H1356" s="2" t="s">
        <v>45</v>
      </c>
    </row>
    <row r="1357" spans="1:8" x14ac:dyDescent="0.3">
      <c r="A1357" s="2">
        <v>1356</v>
      </c>
      <c r="B1357" s="5" t="s">
        <v>85</v>
      </c>
      <c r="C1357" s="2" t="s">
        <v>2861</v>
      </c>
      <c r="D1357" s="2" t="s">
        <v>2862</v>
      </c>
      <c r="E1357" s="2" t="s">
        <v>2698</v>
      </c>
      <c r="F1357" s="2" t="s">
        <v>141</v>
      </c>
      <c r="G1357" s="2" t="s">
        <v>21</v>
      </c>
      <c r="H1357" s="2" t="s">
        <v>1014</v>
      </c>
    </row>
    <row r="1358" spans="1:8" x14ac:dyDescent="0.3">
      <c r="A1358" s="2">
        <v>1357</v>
      </c>
      <c r="B1358" s="5" t="s">
        <v>85</v>
      </c>
      <c r="C1358" s="2" t="s">
        <v>2863</v>
      </c>
      <c r="D1358" s="2" t="s">
        <v>2864</v>
      </c>
      <c r="E1358" s="2" t="s">
        <v>2698</v>
      </c>
      <c r="F1358" s="2" t="s">
        <v>120</v>
      </c>
      <c r="G1358" s="2" t="s">
        <v>80</v>
      </c>
      <c r="H1358" s="2" t="s">
        <v>145</v>
      </c>
    </row>
    <row r="1359" spans="1:8" x14ac:dyDescent="0.3">
      <c r="A1359" s="2">
        <v>1358</v>
      </c>
      <c r="B1359" s="5">
        <v>2101</v>
      </c>
      <c r="C1359" s="2" t="s">
        <v>2865</v>
      </c>
      <c r="D1359" s="2" t="s">
        <v>2866</v>
      </c>
      <c r="E1359" s="2" t="s">
        <v>2867</v>
      </c>
      <c r="F1359" s="2" t="s">
        <v>38</v>
      </c>
      <c r="G1359" s="2" t="s">
        <v>56</v>
      </c>
      <c r="H1359" s="2" t="s">
        <v>697</v>
      </c>
    </row>
    <row r="1360" spans="1:8" x14ac:dyDescent="0.3">
      <c r="A1360" s="2">
        <v>1359</v>
      </c>
      <c r="B1360" s="5">
        <v>2101</v>
      </c>
      <c r="C1360" s="2" t="s">
        <v>2868</v>
      </c>
      <c r="D1360" s="2" t="s">
        <v>2869</v>
      </c>
      <c r="E1360" s="2" t="s">
        <v>2867</v>
      </c>
      <c r="F1360" s="2" t="s">
        <v>516</v>
      </c>
      <c r="G1360" s="2" t="s">
        <v>1837</v>
      </c>
      <c r="H1360" s="2" t="s">
        <v>13</v>
      </c>
    </row>
    <row r="1361" spans="1:8" x14ac:dyDescent="0.3">
      <c r="A1361" s="2">
        <v>1360</v>
      </c>
      <c r="B1361" s="5">
        <v>2201</v>
      </c>
      <c r="C1361" s="2" t="s">
        <v>2870</v>
      </c>
      <c r="D1361" s="2" t="s">
        <v>2871</v>
      </c>
      <c r="E1361" s="2" t="s">
        <v>2867</v>
      </c>
      <c r="F1361" s="2" t="s">
        <v>136</v>
      </c>
      <c r="G1361" s="2" t="s">
        <v>92</v>
      </c>
      <c r="H1361" s="2" t="s">
        <v>1014</v>
      </c>
    </row>
    <row r="1362" spans="1:8" x14ac:dyDescent="0.3">
      <c r="A1362" s="2">
        <v>1361</v>
      </c>
      <c r="B1362" s="5">
        <v>2201</v>
      </c>
      <c r="C1362" s="2" t="s">
        <v>2872</v>
      </c>
      <c r="D1362" s="2" t="s">
        <v>2873</v>
      </c>
      <c r="E1362" s="2" t="s">
        <v>2867</v>
      </c>
      <c r="F1362" s="2" t="s">
        <v>92</v>
      </c>
      <c r="G1362" s="2" t="s">
        <v>56</v>
      </c>
      <c r="H1362" s="2" t="s">
        <v>35</v>
      </c>
    </row>
    <row r="1363" spans="1:8" x14ac:dyDescent="0.3">
      <c r="A1363" s="2">
        <v>1362</v>
      </c>
      <c r="B1363" s="5">
        <v>2202</v>
      </c>
      <c r="C1363" s="2" t="s">
        <v>2874</v>
      </c>
      <c r="D1363" s="2" t="s">
        <v>2875</v>
      </c>
      <c r="E1363" s="2" t="s">
        <v>2867</v>
      </c>
      <c r="F1363" s="2" t="s">
        <v>38</v>
      </c>
      <c r="G1363" s="2" t="s">
        <v>56</v>
      </c>
      <c r="H1363" s="2" t="s">
        <v>1629</v>
      </c>
    </row>
    <row r="1364" spans="1:8" x14ac:dyDescent="0.3">
      <c r="A1364" s="2">
        <v>1363</v>
      </c>
      <c r="B1364" s="5">
        <v>2203</v>
      </c>
      <c r="C1364" s="2" t="s">
        <v>2876</v>
      </c>
      <c r="D1364" s="2" t="s">
        <v>2877</v>
      </c>
      <c r="E1364" s="2" t="s">
        <v>2867</v>
      </c>
      <c r="F1364" s="2" t="s">
        <v>38</v>
      </c>
      <c r="G1364" s="2" t="s">
        <v>80</v>
      </c>
      <c r="H1364" s="2" t="s">
        <v>239</v>
      </c>
    </row>
    <row r="1365" spans="1:8" x14ac:dyDescent="0.3">
      <c r="A1365" s="2">
        <v>1364</v>
      </c>
      <c r="B1365" s="5">
        <v>2203</v>
      </c>
      <c r="C1365" s="2" t="s">
        <v>2878</v>
      </c>
      <c r="D1365" s="2" t="s">
        <v>2877</v>
      </c>
      <c r="E1365" s="2" t="s">
        <v>2867</v>
      </c>
      <c r="F1365" s="2" t="s">
        <v>38</v>
      </c>
      <c r="G1365" s="2" t="s">
        <v>80</v>
      </c>
      <c r="H1365" s="2" t="s">
        <v>239</v>
      </c>
    </row>
    <row r="1366" spans="1:8" x14ac:dyDescent="0.3">
      <c r="A1366" s="2">
        <v>1365</v>
      </c>
      <c r="B1366" s="5">
        <v>2301</v>
      </c>
      <c r="C1366" s="2" t="s">
        <v>2879</v>
      </c>
      <c r="D1366" s="2" t="s">
        <v>2880</v>
      </c>
      <c r="E1366" s="2" t="s">
        <v>2867</v>
      </c>
      <c r="F1366" s="2" t="s">
        <v>38</v>
      </c>
      <c r="G1366" s="2" t="s">
        <v>120</v>
      </c>
      <c r="H1366" s="2" t="s">
        <v>13</v>
      </c>
    </row>
    <row r="1367" spans="1:8" x14ac:dyDescent="0.3">
      <c r="A1367" s="2">
        <v>1366</v>
      </c>
      <c r="B1367" s="5">
        <v>2502</v>
      </c>
      <c r="C1367" s="2" t="s">
        <v>2881</v>
      </c>
      <c r="D1367" s="2" t="s">
        <v>2882</v>
      </c>
      <c r="E1367" s="2" t="s">
        <v>2867</v>
      </c>
      <c r="F1367" s="2" t="s">
        <v>38</v>
      </c>
      <c r="G1367" s="2" t="s">
        <v>120</v>
      </c>
      <c r="H1367" s="2" t="s">
        <v>13</v>
      </c>
    </row>
    <row r="1368" spans="1:8" x14ac:dyDescent="0.3">
      <c r="A1368" s="2">
        <v>1367</v>
      </c>
      <c r="B1368" s="5">
        <v>2502</v>
      </c>
      <c r="C1368" s="2" t="s">
        <v>2883</v>
      </c>
      <c r="D1368" s="2" t="s">
        <v>2884</v>
      </c>
      <c r="E1368" s="2" t="s">
        <v>2867</v>
      </c>
      <c r="F1368" s="2" t="s">
        <v>2885</v>
      </c>
      <c r="G1368" s="2" t="s">
        <v>80</v>
      </c>
      <c r="H1368" s="2" t="s">
        <v>1146</v>
      </c>
    </row>
    <row r="1369" spans="1:8" x14ac:dyDescent="0.3">
      <c r="A1369" s="2">
        <v>1368</v>
      </c>
      <c r="B1369" s="5">
        <v>2503</v>
      </c>
      <c r="C1369" s="2" t="s">
        <v>2886</v>
      </c>
      <c r="D1369" s="2" t="s">
        <v>2887</v>
      </c>
      <c r="E1369" s="2" t="s">
        <v>2867</v>
      </c>
      <c r="F1369" s="2" t="s">
        <v>136</v>
      </c>
      <c r="G1369" s="2" t="s">
        <v>17</v>
      </c>
      <c r="H1369" s="2" t="s">
        <v>13</v>
      </c>
    </row>
    <row r="1370" spans="1:8" x14ac:dyDescent="0.3">
      <c r="A1370" s="2">
        <v>1369</v>
      </c>
      <c r="B1370" s="5">
        <v>2503</v>
      </c>
      <c r="C1370" s="2" t="s">
        <v>2888</v>
      </c>
      <c r="D1370" s="2" t="s">
        <v>2889</v>
      </c>
      <c r="E1370" s="2" t="s">
        <v>2867</v>
      </c>
      <c r="F1370" s="2" t="s">
        <v>2660</v>
      </c>
      <c r="G1370" s="2" t="s">
        <v>30</v>
      </c>
      <c r="H1370" s="2" t="s">
        <v>1146</v>
      </c>
    </row>
    <row r="1371" spans="1:8" x14ac:dyDescent="0.3">
      <c r="A1371" s="2">
        <v>1370</v>
      </c>
      <c r="B1371" s="5">
        <v>2503</v>
      </c>
      <c r="C1371" s="2" t="s">
        <v>2890</v>
      </c>
      <c r="D1371" s="2" t="s">
        <v>2891</v>
      </c>
      <c r="E1371" s="2" t="s">
        <v>2867</v>
      </c>
      <c r="F1371" s="2" t="s">
        <v>342</v>
      </c>
      <c r="G1371" s="2" t="s">
        <v>836</v>
      </c>
      <c r="H1371" s="2" t="s">
        <v>1146</v>
      </c>
    </row>
    <row r="1372" spans="1:8" x14ac:dyDescent="0.3">
      <c r="A1372" s="2">
        <v>1371</v>
      </c>
      <c r="B1372" s="5">
        <v>2504</v>
      </c>
      <c r="C1372" s="2" t="s">
        <v>2886</v>
      </c>
      <c r="D1372" s="2" t="s">
        <v>2892</v>
      </c>
      <c r="E1372" s="2" t="s">
        <v>2867</v>
      </c>
      <c r="F1372" s="2" t="s">
        <v>136</v>
      </c>
      <c r="G1372" s="2" t="s">
        <v>17</v>
      </c>
      <c r="H1372" s="2" t="s">
        <v>13</v>
      </c>
    </row>
    <row r="1373" spans="1:8" x14ac:dyDescent="0.3">
      <c r="A1373" s="2">
        <v>1372</v>
      </c>
      <c r="B1373" s="5">
        <v>2505</v>
      </c>
      <c r="C1373" s="2" t="s">
        <v>2893</v>
      </c>
      <c r="D1373" s="2" t="s">
        <v>2894</v>
      </c>
      <c r="E1373" s="2" t="s">
        <v>2867</v>
      </c>
      <c r="F1373" s="2" t="s">
        <v>25</v>
      </c>
      <c r="G1373" s="2" t="s">
        <v>92</v>
      </c>
      <c r="H1373" s="2" t="s">
        <v>914</v>
      </c>
    </row>
    <row r="1374" spans="1:8" x14ac:dyDescent="0.3">
      <c r="A1374" s="2">
        <v>1373</v>
      </c>
      <c r="B1374" s="5">
        <v>2506</v>
      </c>
      <c r="C1374" s="2" t="s">
        <v>2895</v>
      </c>
      <c r="D1374" s="2" t="s">
        <v>2896</v>
      </c>
      <c r="E1374" s="2" t="s">
        <v>2867</v>
      </c>
      <c r="F1374" s="2" t="s">
        <v>136</v>
      </c>
      <c r="G1374" s="2" t="s">
        <v>295</v>
      </c>
      <c r="H1374" s="2" t="s">
        <v>1877</v>
      </c>
    </row>
    <row r="1375" spans="1:8" x14ac:dyDescent="0.3">
      <c r="A1375" s="2">
        <v>1374</v>
      </c>
      <c r="B1375" s="5">
        <v>2602</v>
      </c>
      <c r="C1375" s="2" t="s">
        <v>2281</v>
      </c>
      <c r="D1375" s="2" t="s">
        <v>2897</v>
      </c>
      <c r="E1375" s="2" t="s">
        <v>2867</v>
      </c>
      <c r="F1375" s="2" t="s">
        <v>25</v>
      </c>
      <c r="G1375" s="2" t="s">
        <v>42</v>
      </c>
      <c r="H1375" s="2" t="s">
        <v>13</v>
      </c>
    </row>
    <row r="1376" spans="1:8" x14ac:dyDescent="0.3">
      <c r="A1376" s="2">
        <v>1375</v>
      </c>
      <c r="B1376" s="5">
        <v>2603</v>
      </c>
      <c r="C1376" s="2" t="s">
        <v>2898</v>
      </c>
      <c r="D1376" s="2" t="s">
        <v>2899</v>
      </c>
      <c r="E1376" s="2" t="s">
        <v>2867</v>
      </c>
      <c r="F1376" s="2" t="s">
        <v>25</v>
      </c>
      <c r="G1376" s="2" t="s">
        <v>88</v>
      </c>
      <c r="H1376" s="2" t="s">
        <v>13</v>
      </c>
    </row>
    <row r="1377" spans="1:8" x14ac:dyDescent="0.3">
      <c r="A1377" s="2">
        <v>1376</v>
      </c>
      <c r="B1377" s="5">
        <v>2604</v>
      </c>
      <c r="C1377" s="2" t="s">
        <v>2900</v>
      </c>
      <c r="D1377" s="2" t="s">
        <v>2901</v>
      </c>
      <c r="E1377" s="2" t="s">
        <v>2867</v>
      </c>
      <c r="F1377" s="2" t="s">
        <v>80</v>
      </c>
      <c r="G1377" s="2" t="s">
        <v>42</v>
      </c>
      <c r="H1377" s="2" t="s">
        <v>13</v>
      </c>
    </row>
    <row r="1378" spans="1:8" x14ac:dyDescent="0.3">
      <c r="A1378" s="2">
        <v>1377</v>
      </c>
      <c r="B1378" s="5">
        <v>2605</v>
      </c>
      <c r="C1378" s="2" t="s">
        <v>2902</v>
      </c>
      <c r="D1378" s="2" t="s">
        <v>2903</v>
      </c>
      <c r="E1378" s="2" t="s">
        <v>2867</v>
      </c>
      <c r="F1378" s="2" t="s">
        <v>38</v>
      </c>
      <c r="G1378" s="2" t="s">
        <v>80</v>
      </c>
      <c r="H1378" s="2" t="s">
        <v>13</v>
      </c>
    </row>
    <row r="1379" spans="1:8" x14ac:dyDescent="0.3">
      <c r="A1379" s="2">
        <v>1378</v>
      </c>
      <c r="B1379" s="5">
        <v>2703</v>
      </c>
      <c r="C1379" s="2" t="s">
        <v>2904</v>
      </c>
      <c r="D1379" s="2" t="s">
        <v>2905</v>
      </c>
      <c r="E1379" s="2" t="s">
        <v>2867</v>
      </c>
      <c r="F1379" s="2" t="s">
        <v>16</v>
      </c>
      <c r="G1379" s="2" t="s">
        <v>120</v>
      </c>
      <c r="H1379" s="2" t="s">
        <v>13</v>
      </c>
    </row>
    <row r="1380" spans="1:8" x14ac:dyDescent="0.3">
      <c r="A1380" s="2">
        <v>1379</v>
      </c>
      <c r="B1380" s="5">
        <v>2704</v>
      </c>
      <c r="C1380" s="2" t="s">
        <v>2906</v>
      </c>
      <c r="D1380" s="2" t="s">
        <v>2907</v>
      </c>
      <c r="E1380" s="2" t="s">
        <v>2867</v>
      </c>
      <c r="F1380" s="2" t="s">
        <v>2616</v>
      </c>
      <c r="G1380" s="2" t="s">
        <v>1861</v>
      </c>
      <c r="H1380" s="2" t="s">
        <v>1146</v>
      </c>
    </row>
    <row r="1381" spans="1:8" x14ac:dyDescent="0.3">
      <c r="A1381" s="2">
        <v>1380</v>
      </c>
      <c r="B1381" s="5">
        <v>2704</v>
      </c>
      <c r="C1381" s="2" t="s">
        <v>2904</v>
      </c>
      <c r="D1381" s="2" t="s">
        <v>2908</v>
      </c>
      <c r="E1381" s="2" t="s">
        <v>2867</v>
      </c>
      <c r="F1381" s="2" t="s">
        <v>16</v>
      </c>
      <c r="G1381" s="2" t="s">
        <v>120</v>
      </c>
      <c r="H1381" s="2" t="s">
        <v>13</v>
      </c>
    </row>
    <row r="1382" spans="1:8" x14ac:dyDescent="0.3">
      <c r="A1382" s="2">
        <v>1381</v>
      </c>
      <c r="B1382" s="5">
        <v>2802</v>
      </c>
      <c r="C1382" s="2" t="s">
        <v>2909</v>
      </c>
      <c r="D1382" s="2" t="s">
        <v>2910</v>
      </c>
      <c r="E1382" s="2" t="s">
        <v>2867</v>
      </c>
      <c r="F1382" s="2" t="s">
        <v>430</v>
      </c>
      <c r="G1382" s="2" t="s">
        <v>92</v>
      </c>
      <c r="H1382" s="2" t="s">
        <v>914</v>
      </c>
    </row>
    <row r="1383" spans="1:8" x14ac:dyDescent="0.3">
      <c r="A1383" s="2">
        <v>1382</v>
      </c>
      <c r="B1383" s="5">
        <v>2803</v>
      </c>
      <c r="C1383" s="2" t="s">
        <v>2911</v>
      </c>
      <c r="D1383" s="2" t="s">
        <v>2912</v>
      </c>
      <c r="E1383" s="2" t="s">
        <v>2867</v>
      </c>
      <c r="F1383" s="2" t="s">
        <v>38</v>
      </c>
      <c r="G1383" s="2" t="s">
        <v>12</v>
      </c>
      <c r="H1383" s="2" t="s">
        <v>13</v>
      </c>
    </row>
    <row r="1384" spans="1:8" x14ac:dyDescent="0.3">
      <c r="A1384" s="2">
        <v>1383</v>
      </c>
      <c r="B1384" s="5">
        <v>2804</v>
      </c>
      <c r="C1384" s="2" t="s">
        <v>2900</v>
      </c>
      <c r="D1384" s="2" t="s">
        <v>2913</v>
      </c>
      <c r="E1384" s="2" t="s">
        <v>2867</v>
      </c>
      <c r="F1384" s="2" t="s">
        <v>38</v>
      </c>
      <c r="G1384" s="2" t="s">
        <v>12</v>
      </c>
      <c r="H1384" s="2" t="s">
        <v>13</v>
      </c>
    </row>
    <row r="1385" spans="1:8" x14ac:dyDescent="0.3">
      <c r="A1385" s="2">
        <v>1384</v>
      </c>
      <c r="B1385" s="5">
        <v>3101</v>
      </c>
      <c r="C1385" s="2" t="s">
        <v>2914</v>
      </c>
      <c r="D1385" s="2" t="s">
        <v>2915</v>
      </c>
      <c r="E1385" s="2" t="s">
        <v>2867</v>
      </c>
      <c r="F1385" s="2" t="s">
        <v>136</v>
      </c>
      <c r="G1385" s="2" t="s">
        <v>16</v>
      </c>
      <c r="H1385" s="2" t="s">
        <v>1438</v>
      </c>
    </row>
    <row r="1386" spans="1:8" x14ac:dyDescent="0.3">
      <c r="A1386" s="2">
        <v>1385</v>
      </c>
      <c r="B1386" s="5">
        <v>5101</v>
      </c>
      <c r="C1386" s="2" t="s">
        <v>2799</v>
      </c>
      <c r="D1386" s="2" t="s">
        <v>2916</v>
      </c>
      <c r="E1386" s="2" t="s">
        <v>2867</v>
      </c>
      <c r="F1386" s="2" t="s">
        <v>88</v>
      </c>
      <c r="G1386" s="2" t="s">
        <v>39</v>
      </c>
      <c r="H1386" s="2" t="s">
        <v>13</v>
      </c>
    </row>
    <row r="1387" spans="1:8" x14ac:dyDescent="0.3">
      <c r="A1387" s="2">
        <v>1386</v>
      </c>
      <c r="B1387" s="5">
        <v>5101</v>
      </c>
      <c r="C1387" s="2" t="s">
        <v>2917</v>
      </c>
      <c r="D1387" s="2" t="s">
        <v>2918</v>
      </c>
      <c r="E1387" s="2" t="s">
        <v>2867</v>
      </c>
      <c r="F1387" s="2" t="s">
        <v>2919</v>
      </c>
      <c r="G1387" s="2" t="s">
        <v>80</v>
      </c>
      <c r="H1387" s="2" t="s">
        <v>13</v>
      </c>
    </row>
    <row r="1388" spans="1:8" x14ac:dyDescent="0.3">
      <c r="A1388" s="2">
        <v>1387</v>
      </c>
      <c r="B1388" s="5">
        <v>5101</v>
      </c>
      <c r="C1388" s="2" t="s">
        <v>2920</v>
      </c>
      <c r="D1388" s="2" t="s">
        <v>2921</v>
      </c>
      <c r="E1388" s="2" t="s">
        <v>2867</v>
      </c>
      <c r="F1388" s="2" t="s">
        <v>12</v>
      </c>
      <c r="G1388" s="2" t="s">
        <v>42</v>
      </c>
      <c r="H1388" s="2" t="s">
        <v>13</v>
      </c>
    </row>
    <row r="1389" spans="1:8" x14ac:dyDescent="0.3">
      <c r="A1389" s="2">
        <v>1388</v>
      </c>
      <c r="B1389" s="5">
        <v>5102</v>
      </c>
      <c r="C1389" s="2" t="s">
        <v>2922</v>
      </c>
      <c r="D1389" s="2" t="s">
        <v>2923</v>
      </c>
      <c r="E1389" s="2" t="s">
        <v>2867</v>
      </c>
      <c r="F1389" s="2" t="s">
        <v>88</v>
      </c>
      <c r="G1389" s="2" t="s">
        <v>39</v>
      </c>
      <c r="H1389" s="2" t="s">
        <v>13</v>
      </c>
    </row>
    <row r="1390" spans="1:8" x14ac:dyDescent="0.3">
      <c r="A1390" s="2">
        <v>1389</v>
      </c>
      <c r="B1390" s="5">
        <v>5102</v>
      </c>
      <c r="C1390" s="2" t="s">
        <v>2917</v>
      </c>
      <c r="D1390" s="2" t="s">
        <v>2924</v>
      </c>
      <c r="E1390" s="2" t="s">
        <v>2867</v>
      </c>
      <c r="F1390" s="2" t="s">
        <v>2919</v>
      </c>
      <c r="G1390" s="2" t="s">
        <v>80</v>
      </c>
      <c r="H1390" s="2" t="s">
        <v>13</v>
      </c>
    </row>
    <row r="1391" spans="1:8" x14ac:dyDescent="0.3">
      <c r="A1391" s="2">
        <v>1390</v>
      </c>
      <c r="B1391" s="5">
        <v>5103</v>
      </c>
      <c r="C1391" s="2" t="s">
        <v>2799</v>
      </c>
      <c r="D1391" s="2" t="s">
        <v>2925</v>
      </c>
      <c r="E1391" s="2" t="s">
        <v>2867</v>
      </c>
      <c r="F1391" s="2" t="s">
        <v>88</v>
      </c>
      <c r="G1391" s="2" t="s">
        <v>39</v>
      </c>
      <c r="H1391" s="2" t="s">
        <v>13</v>
      </c>
    </row>
    <row r="1392" spans="1:8" x14ac:dyDescent="0.3">
      <c r="A1392" s="2">
        <v>1391</v>
      </c>
      <c r="B1392" s="5">
        <v>5103</v>
      </c>
      <c r="C1392" s="2" t="s">
        <v>2917</v>
      </c>
      <c r="D1392" s="2" t="s">
        <v>2926</v>
      </c>
      <c r="E1392" s="2" t="s">
        <v>2867</v>
      </c>
      <c r="F1392" s="2" t="s">
        <v>2919</v>
      </c>
      <c r="G1392" s="2" t="s">
        <v>80</v>
      </c>
      <c r="H1392" s="2" t="s">
        <v>13</v>
      </c>
    </row>
    <row r="1393" spans="1:8" x14ac:dyDescent="0.3">
      <c r="A1393" s="2">
        <v>1392</v>
      </c>
      <c r="B1393" s="5">
        <v>5201</v>
      </c>
      <c r="C1393" s="2" t="s">
        <v>2927</v>
      </c>
      <c r="D1393" s="2" t="s">
        <v>2928</v>
      </c>
      <c r="E1393" s="2" t="s">
        <v>2867</v>
      </c>
      <c r="F1393" s="2" t="s">
        <v>92</v>
      </c>
      <c r="G1393" s="2" t="s">
        <v>39</v>
      </c>
      <c r="H1393" s="2" t="s">
        <v>13</v>
      </c>
    </row>
    <row r="1394" spans="1:8" x14ac:dyDescent="0.3">
      <c r="A1394" s="2">
        <v>1393</v>
      </c>
      <c r="B1394" s="5">
        <v>5201</v>
      </c>
      <c r="C1394" s="2" t="s">
        <v>2929</v>
      </c>
      <c r="D1394" s="2" t="s">
        <v>2930</v>
      </c>
      <c r="E1394" s="2" t="s">
        <v>2867</v>
      </c>
      <c r="F1394" s="2" t="s">
        <v>21</v>
      </c>
      <c r="G1394" s="2" t="s">
        <v>516</v>
      </c>
      <c r="H1394" s="2" t="s">
        <v>966</v>
      </c>
    </row>
    <row r="1395" spans="1:8" x14ac:dyDescent="0.3">
      <c r="A1395" s="2">
        <v>1394</v>
      </c>
      <c r="B1395" s="5">
        <v>5202</v>
      </c>
      <c r="C1395" s="2" t="s">
        <v>2931</v>
      </c>
      <c r="D1395" s="2" t="s">
        <v>2932</v>
      </c>
      <c r="E1395" s="2" t="s">
        <v>2867</v>
      </c>
      <c r="F1395" s="2" t="s">
        <v>2933</v>
      </c>
      <c r="G1395" s="2" t="s">
        <v>56</v>
      </c>
      <c r="H1395" s="2" t="s">
        <v>13</v>
      </c>
    </row>
    <row r="1396" spans="1:8" x14ac:dyDescent="0.3">
      <c r="A1396" s="2">
        <v>1395</v>
      </c>
      <c r="B1396" s="5">
        <v>5203</v>
      </c>
      <c r="C1396" s="2" t="s">
        <v>2934</v>
      </c>
      <c r="D1396" s="2" t="s">
        <v>2935</v>
      </c>
      <c r="E1396" s="2" t="s">
        <v>2867</v>
      </c>
      <c r="F1396" s="2" t="s">
        <v>25</v>
      </c>
      <c r="G1396" s="2" t="s">
        <v>80</v>
      </c>
      <c r="H1396" s="2" t="s">
        <v>13</v>
      </c>
    </row>
    <row r="1397" spans="1:8" x14ac:dyDescent="0.3">
      <c r="A1397" s="2">
        <v>1396</v>
      </c>
      <c r="B1397" s="5">
        <v>5206</v>
      </c>
      <c r="C1397" s="2" t="s">
        <v>2936</v>
      </c>
      <c r="D1397" s="2" t="s">
        <v>2937</v>
      </c>
      <c r="E1397" s="2" t="s">
        <v>2867</v>
      </c>
      <c r="F1397" s="2" t="s">
        <v>38</v>
      </c>
      <c r="G1397" s="2" t="s">
        <v>80</v>
      </c>
      <c r="H1397" s="2" t="s">
        <v>13</v>
      </c>
    </row>
    <row r="1398" spans="1:8" x14ac:dyDescent="0.3">
      <c r="A1398" s="2">
        <v>1397</v>
      </c>
      <c r="B1398" s="5">
        <v>5207</v>
      </c>
      <c r="C1398" s="2" t="s">
        <v>2936</v>
      </c>
      <c r="D1398" s="2" t="s">
        <v>2938</v>
      </c>
      <c r="E1398" s="2" t="s">
        <v>2867</v>
      </c>
      <c r="F1398" s="2" t="s">
        <v>38</v>
      </c>
      <c r="G1398" s="2" t="s">
        <v>80</v>
      </c>
      <c r="H1398" s="2" t="s">
        <v>13</v>
      </c>
    </row>
    <row r="1399" spans="1:8" x14ac:dyDescent="0.3">
      <c r="A1399" s="2">
        <v>1398</v>
      </c>
      <c r="B1399" s="5">
        <v>5208</v>
      </c>
      <c r="C1399" s="2" t="s">
        <v>2934</v>
      </c>
      <c r="D1399" s="2" t="s">
        <v>2939</v>
      </c>
      <c r="E1399" s="2" t="s">
        <v>2867</v>
      </c>
      <c r="F1399" s="2" t="s">
        <v>25</v>
      </c>
      <c r="G1399" s="2" t="s">
        <v>80</v>
      </c>
      <c r="H1399" s="2" t="s">
        <v>13</v>
      </c>
    </row>
    <row r="1400" spans="1:8" x14ac:dyDescent="0.3">
      <c r="A1400" s="2">
        <v>1399</v>
      </c>
      <c r="B1400" s="5" t="s">
        <v>112</v>
      </c>
      <c r="C1400" s="2" t="s">
        <v>2940</v>
      </c>
      <c r="D1400" s="2" t="s">
        <v>2941</v>
      </c>
      <c r="E1400" s="2" t="s">
        <v>2867</v>
      </c>
      <c r="F1400" s="2" t="s">
        <v>38</v>
      </c>
      <c r="G1400" s="2" t="s">
        <v>56</v>
      </c>
      <c r="H1400" s="2" t="s">
        <v>697</v>
      </c>
    </row>
    <row r="1401" spans="1:8" x14ac:dyDescent="0.3">
      <c r="A1401" s="2">
        <v>1400</v>
      </c>
      <c r="B1401" s="5" t="s">
        <v>112</v>
      </c>
      <c r="C1401" s="2" t="s">
        <v>2942</v>
      </c>
      <c r="D1401" s="2" t="s">
        <v>2943</v>
      </c>
      <c r="E1401" s="2" t="s">
        <v>2867</v>
      </c>
      <c r="F1401" s="2" t="s">
        <v>56</v>
      </c>
      <c r="G1401" s="2" t="s">
        <v>42</v>
      </c>
      <c r="H1401" s="2" t="s">
        <v>18</v>
      </c>
    </row>
    <row r="1402" spans="1:8" x14ac:dyDescent="0.3">
      <c r="A1402" s="2">
        <v>1401</v>
      </c>
      <c r="B1402" s="5">
        <v>2101</v>
      </c>
      <c r="C1402" s="2" t="s">
        <v>1134</v>
      </c>
      <c r="D1402" s="2" t="s">
        <v>2944</v>
      </c>
      <c r="E1402" s="2" t="s">
        <v>2945</v>
      </c>
      <c r="F1402" s="2" t="s">
        <v>39</v>
      </c>
      <c r="G1402" s="2" t="s">
        <v>80</v>
      </c>
      <c r="H1402" s="2" t="s">
        <v>13</v>
      </c>
    </row>
    <row r="1403" spans="1:8" x14ac:dyDescent="0.3">
      <c r="A1403" s="2">
        <v>1402</v>
      </c>
      <c r="B1403" s="5">
        <v>2301</v>
      </c>
      <c r="C1403" s="2" t="s">
        <v>2946</v>
      </c>
      <c r="D1403" s="2" t="s">
        <v>2947</v>
      </c>
      <c r="E1403" s="2" t="s">
        <v>2945</v>
      </c>
      <c r="F1403" s="2" t="s">
        <v>16</v>
      </c>
      <c r="G1403" s="2" t="s">
        <v>80</v>
      </c>
      <c r="H1403" s="2" t="s">
        <v>1033</v>
      </c>
    </row>
    <row r="1404" spans="1:8" x14ac:dyDescent="0.3">
      <c r="A1404" s="2">
        <v>1403</v>
      </c>
      <c r="B1404" s="5">
        <v>5102</v>
      </c>
      <c r="C1404" s="2" t="s">
        <v>2304</v>
      </c>
      <c r="D1404" s="2" t="s">
        <v>2948</v>
      </c>
      <c r="E1404" s="2" t="s">
        <v>2945</v>
      </c>
      <c r="F1404" s="2" t="s">
        <v>48</v>
      </c>
      <c r="G1404" s="2" t="s">
        <v>42</v>
      </c>
      <c r="H1404" s="2" t="s">
        <v>13</v>
      </c>
    </row>
    <row r="1405" spans="1:8" x14ac:dyDescent="0.3">
      <c r="A1405" s="2">
        <v>1404</v>
      </c>
      <c r="B1405" s="5" t="s">
        <v>112</v>
      </c>
      <c r="C1405" s="2" t="s">
        <v>2306</v>
      </c>
      <c r="D1405" s="2" t="s">
        <v>2949</v>
      </c>
      <c r="E1405" s="2" t="s">
        <v>2945</v>
      </c>
      <c r="F1405" s="2" t="s">
        <v>48</v>
      </c>
      <c r="G1405" s="2" t="s">
        <v>12</v>
      </c>
      <c r="H1405" s="2" t="s">
        <v>13</v>
      </c>
    </row>
    <row r="1406" spans="1:8" x14ac:dyDescent="0.3">
      <c r="A1406" s="2">
        <v>1405</v>
      </c>
      <c r="B1406" s="5" t="s">
        <v>77</v>
      </c>
      <c r="C1406" s="2" t="s">
        <v>2950</v>
      </c>
      <c r="D1406" s="2" t="s">
        <v>2951</v>
      </c>
      <c r="E1406" s="2" t="s">
        <v>2945</v>
      </c>
      <c r="F1406" s="2" t="s">
        <v>25</v>
      </c>
      <c r="G1406" s="2" t="s">
        <v>80</v>
      </c>
      <c r="H1406" s="2" t="s">
        <v>355</v>
      </c>
    </row>
    <row r="1407" spans="1:8" x14ac:dyDescent="0.3">
      <c r="A1407" s="2">
        <v>1406</v>
      </c>
      <c r="B1407" s="5">
        <v>2101</v>
      </c>
      <c r="C1407" s="2" t="s">
        <v>2952</v>
      </c>
      <c r="D1407" s="2" t="s">
        <v>2953</v>
      </c>
      <c r="E1407" s="2" t="s">
        <v>2954</v>
      </c>
      <c r="F1407" s="2" t="s">
        <v>17</v>
      </c>
      <c r="G1407" s="2" t="s">
        <v>30</v>
      </c>
      <c r="H1407" s="2" t="s">
        <v>1243</v>
      </c>
    </row>
    <row r="1408" spans="1:8" x14ac:dyDescent="0.3">
      <c r="A1408" s="2">
        <v>1407</v>
      </c>
      <c r="B1408" s="5">
        <v>2101</v>
      </c>
      <c r="C1408" s="2" t="s">
        <v>2955</v>
      </c>
      <c r="D1408" s="2" t="s">
        <v>2956</v>
      </c>
      <c r="E1408" s="2" t="s">
        <v>2954</v>
      </c>
      <c r="F1408" s="2" t="s">
        <v>971</v>
      </c>
      <c r="G1408" s="2" t="s">
        <v>12</v>
      </c>
      <c r="H1408" s="2" t="s">
        <v>89</v>
      </c>
    </row>
    <row r="1409" spans="1:8" x14ac:dyDescent="0.3">
      <c r="A1409" s="2">
        <v>1408</v>
      </c>
      <c r="B1409" s="5">
        <v>2101</v>
      </c>
      <c r="C1409" s="2" t="s">
        <v>2957</v>
      </c>
      <c r="D1409" s="2" t="s">
        <v>2958</v>
      </c>
      <c r="E1409" s="2" t="s">
        <v>2954</v>
      </c>
      <c r="F1409" s="2" t="s">
        <v>2171</v>
      </c>
      <c r="G1409" s="2" t="s">
        <v>42</v>
      </c>
      <c r="H1409" s="2" t="s">
        <v>13</v>
      </c>
    </row>
    <row r="1410" spans="1:8" x14ac:dyDescent="0.3">
      <c r="A1410" s="2">
        <v>1409</v>
      </c>
      <c r="B1410" s="5">
        <v>2201</v>
      </c>
      <c r="C1410" s="2" t="s">
        <v>2959</v>
      </c>
      <c r="D1410" s="2" t="s">
        <v>2960</v>
      </c>
      <c r="E1410" s="2" t="s">
        <v>2954</v>
      </c>
      <c r="F1410" s="2" t="s">
        <v>16</v>
      </c>
      <c r="G1410" s="2" t="s">
        <v>1186</v>
      </c>
      <c r="H1410" s="2" t="s">
        <v>1803</v>
      </c>
    </row>
    <row r="1411" spans="1:8" x14ac:dyDescent="0.3">
      <c r="A1411" s="2">
        <v>1410</v>
      </c>
      <c r="B1411" s="5">
        <v>2202</v>
      </c>
      <c r="C1411" s="2" t="s">
        <v>2961</v>
      </c>
      <c r="D1411" s="2" t="s">
        <v>2962</v>
      </c>
      <c r="E1411" s="2" t="s">
        <v>2954</v>
      </c>
      <c r="F1411" s="2" t="s">
        <v>120</v>
      </c>
      <c r="G1411" s="2" t="s">
        <v>836</v>
      </c>
      <c r="H1411" s="2" t="s">
        <v>1243</v>
      </c>
    </row>
    <row r="1412" spans="1:8" x14ac:dyDescent="0.3">
      <c r="A1412" s="2">
        <v>1411</v>
      </c>
      <c r="B1412" s="5">
        <v>2202</v>
      </c>
      <c r="C1412" s="2" t="s">
        <v>2963</v>
      </c>
      <c r="D1412" s="2" t="s">
        <v>2964</v>
      </c>
      <c r="E1412" s="2" t="s">
        <v>2954</v>
      </c>
      <c r="F1412" s="2" t="s">
        <v>80</v>
      </c>
      <c r="G1412" s="2" t="s">
        <v>797</v>
      </c>
      <c r="H1412" s="2" t="s">
        <v>13</v>
      </c>
    </row>
    <row r="1413" spans="1:8" x14ac:dyDescent="0.3">
      <c r="A1413" s="2">
        <v>1412</v>
      </c>
      <c r="B1413" s="5">
        <v>2203</v>
      </c>
      <c r="C1413" s="2" t="s">
        <v>2965</v>
      </c>
      <c r="D1413" s="2" t="s">
        <v>2966</v>
      </c>
      <c r="E1413" s="2" t="s">
        <v>2954</v>
      </c>
      <c r="F1413" s="2" t="s">
        <v>80</v>
      </c>
      <c r="G1413" s="2" t="s">
        <v>131</v>
      </c>
      <c r="H1413" s="2" t="s">
        <v>825</v>
      </c>
    </row>
    <row r="1414" spans="1:8" x14ac:dyDescent="0.3">
      <c r="A1414" s="2">
        <v>1413</v>
      </c>
      <c r="B1414" s="5">
        <v>2301</v>
      </c>
      <c r="C1414" s="2" t="s">
        <v>1161</v>
      </c>
      <c r="D1414" s="2" t="s">
        <v>2967</v>
      </c>
      <c r="E1414" s="2" t="s">
        <v>2954</v>
      </c>
      <c r="F1414" s="2" t="s">
        <v>92</v>
      </c>
      <c r="G1414" s="2" t="s">
        <v>80</v>
      </c>
      <c r="H1414" s="2" t="s">
        <v>1033</v>
      </c>
    </row>
    <row r="1415" spans="1:8" x14ac:dyDescent="0.3">
      <c r="A1415" s="2">
        <v>1414</v>
      </c>
      <c r="B1415" s="5">
        <v>2501</v>
      </c>
      <c r="C1415" s="2" t="s">
        <v>2968</v>
      </c>
      <c r="D1415" s="2" t="s">
        <v>2969</v>
      </c>
      <c r="E1415" s="2" t="s">
        <v>2954</v>
      </c>
      <c r="F1415" s="2" t="s">
        <v>120</v>
      </c>
      <c r="G1415" s="2" t="s">
        <v>751</v>
      </c>
      <c r="H1415" s="2" t="s">
        <v>1171</v>
      </c>
    </row>
    <row r="1416" spans="1:8" x14ac:dyDescent="0.3">
      <c r="A1416" s="2">
        <v>1415</v>
      </c>
      <c r="B1416" s="5">
        <v>2503</v>
      </c>
      <c r="C1416" s="2" t="s">
        <v>2970</v>
      </c>
      <c r="D1416" s="2" t="s">
        <v>2971</v>
      </c>
      <c r="E1416" s="2" t="s">
        <v>2954</v>
      </c>
      <c r="F1416" s="2" t="s">
        <v>1738</v>
      </c>
      <c r="G1416" s="2" t="s">
        <v>1204</v>
      </c>
      <c r="H1416" s="2" t="s">
        <v>1146</v>
      </c>
    </row>
    <row r="1417" spans="1:8" x14ac:dyDescent="0.3">
      <c r="A1417" s="2">
        <v>1416</v>
      </c>
      <c r="B1417" s="5">
        <v>2505</v>
      </c>
      <c r="C1417" s="2" t="s">
        <v>2972</v>
      </c>
      <c r="D1417" s="2" t="s">
        <v>2973</v>
      </c>
      <c r="E1417" s="2" t="s">
        <v>2954</v>
      </c>
      <c r="F1417" s="2" t="s">
        <v>120</v>
      </c>
      <c r="G1417" s="2" t="s">
        <v>836</v>
      </c>
      <c r="H1417" s="2" t="s">
        <v>1199</v>
      </c>
    </row>
    <row r="1418" spans="1:8" x14ac:dyDescent="0.3">
      <c r="A1418" s="2">
        <v>1417</v>
      </c>
      <c r="B1418" s="5">
        <v>2507</v>
      </c>
      <c r="C1418" s="2" t="s">
        <v>2974</v>
      </c>
      <c r="D1418" s="2" t="s">
        <v>2975</v>
      </c>
      <c r="E1418" s="2" t="s">
        <v>2954</v>
      </c>
      <c r="F1418" s="2" t="s">
        <v>88</v>
      </c>
      <c r="G1418" s="2" t="s">
        <v>92</v>
      </c>
      <c r="H1418" s="2" t="s">
        <v>748</v>
      </c>
    </row>
    <row r="1419" spans="1:8" x14ac:dyDescent="0.3">
      <c r="A1419" s="2">
        <v>1418</v>
      </c>
      <c r="B1419" s="5">
        <v>2602</v>
      </c>
      <c r="C1419" s="2" t="s">
        <v>2976</v>
      </c>
      <c r="D1419" s="2" t="s">
        <v>2977</v>
      </c>
      <c r="E1419" s="2" t="s">
        <v>2954</v>
      </c>
      <c r="F1419" s="2" t="s">
        <v>38</v>
      </c>
      <c r="G1419" s="2" t="s">
        <v>136</v>
      </c>
      <c r="H1419" s="2" t="s">
        <v>185</v>
      </c>
    </row>
    <row r="1420" spans="1:8" x14ac:dyDescent="0.3">
      <c r="A1420" s="2">
        <v>1419</v>
      </c>
      <c r="B1420" s="5">
        <v>2602</v>
      </c>
      <c r="C1420" s="2" t="s">
        <v>2978</v>
      </c>
      <c r="D1420" s="2" t="s">
        <v>2979</v>
      </c>
      <c r="E1420" s="2" t="s">
        <v>2954</v>
      </c>
      <c r="F1420" s="2" t="s">
        <v>80</v>
      </c>
      <c r="G1420" s="2" t="s">
        <v>42</v>
      </c>
      <c r="H1420" s="2" t="s">
        <v>1956</v>
      </c>
    </row>
    <row r="1421" spans="1:8" x14ac:dyDescent="0.3">
      <c r="A1421" s="2">
        <v>1420</v>
      </c>
      <c r="B1421" s="5">
        <v>2606</v>
      </c>
      <c r="C1421" s="2" t="s">
        <v>2980</v>
      </c>
      <c r="D1421" s="2" t="s">
        <v>2981</v>
      </c>
      <c r="E1421" s="2" t="s">
        <v>2954</v>
      </c>
      <c r="F1421" s="2" t="s">
        <v>136</v>
      </c>
      <c r="G1421" s="2" t="s">
        <v>1293</v>
      </c>
      <c r="H1421" s="2" t="s">
        <v>121</v>
      </c>
    </row>
    <row r="1422" spans="1:8" x14ac:dyDescent="0.3">
      <c r="A1422" s="2">
        <v>1421</v>
      </c>
      <c r="B1422" s="5">
        <v>2606</v>
      </c>
      <c r="C1422" s="2" t="s">
        <v>2982</v>
      </c>
      <c r="D1422" s="2" t="s">
        <v>2983</v>
      </c>
      <c r="E1422" s="2" t="s">
        <v>2954</v>
      </c>
      <c r="F1422" s="2" t="s">
        <v>1293</v>
      </c>
      <c r="G1422" s="2" t="s">
        <v>295</v>
      </c>
      <c r="H1422" s="2" t="s">
        <v>121</v>
      </c>
    </row>
    <row r="1423" spans="1:8" x14ac:dyDescent="0.3">
      <c r="A1423" s="2">
        <v>1422</v>
      </c>
      <c r="B1423" s="5">
        <v>2607</v>
      </c>
      <c r="C1423" s="2" t="s">
        <v>2984</v>
      </c>
      <c r="D1423" s="2" t="s">
        <v>2985</v>
      </c>
      <c r="E1423" s="2" t="s">
        <v>2954</v>
      </c>
      <c r="F1423" s="2" t="s">
        <v>136</v>
      </c>
      <c r="G1423" s="2" t="s">
        <v>1293</v>
      </c>
      <c r="H1423" s="2" t="s">
        <v>756</v>
      </c>
    </row>
    <row r="1424" spans="1:8" x14ac:dyDescent="0.3">
      <c r="A1424" s="2">
        <v>1423</v>
      </c>
      <c r="B1424" s="5">
        <v>2701</v>
      </c>
      <c r="C1424" s="2" t="s">
        <v>2986</v>
      </c>
      <c r="D1424" s="2" t="s">
        <v>2987</v>
      </c>
      <c r="E1424" s="2" t="s">
        <v>2954</v>
      </c>
      <c r="F1424" s="2" t="s">
        <v>88</v>
      </c>
      <c r="G1424" s="2" t="s">
        <v>747</v>
      </c>
      <c r="H1424" s="2" t="s">
        <v>2359</v>
      </c>
    </row>
    <row r="1425" spans="1:8" x14ac:dyDescent="0.3">
      <c r="A1425" s="2">
        <v>1424</v>
      </c>
      <c r="B1425" s="5">
        <v>2701</v>
      </c>
      <c r="C1425" s="2" t="s">
        <v>2988</v>
      </c>
      <c r="D1425" s="2" t="s">
        <v>2989</v>
      </c>
      <c r="E1425" s="2" t="s">
        <v>2954</v>
      </c>
      <c r="F1425" s="2" t="s">
        <v>21</v>
      </c>
      <c r="G1425" s="2" t="s">
        <v>56</v>
      </c>
      <c r="H1425" s="2" t="s">
        <v>825</v>
      </c>
    </row>
    <row r="1426" spans="1:8" x14ac:dyDescent="0.3">
      <c r="A1426" s="2">
        <v>1425</v>
      </c>
      <c r="B1426" s="5">
        <v>2701</v>
      </c>
      <c r="C1426" s="2" t="s">
        <v>2990</v>
      </c>
      <c r="D1426" s="2" t="s">
        <v>2991</v>
      </c>
      <c r="E1426" s="2" t="s">
        <v>2954</v>
      </c>
      <c r="F1426" s="2" t="s">
        <v>80</v>
      </c>
      <c r="G1426" s="2" t="s">
        <v>131</v>
      </c>
      <c r="H1426" s="2" t="s">
        <v>13</v>
      </c>
    </row>
    <row r="1427" spans="1:8" x14ac:dyDescent="0.3">
      <c r="A1427" s="2">
        <v>1426</v>
      </c>
      <c r="B1427" s="5">
        <v>2705</v>
      </c>
      <c r="C1427" s="2" t="s">
        <v>2992</v>
      </c>
      <c r="D1427" s="2" t="s">
        <v>2993</v>
      </c>
      <c r="E1427" s="2" t="s">
        <v>2954</v>
      </c>
      <c r="F1427" s="2" t="s">
        <v>56</v>
      </c>
      <c r="G1427" s="2" t="s">
        <v>12</v>
      </c>
      <c r="H1427" s="2" t="s">
        <v>813</v>
      </c>
    </row>
    <row r="1428" spans="1:8" x14ac:dyDescent="0.3">
      <c r="A1428" s="2">
        <v>1427</v>
      </c>
      <c r="B1428" s="5">
        <v>2707</v>
      </c>
      <c r="C1428" s="2" t="s">
        <v>2994</v>
      </c>
      <c r="D1428" s="2" t="s">
        <v>2995</v>
      </c>
      <c r="E1428" s="2" t="s">
        <v>2954</v>
      </c>
      <c r="F1428" s="2" t="s">
        <v>88</v>
      </c>
      <c r="G1428" s="2" t="s">
        <v>92</v>
      </c>
      <c r="H1428" s="2" t="s">
        <v>748</v>
      </c>
    </row>
    <row r="1429" spans="1:8" x14ac:dyDescent="0.3">
      <c r="A1429" s="2">
        <v>1428</v>
      </c>
      <c r="B1429" s="5">
        <v>2802</v>
      </c>
      <c r="C1429" s="2" t="s">
        <v>2996</v>
      </c>
      <c r="D1429" s="2" t="s">
        <v>2997</v>
      </c>
      <c r="E1429" s="2" t="s">
        <v>2954</v>
      </c>
      <c r="F1429" s="2" t="s">
        <v>25</v>
      </c>
      <c r="G1429" s="2" t="s">
        <v>88</v>
      </c>
      <c r="H1429" s="2" t="s">
        <v>825</v>
      </c>
    </row>
    <row r="1430" spans="1:8" x14ac:dyDescent="0.3">
      <c r="A1430" s="2">
        <v>1429</v>
      </c>
      <c r="B1430" s="5">
        <v>2804</v>
      </c>
      <c r="C1430" s="2" t="s">
        <v>2998</v>
      </c>
      <c r="D1430" s="2" t="s">
        <v>2999</v>
      </c>
      <c r="E1430" s="2" t="s">
        <v>2954</v>
      </c>
      <c r="F1430" s="2" t="s">
        <v>56</v>
      </c>
      <c r="G1430" s="2" t="s">
        <v>1204</v>
      </c>
      <c r="H1430" s="2" t="s">
        <v>866</v>
      </c>
    </row>
    <row r="1431" spans="1:8" x14ac:dyDescent="0.3">
      <c r="A1431" s="2">
        <v>1430</v>
      </c>
      <c r="B1431" s="5">
        <v>2807</v>
      </c>
      <c r="C1431" s="2" t="s">
        <v>3000</v>
      </c>
      <c r="D1431" s="2" t="s">
        <v>3001</v>
      </c>
      <c r="E1431" s="2" t="s">
        <v>2954</v>
      </c>
      <c r="F1431" s="2" t="s">
        <v>3002</v>
      </c>
      <c r="G1431" s="2" t="s">
        <v>1507</v>
      </c>
      <c r="H1431" s="2" t="s">
        <v>825</v>
      </c>
    </row>
    <row r="1432" spans="1:8" x14ac:dyDescent="0.3">
      <c r="A1432" s="2">
        <v>1431</v>
      </c>
      <c r="B1432" s="5">
        <v>2807</v>
      </c>
      <c r="C1432" s="2" t="s">
        <v>3003</v>
      </c>
      <c r="D1432" s="2" t="s">
        <v>3004</v>
      </c>
      <c r="E1432" s="2" t="s">
        <v>2954</v>
      </c>
      <c r="F1432" s="2" t="s">
        <v>3005</v>
      </c>
      <c r="G1432" s="2" t="s">
        <v>56</v>
      </c>
      <c r="H1432" s="2" t="s">
        <v>307</v>
      </c>
    </row>
    <row r="1433" spans="1:8" x14ac:dyDescent="0.3">
      <c r="A1433" s="2">
        <v>1432</v>
      </c>
      <c r="B1433" s="5">
        <v>3102</v>
      </c>
      <c r="C1433" s="2" t="s">
        <v>3006</v>
      </c>
      <c r="D1433" s="2" t="s">
        <v>3007</v>
      </c>
      <c r="E1433" s="2" t="s">
        <v>2954</v>
      </c>
      <c r="F1433" s="2" t="s">
        <v>38</v>
      </c>
      <c r="G1433" s="2" t="s">
        <v>1861</v>
      </c>
      <c r="H1433" s="2" t="s">
        <v>1146</v>
      </c>
    </row>
    <row r="1434" spans="1:8" x14ac:dyDescent="0.3">
      <c r="A1434" s="2">
        <v>1433</v>
      </c>
      <c r="B1434" s="5">
        <v>3102</v>
      </c>
      <c r="C1434" s="2" t="s">
        <v>3008</v>
      </c>
      <c r="D1434" s="2" t="s">
        <v>3009</v>
      </c>
      <c r="E1434" s="2" t="s">
        <v>2954</v>
      </c>
      <c r="F1434" s="2" t="s">
        <v>33</v>
      </c>
      <c r="G1434" s="2" t="s">
        <v>80</v>
      </c>
      <c r="H1434" s="2" t="s">
        <v>1130</v>
      </c>
    </row>
    <row r="1435" spans="1:8" x14ac:dyDescent="0.3">
      <c r="A1435" s="2">
        <v>1434</v>
      </c>
      <c r="B1435" s="5">
        <v>3103</v>
      </c>
      <c r="C1435" s="2" t="s">
        <v>3010</v>
      </c>
      <c r="D1435" s="2" t="s">
        <v>3011</v>
      </c>
      <c r="E1435" s="2" t="s">
        <v>2954</v>
      </c>
      <c r="F1435" s="2" t="s">
        <v>2745</v>
      </c>
      <c r="G1435" s="2" t="s">
        <v>1583</v>
      </c>
      <c r="H1435" s="2" t="s">
        <v>1146</v>
      </c>
    </row>
    <row r="1436" spans="1:8" x14ac:dyDescent="0.3">
      <c r="A1436" s="2">
        <v>1435</v>
      </c>
      <c r="B1436" s="5">
        <v>3103</v>
      </c>
      <c r="C1436" s="2" t="s">
        <v>3012</v>
      </c>
      <c r="D1436" s="2" t="s">
        <v>3013</v>
      </c>
      <c r="E1436" s="2" t="s">
        <v>2954</v>
      </c>
      <c r="F1436" s="2" t="s">
        <v>347</v>
      </c>
      <c r="G1436" s="2" t="s">
        <v>1777</v>
      </c>
      <c r="H1436" s="2" t="s">
        <v>1130</v>
      </c>
    </row>
    <row r="1437" spans="1:8" x14ac:dyDescent="0.3">
      <c r="A1437" s="2">
        <v>1436</v>
      </c>
      <c r="B1437" s="5">
        <v>5102</v>
      </c>
      <c r="C1437" s="2" t="s">
        <v>3014</v>
      </c>
      <c r="D1437" s="2" t="s">
        <v>3015</v>
      </c>
      <c r="E1437" s="2" t="s">
        <v>2954</v>
      </c>
      <c r="F1437" s="2" t="s">
        <v>761</v>
      </c>
      <c r="G1437" s="2" t="s">
        <v>1925</v>
      </c>
      <c r="H1437" s="2" t="s">
        <v>1146</v>
      </c>
    </row>
    <row r="1438" spans="1:8" x14ac:dyDescent="0.3">
      <c r="A1438" s="2">
        <v>1437</v>
      </c>
      <c r="B1438" s="5">
        <v>5104</v>
      </c>
      <c r="C1438" s="2" t="s">
        <v>3016</v>
      </c>
      <c r="D1438" s="2" t="s">
        <v>3017</v>
      </c>
      <c r="E1438" s="2" t="s">
        <v>2954</v>
      </c>
      <c r="F1438" s="2" t="s">
        <v>430</v>
      </c>
      <c r="G1438" s="2" t="s">
        <v>1583</v>
      </c>
      <c r="H1438" s="2" t="s">
        <v>178</v>
      </c>
    </row>
    <row r="1439" spans="1:8" x14ac:dyDescent="0.3">
      <c r="A1439" s="2">
        <v>1438</v>
      </c>
      <c r="B1439" s="5">
        <v>5116</v>
      </c>
      <c r="C1439" s="2" t="s">
        <v>3018</v>
      </c>
      <c r="D1439" s="2" t="s">
        <v>3019</v>
      </c>
      <c r="E1439" s="2" t="s">
        <v>2954</v>
      </c>
      <c r="F1439" s="2" t="s">
        <v>25</v>
      </c>
      <c r="G1439" s="2" t="s">
        <v>3020</v>
      </c>
      <c r="H1439" s="2" t="s">
        <v>825</v>
      </c>
    </row>
    <row r="1440" spans="1:8" x14ac:dyDescent="0.3">
      <c r="A1440" s="2">
        <v>1439</v>
      </c>
      <c r="B1440" s="5">
        <v>5116</v>
      </c>
      <c r="C1440" s="2" t="s">
        <v>3021</v>
      </c>
      <c r="D1440" s="2" t="s">
        <v>3022</v>
      </c>
      <c r="E1440" s="2" t="s">
        <v>2954</v>
      </c>
      <c r="F1440" s="2" t="s">
        <v>17</v>
      </c>
      <c r="G1440" s="2" t="s">
        <v>120</v>
      </c>
      <c r="H1440" s="2" t="s">
        <v>2229</v>
      </c>
    </row>
    <row r="1441" spans="1:8" x14ac:dyDescent="0.3">
      <c r="A1441" s="2">
        <v>1440</v>
      </c>
      <c r="B1441" s="5">
        <v>5201</v>
      </c>
      <c r="C1441" s="2" t="s">
        <v>3023</v>
      </c>
      <c r="D1441" s="2" t="s">
        <v>3024</v>
      </c>
      <c r="E1441" s="2" t="s">
        <v>2954</v>
      </c>
      <c r="F1441" s="2" t="s">
        <v>761</v>
      </c>
      <c r="G1441" s="2" t="s">
        <v>1925</v>
      </c>
      <c r="H1441" s="2" t="s">
        <v>1146</v>
      </c>
    </row>
    <row r="1442" spans="1:8" x14ac:dyDescent="0.3">
      <c r="A1442" s="2">
        <v>1441</v>
      </c>
      <c r="B1442" s="5">
        <v>5203</v>
      </c>
      <c r="C1442" s="2" t="s">
        <v>3025</v>
      </c>
      <c r="D1442" s="2" t="s">
        <v>3026</v>
      </c>
      <c r="E1442" s="2" t="s">
        <v>2954</v>
      </c>
      <c r="F1442" s="2" t="s">
        <v>2754</v>
      </c>
      <c r="G1442" s="2" t="s">
        <v>26</v>
      </c>
      <c r="H1442" s="2" t="s">
        <v>1146</v>
      </c>
    </row>
    <row r="1443" spans="1:8" x14ac:dyDescent="0.3">
      <c r="A1443" s="2">
        <v>1442</v>
      </c>
      <c r="B1443" s="5">
        <v>5203</v>
      </c>
      <c r="C1443" s="2" t="s">
        <v>3027</v>
      </c>
      <c r="D1443" s="2" t="s">
        <v>3028</v>
      </c>
      <c r="E1443" s="2" t="s">
        <v>2954</v>
      </c>
      <c r="F1443" s="2" t="s">
        <v>92</v>
      </c>
      <c r="G1443" s="2" t="s">
        <v>39</v>
      </c>
      <c r="H1443" s="2" t="s">
        <v>520</v>
      </c>
    </row>
    <row r="1444" spans="1:8" x14ac:dyDescent="0.3">
      <c r="A1444" s="2">
        <v>1443</v>
      </c>
      <c r="B1444" s="5">
        <v>5212</v>
      </c>
      <c r="C1444" s="2" t="s">
        <v>3029</v>
      </c>
      <c r="D1444" s="2" t="s">
        <v>3030</v>
      </c>
      <c r="E1444" s="2" t="s">
        <v>2954</v>
      </c>
      <c r="F1444" s="2" t="s">
        <v>1186</v>
      </c>
      <c r="G1444" s="2" t="s">
        <v>141</v>
      </c>
      <c r="H1444" s="2" t="s">
        <v>257</v>
      </c>
    </row>
    <row r="1445" spans="1:8" x14ac:dyDescent="0.3">
      <c r="A1445" s="2">
        <v>1444</v>
      </c>
      <c r="B1445" s="5">
        <v>5216</v>
      </c>
      <c r="C1445" s="2" t="s">
        <v>3031</v>
      </c>
      <c r="D1445" s="2" t="s">
        <v>3032</v>
      </c>
      <c r="E1445" s="2" t="s">
        <v>2954</v>
      </c>
      <c r="F1445" s="2" t="s">
        <v>88</v>
      </c>
      <c r="G1445" s="2" t="s">
        <v>747</v>
      </c>
      <c r="H1445" s="2" t="s">
        <v>1207</v>
      </c>
    </row>
    <row r="1446" spans="1:8" x14ac:dyDescent="0.3">
      <c r="A1446" s="2">
        <v>1445</v>
      </c>
      <c r="B1446" s="5" t="s">
        <v>112</v>
      </c>
      <c r="C1446" s="2" t="s">
        <v>3033</v>
      </c>
      <c r="D1446" s="2" t="s">
        <v>3034</v>
      </c>
      <c r="E1446" s="2" t="s">
        <v>2954</v>
      </c>
      <c r="F1446" s="2" t="s">
        <v>92</v>
      </c>
      <c r="G1446" s="2" t="s">
        <v>17</v>
      </c>
      <c r="H1446" s="2" t="s">
        <v>89</v>
      </c>
    </row>
    <row r="1447" spans="1:8" x14ac:dyDescent="0.3">
      <c r="A1447" s="2">
        <v>1446</v>
      </c>
      <c r="B1447" s="5" t="s">
        <v>112</v>
      </c>
      <c r="C1447" s="2" t="s">
        <v>3035</v>
      </c>
      <c r="D1447" s="2" t="s">
        <v>3036</v>
      </c>
      <c r="E1447" s="2" t="s">
        <v>2954</v>
      </c>
      <c r="F1447" s="2" t="s">
        <v>17</v>
      </c>
      <c r="G1447" s="2" t="s">
        <v>80</v>
      </c>
      <c r="H1447" s="2" t="s">
        <v>825</v>
      </c>
    </row>
    <row r="1448" spans="1:8" x14ac:dyDescent="0.3">
      <c r="A1448" s="2">
        <v>1447</v>
      </c>
      <c r="B1448" s="5" t="s">
        <v>69</v>
      </c>
      <c r="C1448" s="2" t="s">
        <v>3037</v>
      </c>
      <c r="D1448" s="2" t="s">
        <v>3038</v>
      </c>
      <c r="E1448" s="2" t="s">
        <v>2954</v>
      </c>
      <c r="F1448" s="2" t="s">
        <v>16</v>
      </c>
      <c r="G1448" s="2" t="s">
        <v>120</v>
      </c>
      <c r="H1448" s="2" t="s">
        <v>484</v>
      </c>
    </row>
    <row r="1449" spans="1:8" x14ac:dyDescent="0.3">
      <c r="A1449" s="2">
        <v>1448</v>
      </c>
      <c r="B1449" s="5" t="s">
        <v>73</v>
      </c>
      <c r="C1449" s="2" t="s">
        <v>3039</v>
      </c>
      <c r="D1449" s="2" t="s">
        <v>3040</v>
      </c>
      <c r="E1449" s="2" t="s">
        <v>2954</v>
      </c>
      <c r="F1449" s="2" t="s">
        <v>141</v>
      </c>
      <c r="G1449" s="2" t="s">
        <v>80</v>
      </c>
      <c r="H1449" s="2" t="s">
        <v>1033</v>
      </c>
    </row>
    <row r="1450" spans="1:8" x14ac:dyDescent="0.3">
      <c r="A1450" s="2">
        <v>1449</v>
      </c>
      <c r="B1450" s="5" t="s">
        <v>126</v>
      </c>
      <c r="C1450" s="2" t="s">
        <v>3041</v>
      </c>
      <c r="D1450" s="2" t="s">
        <v>3042</v>
      </c>
      <c r="E1450" s="2" t="s">
        <v>2954</v>
      </c>
      <c r="F1450" s="2" t="s">
        <v>16</v>
      </c>
      <c r="G1450" s="2" t="s">
        <v>120</v>
      </c>
      <c r="H1450" s="2" t="s">
        <v>484</v>
      </c>
    </row>
    <row r="1451" spans="1:8" x14ac:dyDescent="0.3">
      <c r="A1451" s="2">
        <v>1450</v>
      </c>
      <c r="B1451" s="5" t="s">
        <v>133</v>
      </c>
      <c r="C1451" s="2" t="s">
        <v>3043</v>
      </c>
      <c r="D1451" s="2" t="s">
        <v>3044</v>
      </c>
      <c r="E1451" s="2" t="s">
        <v>2954</v>
      </c>
      <c r="F1451" s="2" t="s">
        <v>136</v>
      </c>
      <c r="G1451" s="2" t="s">
        <v>92</v>
      </c>
      <c r="H1451" s="2" t="s">
        <v>18</v>
      </c>
    </row>
    <row r="1452" spans="1:8" x14ac:dyDescent="0.3">
      <c r="A1452" s="2">
        <v>1451</v>
      </c>
      <c r="B1452" s="5" t="s">
        <v>133</v>
      </c>
      <c r="C1452" s="2" t="s">
        <v>3045</v>
      </c>
      <c r="D1452" s="2" t="s">
        <v>3046</v>
      </c>
      <c r="E1452" s="2" t="s">
        <v>2954</v>
      </c>
      <c r="F1452" s="2" t="s">
        <v>141</v>
      </c>
      <c r="G1452" s="2" t="s">
        <v>120</v>
      </c>
      <c r="H1452" s="2" t="s">
        <v>1171</v>
      </c>
    </row>
    <row r="1453" spans="1:8" x14ac:dyDescent="0.3">
      <c r="A1453" s="2">
        <v>1452</v>
      </c>
      <c r="B1453" s="5" t="s">
        <v>77</v>
      </c>
      <c r="C1453" s="2" t="s">
        <v>3047</v>
      </c>
      <c r="D1453" s="2" t="s">
        <v>3048</v>
      </c>
      <c r="E1453" s="2" t="s">
        <v>2954</v>
      </c>
      <c r="F1453" s="2" t="s">
        <v>25</v>
      </c>
      <c r="G1453" s="2" t="s">
        <v>80</v>
      </c>
      <c r="H1453" s="2" t="s">
        <v>355</v>
      </c>
    </row>
    <row r="1454" spans="1:8" x14ac:dyDescent="0.3">
      <c r="A1454" s="2">
        <v>1453</v>
      </c>
      <c r="B1454" s="5" t="s">
        <v>82</v>
      </c>
      <c r="C1454" s="2" t="s">
        <v>3049</v>
      </c>
      <c r="D1454" s="2" t="s">
        <v>3050</v>
      </c>
      <c r="E1454" s="2" t="s">
        <v>2954</v>
      </c>
      <c r="F1454" s="2" t="s">
        <v>33</v>
      </c>
      <c r="G1454" s="2" t="s">
        <v>751</v>
      </c>
      <c r="H1454" s="2" t="s">
        <v>89</v>
      </c>
    </row>
    <row r="1455" spans="1:8" x14ac:dyDescent="0.3">
      <c r="A1455" s="2">
        <v>1454</v>
      </c>
      <c r="B1455" s="5" t="s">
        <v>85</v>
      </c>
      <c r="C1455" s="2" t="s">
        <v>3051</v>
      </c>
      <c r="D1455" s="2" t="s">
        <v>3052</v>
      </c>
      <c r="E1455" s="2" t="s">
        <v>2954</v>
      </c>
      <c r="F1455" s="2" t="s">
        <v>17</v>
      </c>
      <c r="G1455" s="2" t="s">
        <v>39</v>
      </c>
      <c r="H1455" s="2" t="s">
        <v>89</v>
      </c>
    </row>
    <row r="1456" spans="1:8" x14ac:dyDescent="0.3">
      <c r="A1456" s="2">
        <v>1455</v>
      </c>
      <c r="B1456" s="5" t="s">
        <v>85</v>
      </c>
      <c r="C1456" s="2" t="s">
        <v>3053</v>
      </c>
      <c r="D1456" s="2" t="s">
        <v>3054</v>
      </c>
      <c r="E1456" s="2" t="s">
        <v>2954</v>
      </c>
      <c r="F1456" s="2" t="s">
        <v>39</v>
      </c>
      <c r="G1456" s="2" t="s">
        <v>56</v>
      </c>
      <c r="H1456" s="2" t="s">
        <v>89</v>
      </c>
    </row>
    <row r="1457" spans="1:8" x14ac:dyDescent="0.3">
      <c r="A1457" s="2">
        <v>1456</v>
      </c>
      <c r="B1457" s="5">
        <v>2101</v>
      </c>
      <c r="C1457" s="2" t="s">
        <v>2957</v>
      </c>
      <c r="D1457" s="2" t="s">
        <v>3055</v>
      </c>
      <c r="E1457" s="2" t="s">
        <v>3056</v>
      </c>
      <c r="F1457" s="2" t="s">
        <v>80</v>
      </c>
      <c r="G1457" s="2" t="s">
        <v>42</v>
      </c>
      <c r="H1457" s="2" t="s">
        <v>13</v>
      </c>
    </row>
    <row r="1458" spans="1:8" x14ac:dyDescent="0.3">
      <c r="A1458" s="2">
        <v>1457</v>
      </c>
      <c r="B1458" s="5">
        <v>2201</v>
      </c>
      <c r="C1458" s="2" t="s">
        <v>3057</v>
      </c>
      <c r="D1458" s="2" t="s">
        <v>3058</v>
      </c>
      <c r="E1458" s="2" t="s">
        <v>3056</v>
      </c>
      <c r="F1458" s="2" t="s">
        <v>38</v>
      </c>
      <c r="G1458" s="2" t="s">
        <v>442</v>
      </c>
      <c r="H1458" s="2" t="s">
        <v>307</v>
      </c>
    </row>
    <row r="1459" spans="1:8" x14ac:dyDescent="0.3">
      <c r="A1459" s="2">
        <v>1458</v>
      </c>
      <c r="B1459" s="5">
        <v>2201</v>
      </c>
      <c r="C1459" s="2" t="s">
        <v>3059</v>
      </c>
      <c r="D1459" s="2" t="s">
        <v>3060</v>
      </c>
      <c r="E1459" s="2" t="s">
        <v>3056</v>
      </c>
      <c r="F1459" s="2" t="s">
        <v>2512</v>
      </c>
      <c r="G1459" s="2" t="s">
        <v>1186</v>
      </c>
      <c r="H1459" s="2" t="s">
        <v>1146</v>
      </c>
    </row>
    <row r="1460" spans="1:8" x14ac:dyDescent="0.3">
      <c r="A1460" s="2">
        <v>1459</v>
      </c>
      <c r="B1460" s="5">
        <v>2201</v>
      </c>
      <c r="C1460" s="2" t="s">
        <v>3061</v>
      </c>
      <c r="D1460" s="2" t="s">
        <v>3062</v>
      </c>
      <c r="E1460" s="2" t="s">
        <v>3056</v>
      </c>
      <c r="F1460" s="2" t="s">
        <v>34</v>
      </c>
      <c r="G1460" s="2" t="s">
        <v>3063</v>
      </c>
      <c r="H1460" s="2" t="s">
        <v>1146</v>
      </c>
    </row>
    <row r="1461" spans="1:8" x14ac:dyDescent="0.3">
      <c r="A1461" s="2">
        <v>1460</v>
      </c>
      <c r="B1461" s="5">
        <v>2202</v>
      </c>
      <c r="C1461" s="2" t="s">
        <v>3064</v>
      </c>
      <c r="D1461" s="2" t="s">
        <v>3065</v>
      </c>
      <c r="E1461" s="2" t="s">
        <v>3056</v>
      </c>
      <c r="F1461" s="2" t="s">
        <v>17</v>
      </c>
      <c r="G1461" s="2" t="s">
        <v>120</v>
      </c>
      <c r="H1461" s="2" t="s">
        <v>468</v>
      </c>
    </row>
    <row r="1462" spans="1:8" x14ac:dyDescent="0.3">
      <c r="A1462" s="2">
        <v>1461</v>
      </c>
      <c r="B1462" s="5">
        <v>2202</v>
      </c>
      <c r="C1462" s="2" t="s">
        <v>3066</v>
      </c>
      <c r="D1462" s="2" t="s">
        <v>3067</v>
      </c>
      <c r="E1462" s="2" t="s">
        <v>3056</v>
      </c>
      <c r="F1462" s="2" t="s">
        <v>33</v>
      </c>
      <c r="G1462" s="2" t="s">
        <v>42</v>
      </c>
      <c r="H1462" s="2" t="s">
        <v>13</v>
      </c>
    </row>
    <row r="1463" spans="1:8" x14ac:dyDescent="0.3">
      <c r="A1463" s="2">
        <v>1462</v>
      </c>
      <c r="B1463" s="5">
        <v>2203</v>
      </c>
      <c r="C1463" s="2" t="s">
        <v>3068</v>
      </c>
      <c r="D1463" s="2" t="s">
        <v>3069</v>
      </c>
      <c r="E1463" s="2" t="s">
        <v>3056</v>
      </c>
      <c r="F1463" s="2" t="s">
        <v>17</v>
      </c>
      <c r="G1463" s="2" t="s">
        <v>120</v>
      </c>
      <c r="H1463" s="2" t="s">
        <v>154</v>
      </c>
    </row>
    <row r="1464" spans="1:8" x14ac:dyDescent="0.3">
      <c r="A1464" s="2">
        <v>1463</v>
      </c>
      <c r="B1464" s="5">
        <v>2301</v>
      </c>
      <c r="C1464" s="2" t="s">
        <v>3070</v>
      </c>
      <c r="D1464" s="2" t="s">
        <v>3071</v>
      </c>
      <c r="E1464" s="2" t="s">
        <v>3056</v>
      </c>
      <c r="F1464" s="2" t="s">
        <v>25</v>
      </c>
      <c r="G1464" s="2" t="s">
        <v>12</v>
      </c>
      <c r="H1464" s="2" t="s">
        <v>729</v>
      </c>
    </row>
    <row r="1465" spans="1:8" x14ac:dyDescent="0.3">
      <c r="A1465" s="2">
        <v>1464</v>
      </c>
      <c r="B1465" s="5">
        <v>2301</v>
      </c>
      <c r="C1465" s="2" t="s">
        <v>3072</v>
      </c>
      <c r="D1465" s="2" t="s">
        <v>3073</v>
      </c>
      <c r="E1465" s="2" t="s">
        <v>3056</v>
      </c>
      <c r="F1465" s="2" t="s">
        <v>408</v>
      </c>
      <c r="G1465" s="2" t="s">
        <v>42</v>
      </c>
      <c r="H1465" s="2" t="s">
        <v>1033</v>
      </c>
    </row>
    <row r="1466" spans="1:8" x14ac:dyDescent="0.3">
      <c r="A1466" s="2">
        <v>1465</v>
      </c>
      <c r="B1466" s="5">
        <v>2313</v>
      </c>
      <c r="C1466" s="2" t="s">
        <v>3074</v>
      </c>
      <c r="D1466" s="2" t="s">
        <v>3075</v>
      </c>
      <c r="E1466" s="2" t="s">
        <v>3056</v>
      </c>
      <c r="F1466" s="2" t="s">
        <v>38</v>
      </c>
      <c r="G1466" s="2" t="s">
        <v>80</v>
      </c>
      <c r="H1466" s="2" t="s">
        <v>185</v>
      </c>
    </row>
    <row r="1467" spans="1:8" x14ac:dyDescent="0.3">
      <c r="A1467" s="2">
        <v>1466</v>
      </c>
      <c r="B1467" s="5">
        <v>2503</v>
      </c>
      <c r="C1467" s="2" t="s">
        <v>3076</v>
      </c>
      <c r="D1467" s="2" t="s">
        <v>3077</v>
      </c>
      <c r="E1467" s="2" t="s">
        <v>3056</v>
      </c>
      <c r="F1467" s="2" t="s">
        <v>120</v>
      </c>
      <c r="G1467" s="2" t="s">
        <v>80</v>
      </c>
      <c r="H1467" s="2" t="s">
        <v>1254</v>
      </c>
    </row>
    <row r="1468" spans="1:8" x14ac:dyDescent="0.3">
      <c r="A1468" s="2">
        <v>1467</v>
      </c>
      <c r="B1468" s="5">
        <v>2505</v>
      </c>
      <c r="C1468" s="2" t="s">
        <v>3078</v>
      </c>
      <c r="D1468" s="2" t="s">
        <v>3079</v>
      </c>
      <c r="E1468" s="2" t="s">
        <v>3056</v>
      </c>
      <c r="F1468" s="2" t="s">
        <v>2754</v>
      </c>
      <c r="G1468" s="2" t="s">
        <v>26</v>
      </c>
      <c r="H1468" s="2" t="s">
        <v>1146</v>
      </c>
    </row>
    <row r="1469" spans="1:8" x14ac:dyDescent="0.3">
      <c r="A1469" s="2">
        <v>1468</v>
      </c>
      <c r="B1469" s="5">
        <v>2505</v>
      </c>
      <c r="C1469" s="2" t="s">
        <v>3080</v>
      </c>
      <c r="D1469" s="2" t="s">
        <v>3081</v>
      </c>
      <c r="E1469" s="2" t="s">
        <v>3056</v>
      </c>
      <c r="F1469" s="2" t="s">
        <v>39</v>
      </c>
      <c r="G1469" s="2" t="s">
        <v>33</v>
      </c>
      <c r="H1469" s="2" t="s">
        <v>1754</v>
      </c>
    </row>
    <row r="1470" spans="1:8" x14ac:dyDescent="0.3">
      <c r="A1470" s="2">
        <v>1469</v>
      </c>
      <c r="B1470" s="5">
        <v>2505</v>
      </c>
      <c r="C1470" s="2" t="s">
        <v>3082</v>
      </c>
      <c r="D1470" s="2" t="s">
        <v>3083</v>
      </c>
      <c r="E1470" s="2" t="s">
        <v>3056</v>
      </c>
      <c r="F1470" s="2" t="s">
        <v>516</v>
      </c>
      <c r="G1470" s="2" t="s">
        <v>34</v>
      </c>
      <c r="H1470" s="2" t="s">
        <v>813</v>
      </c>
    </row>
    <row r="1471" spans="1:8" x14ac:dyDescent="0.3">
      <c r="A1471" s="2">
        <v>1470</v>
      </c>
      <c r="B1471" s="5">
        <v>2506</v>
      </c>
      <c r="C1471" s="2" t="s">
        <v>3084</v>
      </c>
      <c r="D1471" s="2" t="s">
        <v>3085</v>
      </c>
      <c r="E1471" s="2" t="s">
        <v>3056</v>
      </c>
      <c r="F1471" s="2" t="s">
        <v>38</v>
      </c>
      <c r="G1471" s="2" t="s">
        <v>3086</v>
      </c>
      <c r="H1471" s="2" t="s">
        <v>257</v>
      </c>
    </row>
    <row r="1472" spans="1:8" x14ac:dyDescent="0.3">
      <c r="A1472" s="2">
        <v>1471</v>
      </c>
      <c r="B1472" s="5">
        <v>2602</v>
      </c>
      <c r="C1472" s="2" t="s">
        <v>3087</v>
      </c>
      <c r="D1472" s="2" t="s">
        <v>3088</v>
      </c>
      <c r="E1472" s="2" t="s">
        <v>3056</v>
      </c>
      <c r="F1472" s="2" t="s">
        <v>17</v>
      </c>
      <c r="G1472" s="2" t="s">
        <v>39</v>
      </c>
      <c r="H1472" s="2" t="s">
        <v>813</v>
      </c>
    </row>
    <row r="1473" spans="1:8" x14ac:dyDescent="0.3">
      <c r="A1473" s="2">
        <v>1472</v>
      </c>
      <c r="B1473" s="5">
        <v>2604</v>
      </c>
      <c r="C1473" s="2" t="s">
        <v>3089</v>
      </c>
      <c r="D1473" s="2" t="s">
        <v>3090</v>
      </c>
      <c r="E1473" s="2" t="s">
        <v>3056</v>
      </c>
      <c r="F1473" s="2" t="s">
        <v>2660</v>
      </c>
      <c r="G1473" s="2" t="s">
        <v>30</v>
      </c>
      <c r="H1473" s="2" t="s">
        <v>1146</v>
      </c>
    </row>
    <row r="1474" spans="1:8" x14ac:dyDescent="0.3">
      <c r="A1474" s="2">
        <v>1473</v>
      </c>
      <c r="B1474" s="5">
        <v>2605</v>
      </c>
      <c r="C1474" s="2" t="s">
        <v>3091</v>
      </c>
      <c r="D1474" s="2" t="s">
        <v>3092</v>
      </c>
      <c r="E1474" s="2" t="s">
        <v>3056</v>
      </c>
      <c r="F1474" s="2" t="s">
        <v>120</v>
      </c>
      <c r="G1474" s="2" t="s">
        <v>836</v>
      </c>
      <c r="H1474" s="2" t="s">
        <v>1199</v>
      </c>
    </row>
    <row r="1475" spans="1:8" x14ac:dyDescent="0.3">
      <c r="A1475" s="2">
        <v>1474</v>
      </c>
      <c r="B1475" s="5">
        <v>2606</v>
      </c>
      <c r="C1475" s="2" t="s">
        <v>3093</v>
      </c>
      <c r="D1475" s="2" t="s">
        <v>3094</v>
      </c>
      <c r="E1475" s="2" t="s">
        <v>3056</v>
      </c>
      <c r="F1475" s="2" t="s">
        <v>25</v>
      </c>
      <c r="G1475" s="2" t="s">
        <v>26</v>
      </c>
      <c r="H1475" s="2" t="s">
        <v>1046</v>
      </c>
    </row>
    <row r="1476" spans="1:8" x14ac:dyDescent="0.3">
      <c r="A1476" s="2">
        <v>1475</v>
      </c>
      <c r="B1476" s="5">
        <v>2606</v>
      </c>
      <c r="C1476" s="2" t="s">
        <v>3095</v>
      </c>
      <c r="D1476" s="2" t="s">
        <v>3096</v>
      </c>
      <c r="E1476" s="2" t="s">
        <v>3056</v>
      </c>
      <c r="F1476" s="2" t="s">
        <v>120</v>
      </c>
      <c r="G1476" s="2" t="s">
        <v>56</v>
      </c>
      <c r="H1476" s="2" t="s">
        <v>813</v>
      </c>
    </row>
    <row r="1477" spans="1:8" x14ac:dyDescent="0.3">
      <c r="A1477" s="2">
        <v>1476</v>
      </c>
      <c r="B1477" s="5">
        <v>2606</v>
      </c>
      <c r="C1477" s="2" t="s">
        <v>3097</v>
      </c>
      <c r="D1477" s="2" t="s">
        <v>3098</v>
      </c>
      <c r="E1477" s="2" t="s">
        <v>3056</v>
      </c>
      <c r="F1477" s="2" t="s">
        <v>1738</v>
      </c>
      <c r="G1477" s="2" t="s">
        <v>1204</v>
      </c>
      <c r="H1477" s="2" t="s">
        <v>1146</v>
      </c>
    </row>
    <row r="1478" spans="1:8" x14ac:dyDescent="0.3">
      <c r="A1478" s="2">
        <v>1477</v>
      </c>
      <c r="B1478" s="5">
        <v>2701</v>
      </c>
      <c r="C1478" s="2" t="s">
        <v>3099</v>
      </c>
      <c r="D1478" s="2" t="s">
        <v>3100</v>
      </c>
      <c r="E1478" s="2" t="s">
        <v>3056</v>
      </c>
      <c r="F1478" s="2" t="s">
        <v>442</v>
      </c>
      <c r="G1478" s="2" t="s">
        <v>17</v>
      </c>
      <c r="H1478" s="2" t="s">
        <v>108</v>
      </c>
    </row>
    <row r="1479" spans="1:8" x14ac:dyDescent="0.3">
      <c r="A1479" s="2">
        <v>1478</v>
      </c>
      <c r="B1479" s="5">
        <v>2703</v>
      </c>
      <c r="C1479" s="2" t="s">
        <v>3101</v>
      </c>
      <c r="D1479" s="2" t="s">
        <v>3102</v>
      </c>
      <c r="E1479" s="2" t="s">
        <v>3056</v>
      </c>
      <c r="F1479" s="2" t="s">
        <v>17</v>
      </c>
      <c r="G1479" s="2" t="s">
        <v>33</v>
      </c>
      <c r="H1479" s="2" t="s">
        <v>1944</v>
      </c>
    </row>
    <row r="1480" spans="1:8" x14ac:dyDescent="0.3">
      <c r="A1480" s="2">
        <v>1479</v>
      </c>
      <c r="B1480" s="5">
        <v>2703</v>
      </c>
      <c r="C1480" s="2" t="s">
        <v>3103</v>
      </c>
      <c r="D1480" s="2" t="s">
        <v>3104</v>
      </c>
      <c r="E1480" s="2" t="s">
        <v>3056</v>
      </c>
      <c r="F1480" s="2" t="s">
        <v>33</v>
      </c>
      <c r="G1480" s="2" t="s">
        <v>751</v>
      </c>
      <c r="H1480" s="2" t="s">
        <v>89</v>
      </c>
    </row>
    <row r="1481" spans="1:8" x14ac:dyDescent="0.3">
      <c r="A1481" s="2">
        <v>1480</v>
      </c>
      <c r="B1481" s="5">
        <v>2704</v>
      </c>
      <c r="C1481" s="2" t="s">
        <v>3105</v>
      </c>
      <c r="D1481" s="2" t="s">
        <v>3106</v>
      </c>
      <c r="E1481" s="2" t="s">
        <v>3056</v>
      </c>
      <c r="F1481" s="2" t="s">
        <v>17</v>
      </c>
      <c r="G1481" s="2" t="s">
        <v>33</v>
      </c>
      <c r="H1481" s="2" t="s">
        <v>1944</v>
      </c>
    </row>
    <row r="1482" spans="1:8" x14ac:dyDescent="0.3">
      <c r="A1482" s="2">
        <v>1481</v>
      </c>
      <c r="B1482" s="5">
        <v>2704</v>
      </c>
      <c r="C1482" s="2" t="s">
        <v>3107</v>
      </c>
      <c r="D1482" s="2" t="s">
        <v>3108</v>
      </c>
      <c r="E1482" s="2" t="s">
        <v>3056</v>
      </c>
      <c r="F1482" s="2" t="s">
        <v>33</v>
      </c>
      <c r="G1482" s="2" t="s">
        <v>751</v>
      </c>
      <c r="H1482" s="2" t="s">
        <v>89</v>
      </c>
    </row>
    <row r="1483" spans="1:8" x14ac:dyDescent="0.3">
      <c r="A1483" s="2">
        <v>1482</v>
      </c>
      <c r="B1483" s="5">
        <v>2705</v>
      </c>
      <c r="C1483" s="2" t="s">
        <v>3109</v>
      </c>
      <c r="D1483" s="2" t="s">
        <v>3110</v>
      </c>
      <c r="E1483" s="2" t="s">
        <v>3056</v>
      </c>
      <c r="F1483" s="2" t="s">
        <v>503</v>
      </c>
      <c r="G1483" s="2" t="s">
        <v>1059</v>
      </c>
      <c r="H1483" s="2" t="s">
        <v>1146</v>
      </c>
    </row>
    <row r="1484" spans="1:8" x14ac:dyDescent="0.3">
      <c r="A1484" s="2">
        <v>1483</v>
      </c>
      <c r="B1484" s="5">
        <v>2706</v>
      </c>
      <c r="C1484" s="2" t="s">
        <v>3111</v>
      </c>
      <c r="D1484" s="2" t="s">
        <v>3112</v>
      </c>
      <c r="E1484" s="2" t="s">
        <v>3056</v>
      </c>
      <c r="F1484" s="2" t="s">
        <v>17</v>
      </c>
      <c r="G1484" s="2" t="s">
        <v>869</v>
      </c>
      <c r="H1484" s="2" t="s">
        <v>3113</v>
      </c>
    </row>
    <row r="1485" spans="1:8" x14ac:dyDescent="0.3">
      <c r="A1485" s="2">
        <v>1484</v>
      </c>
      <c r="B1485" s="5">
        <v>2802</v>
      </c>
      <c r="C1485" s="2" t="s">
        <v>3114</v>
      </c>
      <c r="D1485" s="2" t="s">
        <v>3115</v>
      </c>
      <c r="E1485" s="2" t="s">
        <v>3056</v>
      </c>
      <c r="F1485" s="2" t="s">
        <v>39</v>
      </c>
      <c r="G1485" s="2" t="s">
        <v>80</v>
      </c>
      <c r="H1485" s="2" t="s">
        <v>520</v>
      </c>
    </row>
    <row r="1486" spans="1:8" x14ac:dyDescent="0.3">
      <c r="A1486" s="2">
        <v>1485</v>
      </c>
      <c r="B1486" s="5">
        <v>2804</v>
      </c>
      <c r="C1486" s="2" t="s">
        <v>3116</v>
      </c>
      <c r="D1486" s="2" t="s">
        <v>3117</v>
      </c>
      <c r="E1486" s="2" t="s">
        <v>3056</v>
      </c>
      <c r="F1486" s="2" t="s">
        <v>39</v>
      </c>
      <c r="G1486" s="2" t="s">
        <v>80</v>
      </c>
      <c r="H1486" s="2" t="s">
        <v>520</v>
      </c>
    </row>
    <row r="1487" spans="1:8" x14ac:dyDescent="0.3">
      <c r="A1487" s="2">
        <v>1486</v>
      </c>
      <c r="B1487" s="5">
        <v>3101</v>
      </c>
      <c r="C1487" s="2" t="s">
        <v>3118</v>
      </c>
      <c r="D1487" s="2" t="s">
        <v>3119</v>
      </c>
      <c r="E1487" s="2" t="s">
        <v>3056</v>
      </c>
      <c r="F1487" s="2" t="s">
        <v>39</v>
      </c>
      <c r="G1487" s="2" t="s">
        <v>120</v>
      </c>
      <c r="H1487" s="2" t="s">
        <v>1257</v>
      </c>
    </row>
    <row r="1488" spans="1:8" x14ac:dyDescent="0.3">
      <c r="A1488" s="2">
        <v>1487</v>
      </c>
      <c r="B1488" s="5">
        <v>5101</v>
      </c>
      <c r="C1488" s="2" t="s">
        <v>3120</v>
      </c>
      <c r="D1488" s="2" t="s">
        <v>3121</v>
      </c>
      <c r="E1488" s="2" t="s">
        <v>3056</v>
      </c>
      <c r="F1488" s="2" t="s">
        <v>120</v>
      </c>
      <c r="G1488" s="2" t="s">
        <v>3122</v>
      </c>
      <c r="H1488" s="2" t="s">
        <v>154</v>
      </c>
    </row>
    <row r="1489" spans="1:8" x14ac:dyDescent="0.3">
      <c r="A1489" s="2">
        <v>1488</v>
      </c>
      <c r="B1489" s="5">
        <v>5102</v>
      </c>
      <c r="C1489" s="2" t="s">
        <v>3123</v>
      </c>
      <c r="D1489" s="2" t="s">
        <v>3124</v>
      </c>
      <c r="E1489" s="2" t="s">
        <v>3056</v>
      </c>
      <c r="F1489" s="2" t="s">
        <v>92</v>
      </c>
      <c r="G1489" s="2" t="s">
        <v>1350</v>
      </c>
      <c r="H1489" s="2" t="s">
        <v>244</v>
      </c>
    </row>
    <row r="1490" spans="1:8" x14ac:dyDescent="0.3">
      <c r="A1490" s="2">
        <v>1489</v>
      </c>
      <c r="B1490" s="5">
        <v>5105</v>
      </c>
      <c r="C1490" s="2" t="s">
        <v>3125</v>
      </c>
      <c r="D1490" s="2" t="s">
        <v>3126</v>
      </c>
      <c r="E1490" s="2" t="s">
        <v>3056</v>
      </c>
      <c r="F1490" s="2" t="s">
        <v>17</v>
      </c>
      <c r="G1490" s="2" t="s">
        <v>30</v>
      </c>
      <c r="H1490" s="2" t="s">
        <v>2440</v>
      </c>
    </row>
    <row r="1491" spans="1:8" x14ac:dyDescent="0.3">
      <c r="A1491" s="2">
        <v>1490</v>
      </c>
      <c r="B1491" s="5">
        <v>5124</v>
      </c>
      <c r="C1491" s="2" t="s">
        <v>3127</v>
      </c>
      <c r="D1491" s="2" t="s">
        <v>3128</v>
      </c>
      <c r="E1491" s="2" t="s">
        <v>3056</v>
      </c>
      <c r="F1491" s="2" t="s">
        <v>25</v>
      </c>
      <c r="G1491" s="2" t="s">
        <v>26</v>
      </c>
      <c r="H1491" s="2" t="s">
        <v>1199</v>
      </c>
    </row>
    <row r="1492" spans="1:8" x14ac:dyDescent="0.3">
      <c r="A1492" s="2">
        <v>1491</v>
      </c>
      <c r="B1492" s="5">
        <v>5202</v>
      </c>
      <c r="C1492" s="2" t="s">
        <v>3129</v>
      </c>
      <c r="D1492" s="2" t="s">
        <v>3130</v>
      </c>
      <c r="E1492" s="2" t="s">
        <v>3056</v>
      </c>
      <c r="F1492" s="2" t="s">
        <v>39</v>
      </c>
      <c r="G1492" s="2" t="s">
        <v>872</v>
      </c>
      <c r="H1492" s="2" t="s">
        <v>1146</v>
      </c>
    </row>
    <row r="1493" spans="1:8" x14ac:dyDescent="0.3">
      <c r="A1493" s="2">
        <v>1492</v>
      </c>
      <c r="B1493" s="5">
        <v>5207</v>
      </c>
      <c r="C1493" s="2" t="s">
        <v>3131</v>
      </c>
      <c r="D1493" s="2" t="s">
        <v>3132</v>
      </c>
      <c r="E1493" s="2" t="s">
        <v>3056</v>
      </c>
      <c r="F1493" s="2" t="s">
        <v>33</v>
      </c>
      <c r="G1493" s="2" t="s">
        <v>12</v>
      </c>
      <c r="H1493" s="2" t="s">
        <v>3133</v>
      </c>
    </row>
    <row r="1494" spans="1:8" x14ac:dyDescent="0.3">
      <c r="A1494" s="2">
        <v>1493</v>
      </c>
      <c r="B1494" s="5">
        <v>5209</v>
      </c>
      <c r="C1494" s="2" t="s">
        <v>3134</v>
      </c>
      <c r="D1494" s="2" t="s">
        <v>3135</v>
      </c>
      <c r="E1494" s="2" t="s">
        <v>3056</v>
      </c>
      <c r="F1494" s="2" t="s">
        <v>120</v>
      </c>
      <c r="G1494" s="2" t="s">
        <v>836</v>
      </c>
      <c r="H1494" s="2" t="s">
        <v>257</v>
      </c>
    </row>
    <row r="1495" spans="1:8" x14ac:dyDescent="0.3">
      <c r="A1495" s="2">
        <v>1494</v>
      </c>
      <c r="B1495" s="5" t="s">
        <v>112</v>
      </c>
      <c r="C1495" s="2" t="s">
        <v>3136</v>
      </c>
      <c r="D1495" s="2" t="s">
        <v>3137</v>
      </c>
      <c r="E1495" s="2" t="s">
        <v>3056</v>
      </c>
      <c r="F1495" s="2" t="s">
        <v>25</v>
      </c>
      <c r="G1495" s="2" t="s">
        <v>16</v>
      </c>
      <c r="H1495" s="2" t="s">
        <v>1733</v>
      </c>
    </row>
    <row r="1496" spans="1:8" x14ac:dyDescent="0.3">
      <c r="A1496" s="2">
        <v>1495</v>
      </c>
      <c r="B1496" s="5" t="s">
        <v>112</v>
      </c>
      <c r="C1496" s="2" t="s">
        <v>3138</v>
      </c>
      <c r="D1496" s="2" t="s">
        <v>3139</v>
      </c>
      <c r="E1496" s="2" t="s">
        <v>3056</v>
      </c>
      <c r="F1496" s="2" t="s">
        <v>275</v>
      </c>
      <c r="G1496" s="2" t="s">
        <v>120</v>
      </c>
      <c r="H1496" s="2" t="s">
        <v>35</v>
      </c>
    </row>
    <row r="1497" spans="1:8" x14ac:dyDescent="0.3">
      <c r="A1497" s="2">
        <v>1496</v>
      </c>
      <c r="B1497" s="5" t="s">
        <v>69</v>
      </c>
      <c r="C1497" s="2" t="s">
        <v>3140</v>
      </c>
      <c r="D1497" s="2" t="s">
        <v>3141</v>
      </c>
      <c r="E1497" s="2" t="s">
        <v>3056</v>
      </c>
      <c r="F1497" s="2" t="s">
        <v>136</v>
      </c>
      <c r="G1497" s="2" t="s">
        <v>92</v>
      </c>
      <c r="H1497" s="2" t="s">
        <v>13</v>
      </c>
    </row>
    <row r="1498" spans="1:8" x14ac:dyDescent="0.3">
      <c r="A1498" s="2">
        <v>1497</v>
      </c>
      <c r="B1498" s="5" t="s">
        <v>69</v>
      </c>
      <c r="C1498" s="2" t="s">
        <v>3142</v>
      </c>
      <c r="D1498" s="2" t="s">
        <v>3143</v>
      </c>
      <c r="E1498" s="2" t="s">
        <v>3056</v>
      </c>
      <c r="F1498" s="2" t="s">
        <v>92</v>
      </c>
      <c r="G1498" s="2" t="s">
        <v>39</v>
      </c>
      <c r="H1498" s="2" t="s">
        <v>355</v>
      </c>
    </row>
    <row r="1499" spans="1:8" x14ac:dyDescent="0.3">
      <c r="A1499" s="2">
        <v>1498</v>
      </c>
      <c r="B1499" s="5" t="s">
        <v>69</v>
      </c>
      <c r="C1499" s="2" t="s">
        <v>3144</v>
      </c>
      <c r="D1499" s="2" t="s">
        <v>3145</v>
      </c>
      <c r="E1499" s="2" t="s">
        <v>3056</v>
      </c>
      <c r="F1499" s="2" t="s">
        <v>120</v>
      </c>
      <c r="G1499" s="2" t="s">
        <v>80</v>
      </c>
      <c r="H1499" s="2" t="s">
        <v>97</v>
      </c>
    </row>
    <row r="1500" spans="1:8" x14ac:dyDescent="0.3">
      <c r="A1500" s="2">
        <v>1499</v>
      </c>
      <c r="B1500" s="5" t="s">
        <v>73</v>
      </c>
      <c r="C1500" s="2" t="s">
        <v>3140</v>
      </c>
      <c r="D1500" s="2" t="s">
        <v>3146</v>
      </c>
      <c r="E1500" s="2" t="s">
        <v>3056</v>
      </c>
      <c r="F1500" s="2" t="s">
        <v>136</v>
      </c>
      <c r="G1500" s="2" t="s">
        <v>92</v>
      </c>
      <c r="H1500" s="2" t="s">
        <v>13</v>
      </c>
    </row>
    <row r="1501" spans="1:8" x14ac:dyDescent="0.3">
      <c r="A1501" s="2">
        <v>1500</v>
      </c>
      <c r="B1501" s="5" t="s">
        <v>73</v>
      </c>
      <c r="C1501" s="2" t="s">
        <v>3147</v>
      </c>
      <c r="D1501" s="2" t="s">
        <v>3148</v>
      </c>
      <c r="E1501" s="2" t="s">
        <v>3056</v>
      </c>
      <c r="F1501" s="2" t="s">
        <v>17</v>
      </c>
      <c r="G1501" s="2" t="s">
        <v>33</v>
      </c>
      <c r="H1501" s="2" t="s">
        <v>72</v>
      </c>
    </row>
    <row r="1502" spans="1:8" x14ac:dyDescent="0.3">
      <c r="A1502" s="2">
        <v>1501</v>
      </c>
      <c r="B1502" s="5" t="s">
        <v>73</v>
      </c>
      <c r="C1502" s="2" t="s">
        <v>3149</v>
      </c>
      <c r="D1502" s="2" t="s">
        <v>3150</v>
      </c>
      <c r="E1502" s="2" t="s">
        <v>3056</v>
      </c>
      <c r="F1502" s="2" t="s">
        <v>33</v>
      </c>
      <c r="G1502" s="2" t="s">
        <v>516</v>
      </c>
      <c r="H1502" s="2" t="s">
        <v>72</v>
      </c>
    </row>
    <row r="1503" spans="1:8" x14ac:dyDescent="0.3">
      <c r="A1503" s="2">
        <v>1502</v>
      </c>
      <c r="B1503" s="5" t="s">
        <v>126</v>
      </c>
      <c r="C1503" s="2" t="s">
        <v>3151</v>
      </c>
      <c r="D1503" s="2" t="s">
        <v>3152</v>
      </c>
      <c r="E1503" s="2" t="s">
        <v>3056</v>
      </c>
      <c r="F1503" s="2" t="s">
        <v>136</v>
      </c>
      <c r="G1503" s="2" t="s">
        <v>33</v>
      </c>
      <c r="H1503" s="2" t="s">
        <v>13</v>
      </c>
    </row>
    <row r="1504" spans="1:8" x14ac:dyDescent="0.3">
      <c r="A1504" s="2">
        <v>1503</v>
      </c>
      <c r="B1504" s="5" t="s">
        <v>126</v>
      </c>
      <c r="C1504" s="2" t="s">
        <v>3153</v>
      </c>
      <c r="D1504" s="2" t="s">
        <v>3154</v>
      </c>
      <c r="E1504" s="2" t="s">
        <v>3056</v>
      </c>
      <c r="F1504" s="2" t="s">
        <v>56</v>
      </c>
      <c r="G1504" s="2" t="s">
        <v>12</v>
      </c>
      <c r="H1504" s="2" t="s">
        <v>121</v>
      </c>
    </row>
    <row r="1505" spans="1:8" x14ac:dyDescent="0.3">
      <c r="A1505" s="2">
        <v>1504</v>
      </c>
      <c r="B1505" s="5" t="s">
        <v>133</v>
      </c>
      <c r="C1505" s="2" t="s">
        <v>3155</v>
      </c>
      <c r="D1505" s="2" t="s">
        <v>3156</v>
      </c>
      <c r="E1505" s="2" t="s">
        <v>3056</v>
      </c>
      <c r="F1505" s="2" t="s">
        <v>136</v>
      </c>
      <c r="G1505" s="2" t="s">
        <v>16</v>
      </c>
      <c r="H1505" s="2" t="s">
        <v>97</v>
      </c>
    </row>
    <row r="1506" spans="1:8" x14ac:dyDescent="0.3">
      <c r="A1506" s="2">
        <v>1505</v>
      </c>
      <c r="B1506" s="5" t="s">
        <v>133</v>
      </c>
      <c r="C1506" s="2" t="s">
        <v>3157</v>
      </c>
      <c r="D1506" s="2" t="s">
        <v>3158</v>
      </c>
      <c r="E1506" s="2" t="s">
        <v>3056</v>
      </c>
      <c r="F1506" s="2" t="s">
        <v>16</v>
      </c>
      <c r="G1506" s="2" t="s">
        <v>80</v>
      </c>
      <c r="H1506" s="2" t="s">
        <v>97</v>
      </c>
    </row>
    <row r="1507" spans="1:8" x14ac:dyDescent="0.3">
      <c r="A1507" s="2">
        <v>1506</v>
      </c>
      <c r="B1507" s="5" t="s">
        <v>77</v>
      </c>
      <c r="C1507" s="2" t="s">
        <v>3159</v>
      </c>
      <c r="D1507" s="2" t="s">
        <v>3160</v>
      </c>
      <c r="E1507" s="2" t="s">
        <v>3056</v>
      </c>
      <c r="F1507" s="2" t="s">
        <v>25</v>
      </c>
      <c r="G1507" s="2" t="s">
        <v>80</v>
      </c>
      <c r="H1507" s="2" t="s">
        <v>355</v>
      </c>
    </row>
    <row r="1508" spans="1:8" x14ac:dyDescent="0.3">
      <c r="A1508" s="2">
        <v>1507</v>
      </c>
      <c r="B1508" s="5" t="s">
        <v>82</v>
      </c>
      <c r="C1508" s="2" t="s">
        <v>3161</v>
      </c>
      <c r="D1508" s="2" t="s">
        <v>3162</v>
      </c>
      <c r="E1508" s="2" t="s">
        <v>3056</v>
      </c>
      <c r="F1508" s="2" t="s">
        <v>92</v>
      </c>
      <c r="G1508" s="2" t="s">
        <v>56</v>
      </c>
      <c r="H1508" s="2" t="s">
        <v>386</v>
      </c>
    </row>
    <row r="1509" spans="1:8" x14ac:dyDescent="0.3">
      <c r="A1509" s="2">
        <v>1508</v>
      </c>
      <c r="B1509" s="5" t="s">
        <v>82</v>
      </c>
      <c r="C1509" s="2" t="s">
        <v>3163</v>
      </c>
      <c r="D1509" s="2" t="s">
        <v>3164</v>
      </c>
      <c r="E1509" s="2" t="s">
        <v>3056</v>
      </c>
      <c r="F1509" s="2" t="s">
        <v>56</v>
      </c>
      <c r="G1509" s="2" t="s">
        <v>12</v>
      </c>
      <c r="H1509" s="2" t="s">
        <v>386</v>
      </c>
    </row>
    <row r="1510" spans="1:8" x14ac:dyDescent="0.3">
      <c r="A1510" s="2">
        <v>1509</v>
      </c>
      <c r="B1510" s="5" t="s">
        <v>85</v>
      </c>
      <c r="C1510" s="2" t="s">
        <v>3165</v>
      </c>
      <c r="D1510" s="2" t="s">
        <v>3166</v>
      </c>
      <c r="E1510" s="2" t="s">
        <v>3056</v>
      </c>
      <c r="F1510" s="2" t="s">
        <v>17</v>
      </c>
      <c r="G1510" s="2" t="s">
        <v>120</v>
      </c>
      <c r="H1510" s="2" t="s">
        <v>89</v>
      </c>
    </row>
    <row r="1511" spans="1:8" x14ac:dyDescent="0.3">
      <c r="A1511" s="2">
        <v>1510</v>
      </c>
      <c r="B1511" s="5" t="s">
        <v>85</v>
      </c>
      <c r="C1511" s="2" t="s">
        <v>3167</v>
      </c>
      <c r="D1511" s="2" t="s">
        <v>3168</v>
      </c>
      <c r="E1511" s="2" t="s">
        <v>3056</v>
      </c>
      <c r="F1511" s="2" t="s">
        <v>56</v>
      </c>
      <c r="G1511" s="2" t="s">
        <v>3169</v>
      </c>
      <c r="H1511" s="2" t="s">
        <v>1944</v>
      </c>
    </row>
    <row r="1512" spans="1:8" x14ac:dyDescent="0.3">
      <c r="A1512" s="2">
        <v>1511</v>
      </c>
      <c r="B1512" s="5">
        <v>2101</v>
      </c>
      <c r="C1512" s="2" t="s">
        <v>3170</v>
      </c>
      <c r="D1512" s="2" t="s">
        <v>3171</v>
      </c>
      <c r="E1512" s="2" t="s">
        <v>3172</v>
      </c>
      <c r="F1512" s="2" t="s">
        <v>88</v>
      </c>
      <c r="G1512" s="2" t="s">
        <v>17</v>
      </c>
      <c r="H1512" s="2" t="s">
        <v>307</v>
      </c>
    </row>
    <row r="1513" spans="1:8" x14ac:dyDescent="0.3">
      <c r="A1513" s="2">
        <v>1512</v>
      </c>
      <c r="B1513" s="5">
        <v>2101</v>
      </c>
      <c r="C1513" s="2" t="s">
        <v>3173</v>
      </c>
      <c r="D1513" s="2" t="s">
        <v>3174</v>
      </c>
      <c r="E1513" s="2" t="s">
        <v>3172</v>
      </c>
      <c r="F1513" s="2" t="s">
        <v>120</v>
      </c>
      <c r="G1513" s="2" t="s">
        <v>56</v>
      </c>
      <c r="H1513" s="2" t="s">
        <v>307</v>
      </c>
    </row>
    <row r="1514" spans="1:8" x14ac:dyDescent="0.3">
      <c r="A1514" s="2">
        <v>1513</v>
      </c>
      <c r="B1514" s="5">
        <v>2101</v>
      </c>
      <c r="C1514" s="2" t="s">
        <v>3175</v>
      </c>
      <c r="D1514" s="2" t="s">
        <v>3176</v>
      </c>
      <c r="E1514" s="2" t="s">
        <v>3172</v>
      </c>
      <c r="F1514" s="2" t="s">
        <v>80</v>
      </c>
      <c r="G1514" s="2" t="s">
        <v>42</v>
      </c>
      <c r="H1514" s="2" t="s">
        <v>13</v>
      </c>
    </row>
    <row r="1515" spans="1:8" x14ac:dyDescent="0.3">
      <c r="A1515" s="2">
        <v>1514</v>
      </c>
      <c r="B1515" s="5">
        <v>2201</v>
      </c>
      <c r="C1515" s="2" t="s">
        <v>3177</v>
      </c>
      <c r="D1515" s="2" t="s">
        <v>3178</v>
      </c>
      <c r="E1515" s="2" t="s">
        <v>3172</v>
      </c>
      <c r="F1515" s="2" t="s">
        <v>17</v>
      </c>
      <c r="G1515" s="2" t="s">
        <v>39</v>
      </c>
      <c r="H1515" s="2" t="s">
        <v>748</v>
      </c>
    </row>
    <row r="1516" spans="1:8" x14ac:dyDescent="0.3">
      <c r="A1516" s="2">
        <v>1515</v>
      </c>
      <c r="B1516" s="5">
        <v>2201</v>
      </c>
      <c r="C1516" s="2" t="s">
        <v>3179</v>
      </c>
      <c r="D1516" s="2" t="s">
        <v>3180</v>
      </c>
      <c r="E1516" s="2" t="s">
        <v>3172</v>
      </c>
      <c r="F1516" s="2" t="s">
        <v>120</v>
      </c>
      <c r="G1516" s="2" t="s">
        <v>12</v>
      </c>
      <c r="H1516" s="2" t="s">
        <v>307</v>
      </c>
    </row>
    <row r="1517" spans="1:8" x14ac:dyDescent="0.3">
      <c r="A1517" s="2">
        <v>1516</v>
      </c>
      <c r="B1517" s="5">
        <v>2201</v>
      </c>
      <c r="C1517" s="2" t="s">
        <v>3181</v>
      </c>
      <c r="D1517" s="2" t="s">
        <v>3182</v>
      </c>
      <c r="E1517" s="2" t="s">
        <v>3172</v>
      </c>
      <c r="F1517" s="2" t="s">
        <v>12</v>
      </c>
      <c r="G1517" s="2" t="s">
        <v>131</v>
      </c>
      <c r="H1517" s="2" t="s">
        <v>878</v>
      </c>
    </row>
    <row r="1518" spans="1:8" x14ac:dyDescent="0.3">
      <c r="A1518" s="2">
        <v>1517</v>
      </c>
      <c r="B1518" s="5">
        <v>2202</v>
      </c>
      <c r="C1518" s="2" t="s">
        <v>3183</v>
      </c>
      <c r="D1518" s="2" t="s">
        <v>3184</v>
      </c>
      <c r="E1518" s="2" t="s">
        <v>3172</v>
      </c>
      <c r="F1518" s="2" t="s">
        <v>80</v>
      </c>
      <c r="G1518" s="2" t="s">
        <v>797</v>
      </c>
      <c r="H1518" s="2" t="s">
        <v>13</v>
      </c>
    </row>
    <row r="1519" spans="1:8" x14ac:dyDescent="0.3">
      <c r="A1519" s="2">
        <v>1518</v>
      </c>
      <c r="B1519" s="5">
        <v>2203</v>
      </c>
      <c r="C1519" s="2" t="s">
        <v>3185</v>
      </c>
      <c r="D1519" s="2" t="s">
        <v>3186</v>
      </c>
      <c r="E1519" s="2" t="s">
        <v>3172</v>
      </c>
      <c r="F1519" s="2" t="s">
        <v>136</v>
      </c>
      <c r="G1519" s="2" t="s">
        <v>88</v>
      </c>
      <c r="H1519" s="2" t="s">
        <v>154</v>
      </c>
    </row>
    <row r="1520" spans="1:8" x14ac:dyDescent="0.3">
      <c r="A1520" s="2">
        <v>1519</v>
      </c>
      <c r="B1520" s="5">
        <v>2301</v>
      </c>
      <c r="C1520" s="2" t="s">
        <v>3187</v>
      </c>
      <c r="D1520" s="2" t="s">
        <v>3188</v>
      </c>
      <c r="E1520" s="2" t="s">
        <v>3172</v>
      </c>
      <c r="F1520" s="2" t="s">
        <v>92</v>
      </c>
      <c r="G1520" s="2" t="s">
        <v>3189</v>
      </c>
      <c r="H1520" s="2" t="s">
        <v>1033</v>
      </c>
    </row>
    <row r="1521" spans="1:8" x14ac:dyDescent="0.3">
      <c r="A1521" s="2">
        <v>1520</v>
      </c>
      <c r="B1521" s="5">
        <v>2301</v>
      </c>
      <c r="C1521" s="2" t="s">
        <v>3190</v>
      </c>
      <c r="D1521" s="2" t="s">
        <v>3191</v>
      </c>
      <c r="E1521" s="2" t="s">
        <v>3172</v>
      </c>
      <c r="F1521" s="2" t="s">
        <v>3169</v>
      </c>
      <c r="G1521" s="2" t="s">
        <v>42</v>
      </c>
      <c r="H1521" s="2" t="s">
        <v>1033</v>
      </c>
    </row>
    <row r="1522" spans="1:8" x14ac:dyDescent="0.3">
      <c r="A1522" s="2">
        <v>1521</v>
      </c>
      <c r="B1522" s="5">
        <v>2501</v>
      </c>
      <c r="C1522" s="2" t="s">
        <v>3192</v>
      </c>
      <c r="D1522" s="2" t="s">
        <v>3193</v>
      </c>
      <c r="E1522" s="2" t="s">
        <v>3172</v>
      </c>
      <c r="F1522" s="2" t="s">
        <v>17</v>
      </c>
      <c r="G1522" s="2" t="s">
        <v>30</v>
      </c>
      <c r="H1522" s="2" t="s">
        <v>178</v>
      </c>
    </row>
    <row r="1523" spans="1:8" x14ac:dyDescent="0.3">
      <c r="A1523" s="2">
        <v>1522</v>
      </c>
      <c r="B1523" s="5">
        <v>2501</v>
      </c>
      <c r="C1523" s="2" t="s">
        <v>3194</v>
      </c>
      <c r="D1523" s="2" t="s">
        <v>3195</v>
      </c>
      <c r="E1523" s="2" t="s">
        <v>3172</v>
      </c>
      <c r="F1523" s="2" t="s">
        <v>120</v>
      </c>
      <c r="G1523" s="2" t="s">
        <v>80</v>
      </c>
      <c r="H1523" s="2" t="s">
        <v>185</v>
      </c>
    </row>
    <row r="1524" spans="1:8" x14ac:dyDescent="0.3">
      <c r="A1524" s="2">
        <v>1523</v>
      </c>
      <c r="B1524" s="5">
        <v>2504</v>
      </c>
      <c r="C1524" s="2" t="s">
        <v>3196</v>
      </c>
      <c r="D1524" s="2" t="s">
        <v>3197</v>
      </c>
      <c r="E1524" s="2" t="s">
        <v>3172</v>
      </c>
      <c r="F1524" s="2" t="s">
        <v>39</v>
      </c>
      <c r="G1524" s="2" t="s">
        <v>872</v>
      </c>
      <c r="H1524" s="2" t="s">
        <v>3198</v>
      </c>
    </row>
    <row r="1525" spans="1:8" x14ac:dyDescent="0.3">
      <c r="A1525" s="2">
        <v>1524</v>
      </c>
      <c r="B1525" s="5">
        <v>2504</v>
      </c>
      <c r="C1525" s="2" t="s">
        <v>3199</v>
      </c>
      <c r="D1525" s="2" t="s">
        <v>3200</v>
      </c>
      <c r="E1525" s="2" t="s">
        <v>3172</v>
      </c>
      <c r="F1525" s="2" t="s">
        <v>761</v>
      </c>
      <c r="G1525" s="2" t="s">
        <v>1925</v>
      </c>
      <c r="H1525" s="2" t="s">
        <v>1146</v>
      </c>
    </row>
    <row r="1526" spans="1:8" x14ac:dyDescent="0.3">
      <c r="A1526" s="2">
        <v>1525</v>
      </c>
      <c r="B1526" s="5">
        <v>2505</v>
      </c>
      <c r="C1526" s="2" t="s">
        <v>3201</v>
      </c>
      <c r="D1526" s="2" t="s">
        <v>3202</v>
      </c>
      <c r="E1526" s="2" t="s">
        <v>3172</v>
      </c>
      <c r="F1526" s="2" t="s">
        <v>80</v>
      </c>
      <c r="G1526" s="2" t="s">
        <v>42</v>
      </c>
      <c r="H1526" s="2" t="s">
        <v>13</v>
      </c>
    </row>
    <row r="1527" spans="1:8" x14ac:dyDescent="0.3">
      <c r="A1527" s="2">
        <v>1526</v>
      </c>
      <c r="B1527" s="5">
        <v>2506</v>
      </c>
      <c r="C1527" s="2" t="s">
        <v>3203</v>
      </c>
      <c r="D1527" s="2" t="s">
        <v>3204</v>
      </c>
      <c r="E1527" s="2" t="s">
        <v>3172</v>
      </c>
      <c r="F1527" s="2" t="s">
        <v>16</v>
      </c>
      <c r="G1527" s="2" t="s">
        <v>17</v>
      </c>
      <c r="H1527" s="2" t="s">
        <v>468</v>
      </c>
    </row>
    <row r="1528" spans="1:8" x14ac:dyDescent="0.3">
      <c r="A1528" s="2">
        <v>1527</v>
      </c>
      <c r="B1528" s="5">
        <v>2506</v>
      </c>
      <c r="C1528" s="2" t="s">
        <v>3205</v>
      </c>
      <c r="D1528" s="2" t="s">
        <v>3206</v>
      </c>
      <c r="E1528" s="2" t="s">
        <v>3172</v>
      </c>
      <c r="F1528" s="2" t="s">
        <v>120</v>
      </c>
      <c r="G1528" s="2" t="s">
        <v>80</v>
      </c>
      <c r="H1528" s="2" t="s">
        <v>3198</v>
      </c>
    </row>
    <row r="1529" spans="1:8" x14ac:dyDescent="0.3">
      <c r="A1529" s="2">
        <v>1528</v>
      </c>
      <c r="B1529" s="5">
        <v>2507</v>
      </c>
      <c r="C1529" s="2" t="s">
        <v>3207</v>
      </c>
      <c r="D1529" s="2" t="s">
        <v>3208</v>
      </c>
      <c r="E1529" s="2" t="s">
        <v>3172</v>
      </c>
      <c r="F1529" s="2" t="s">
        <v>3209</v>
      </c>
      <c r="G1529" s="2" t="s">
        <v>12</v>
      </c>
      <c r="H1529" s="2" t="s">
        <v>154</v>
      </c>
    </row>
    <row r="1530" spans="1:8" x14ac:dyDescent="0.3">
      <c r="A1530" s="2">
        <v>1529</v>
      </c>
      <c r="B1530" s="5">
        <v>2602</v>
      </c>
      <c r="C1530" s="2" t="s">
        <v>3210</v>
      </c>
      <c r="D1530" s="2" t="s">
        <v>3211</v>
      </c>
      <c r="E1530" s="2" t="s">
        <v>3172</v>
      </c>
      <c r="F1530" s="2" t="s">
        <v>80</v>
      </c>
      <c r="G1530" s="2" t="s">
        <v>797</v>
      </c>
      <c r="H1530" s="2" t="s">
        <v>1956</v>
      </c>
    </row>
    <row r="1531" spans="1:8" x14ac:dyDescent="0.3">
      <c r="A1531" s="2">
        <v>1530</v>
      </c>
      <c r="B1531" s="5">
        <v>2603</v>
      </c>
      <c r="C1531" s="2" t="s">
        <v>3212</v>
      </c>
      <c r="D1531" s="2" t="s">
        <v>3213</v>
      </c>
      <c r="E1531" s="2" t="s">
        <v>3172</v>
      </c>
      <c r="F1531" s="2" t="s">
        <v>80</v>
      </c>
      <c r="G1531" s="2" t="s">
        <v>797</v>
      </c>
      <c r="H1531" s="2" t="s">
        <v>1956</v>
      </c>
    </row>
    <row r="1532" spans="1:8" x14ac:dyDescent="0.3">
      <c r="A1532" s="2">
        <v>1531</v>
      </c>
      <c r="B1532" s="5">
        <v>2604</v>
      </c>
      <c r="C1532" s="2" t="s">
        <v>3214</v>
      </c>
      <c r="D1532" s="2" t="s">
        <v>3215</v>
      </c>
      <c r="E1532" s="2" t="s">
        <v>3172</v>
      </c>
      <c r="F1532" s="2" t="s">
        <v>80</v>
      </c>
      <c r="G1532" s="2" t="s">
        <v>797</v>
      </c>
      <c r="H1532" s="2" t="s">
        <v>1956</v>
      </c>
    </row>
    <row r="1533" spans="1:8" x14ac:dyDescent="0.3">
      <c r="A1533" s="2">
        <v>1532</v>
      </c>
      <c r="B1533" s="5">
        <v>2605</v>
      </c>
      <c r="C1533" s="2" t="s">
        <v>3216</v>
      </c>
      <c r="D1533" s="2" t="s">
        <v>3217</v>
      </c>
      <c r="E1533" s="2" t="s">
        <v>3172</v>
      </c>
      <c r="F1533" s="2" t="s">
        <v>80</v>
      </c>
      <c r="G1533" s="2" t="s">
        <v>797</v>
      </c>
      <c r="H1533" s="2" t="s">
        <v>1956</v>
      </c>
    </row>
    <row r="1534" spans="1:8" x14ac:dyDescent="0.3">
      <c r="A1534" s="2">
        <v>1533</v>
      </c>
      <c r="B1534" s="5">
        <v>2606</v>
      </c>
      <c r="C1534" s="2" t="s">
        <v>3218</v>
      </c>
      <c r="D1534" s="2" t="s">
        <v>3219</v>
      </c>
      <c r="E1534" s="2" t="s">
        <v>3172</v>
      </c>
      <c r="F1534" s="2" t="s">
        <v>80</v>
      </c>
      <c r="G1534" s="2" t="s">
        <v>42</v>
      </c>
      <c r="H1534" s="2" t="s">
        <v>13</v>
      </c>
    </row>
    <row r="1535" spans="1:8" x14ac:dyDescent="0.3">
      <c r="A1535" s="2">
        <v>1534</v>
      </c>
      <c r="B1535" s="5">
        <v>2607</v>
      </c>
      <c r="C1535" s="2" t="s">
        <v>3220</v>
      </c>
      <c r="D1535" s="2" t="s">
        <v>3221</v>
      </c>
      <c r="E1535" s="2" t="s">
        <v>3172</v>
      </c>
      <c r="F1535" s="2" t="s">
        <v>503</v>
      </c>
      <c r="G1535" s="2" t="s">
        <v>1059</v>
      </c>
      <c r="H1535" s="2" t="s">
        <v>1146</v>
      </c>
    </row>
    <row r="1536" spans="1:8" x14ac:dyDescent="0.3">
      <c r="A1536" s="2">
        <v>1535</v>
      </c>
      <c r="B1536" s="5">
        <v>2701</v>
      </c>
      <c r="C1536" s="2" t="s">
        <v>3222</v>
      </c>
      <c r="D1536" s="2" t="s">
        <v>3223</v>
      </c>
      <c r="E1536" s="2" t="s">
        <v>3172</v>
      </c>
      <c r="F1536" s="2" t="s">
        <v>102</v>
      </c>
      <c r="G1536" s="2" t="s">
        <v>21</v>
      </c>
      <c r="H1536" s="2" t="s">
        <v>154</v>
      </c>
    </row>
    <row r="1537" spans="1:8" x14ac:dyDescent="0.3">
      <c r="A1537" s="2">
        <v>1536</v>
      </c>
      <c r="B1537" s="5">
        <v>2705</v>
      </c>
      <c r="C1537" s="2" t="s">
        <v>3224</v>
      </c>
      <c r="D1537" s="2" t="s">
        <v>3225</v>
      </c>
      <c r="E1537" s="2" t="s">
        <v>3172</v>
      </c>
      <c r="F1537" s="2" t="s">
        <v>38</v>
      </c>
      <c r="G1537" s="2" t="s">
        <v>88</v>
      </c>
      <c r="H1537" s="2" t="s">
        <v>307</v>
      </c>
    </row>
    <row r="1538" spans="1:8" x14ac:dyDescent="0.3">
      <c r="A1538" s="2">
        <v>1537</v>
      </c>
      <c r="B1538" s="5">
        <v>2705</v>
      </c>
      <c r="C1538" s="2" t="s">
        <v>3226</v>
      </c>
      <c r="D1538" s="2" t="s">
        <v>3227</v>
      </c>
      <c r="E1538" s="2" t="s">
        <v>3172</v>
      </c>
      <c r="F1538" s="2" t="s">
        <v>80</v>
      </c>
      <c r="G1538" s="2" t="s">
        <v>1925</v>
      </c>
      <c r="H1538" s="2" t="s">
        <v>1944</v>
      </c>
    </row>
    <row r="1539" spans="1:8" x14ac:dyDescent="0.3">
      <c r="A1539" s="2">
        <v>1538</v>
      </c>
      <c r="B1539" s="5">
        <v>2707</v>
      </c>
      <c r="C1539" s="2" t="s">
        <v>3228</v>
      </c>
      <c r="D1539" s="2" t="s">
        <v>3229</v>
      </c>
      <c r="E1539" s="2" t="s">
        <v>3172</v>
      </c>
      <c r="F1539" s="2" t="s">
        <v>136</v>
      </c>
      <c r="G1539" s="2" t="s">
        <v>16</v>
      </c>
      <c r="H1539" s="2" t="s">
        <v>97</v>
      </c>
    </row>
    <row r="1540" spans="1:8" x14ac:dyDescent="0.3">
      <c r="A1540" s="2">
        <v>1539</v>
      </c>
      <c r="B1540" s="5">
        <v>2807</v>
      </c>
      <c r="C1540" s="2" t="s">
        <v>3230</v>
      </c>
      <c r="D1540" s="2" t="s">
        <v>3231</v>
      </c>
      <c r="E1540" s="2" t="s">
        <v>3172</v>
      </c>
      <c r="F1540" s="2" t="s">
        <v>136</v>
      </c>
      <c r="G1540" s="2" t="s">
        <v>80</v>
      </c>
      <c r="H1540" s="2" t="s">
        <v>154</v>
      </c>
    </row>
    <row r="1541" spans="1:8" x14ac:dyDescent="0.3">
      <c r="A1541" s="2">
        <v>1540</v>
      </c>
      <c r="B1541" s="5">
        <v>5102</v>
      </c>
      <c r="C1541" s="2" t="s">
        <v>3232</v>
      </c>
      <c r="D1541" s="2" t="s">
        <v>3233</v>
      </c>
      <c r="E1541" s="2" t="s">
        <v>3172</v>
      </c>
      <c r="F1541" s="2" t="s">
        <v>761</v>
      </c>
      <c r="G1541" s="2" t="s">
        <v>1925</v>
      </c>
      <c r="H1541" s="2" t="s">
        <v>1146</v>
      </c>
    </row>
    <row r="1542" spans="1:8" x14ac:dyDescent="0.3">
      <c r="A1542" s="2">
        <v>1541</v>
      </c>
      <c r="B1542" s="5">
        <v>5103</v>
      </c>
      <c r="C1542" s="2" t="s">
        <v>3234</v>
      </c>
      <c r="D1542" s="2" t="s">
        <v>3235</v>
      </c>
      <c r="E1542" s="2" t="s">
        <v>3172</v>
      </c>
      <c r="F1542" s="2" t="s">
        <v>120</v>
      </c>
      <c r="G1542" s="2" t="s">
        <v>56</v>
      </c>
      <c r="H1542" s="2" t="s">
        <v>178</v>
      </c>
    </row>
    <row r="1543" spans="1:8" x14ac:dyDescent="0.3">
      <c r="A1543" s="2">
        <v>1542</v>
      </c>
      <c r="B1543" s="5">
        <v>5103</v>
      </c>
      <c r="C1543" s="2" t="s">
        <v>3236</v>
      </c>
      <c r="D1543" s="2" t="s">
        <v>3237</v>
      </c>
      <c r="E1543" s="2" t="s">
        <v>3172</v>
      </c>
      <c r="F1543" s="2" t="s">
        <v>56</v>
      </c>
      <c r="G1543" s="2" t="s">
        <v>1204</v>
      </c>
      <c r="H1543" s="2" t="s">
        <v>1302</v>
      </c>
    </row>
    <row r="1544" spans="1:8" x14ac:dyDescent="0.3">
      <c r="A1544" s="2">
        <v>1543</v>
      </c>
      <c r="B1544" s="5">
        <v>5104</v>
      </c>
      <c r="C1544" s="2" t="s">
        <v>3238</v>
      </c>
      <c r="D1544" s="2" t="s">
        <v>3239</v>
      </c>
      <c r="E1544" s="2" t="s">
        <v>3172</v>
      </c>
      <c r="F1544" s="2" t="s">
        <v>136</v>
      </c>
      <c r="G1544" s="2" t="s">
        <v>88</v>
      </c>
      <c r="H1544" s="2" t="s">
        <v>1438</v>
      </c>
    </row>
    <row r="1545" spans="1:8" x14ac:dyDescent="0.3">
      <c r="A1545" s="2">
        <v>1544</v>
      </c>
      <c r="B1545" s="5">
        <v>5105</v>
      </c>
      <c r="C1545" s="2" t="s">
        <v>3240</v>
      </c>
      <c r="D1545" s="2" t="s">
        <v>3241</v>
      </c>
      <c r="E1545" s="2" t="s">
        <v>3172</v>
      </c>
      <c r="F1545" s="2" t="s">
        <v>342</v>
      </c>
      <c r="G1545" s="2" t="s">
        <v>836</v>
      </c>
      <c r="H1545" s="2" t="s">
        <v>1146</v>
      </c>
    </row>
    <row r="1546" spans="1:8" x14ac:dyDescent="0.3">
      <c r="A1546" s="2">
        <v>1545</v>
      </c>
      <c r="B1546" s="5">
        <v>5116</v>
      </c>
      <c r="C1546" s="2" t="s">
        <v>3242</v>
      </c>
      <c r="D1546" s="2" t="s">
        <v>3243</v>
      </c>
      <c r="E1546" s="2" t="s">
        <v>3172</v>
      </c>
      <c r="F1546" s="2" t="s">
        <v>136</v>
      </c>
      <c r="G1546" s="2" t="s">
        <v>295</v>
      </c>
      <c r="H1546" s="2" t="s">
        <v>178</v>
      </c>
    </row>
    <row r="1547" spans="1:8" x14ac:dyDescent="0.3">
      <c r="A1547" s="2">
        <v>1546</v>
      </c>
      <c r="B1547" s="5">
        <v>5116</v>
      </c>
      <c r="C1547" s="2" t="s">
        <v>3244</v>
      </c>
      <c r="D1547" s="2" t="s">
        <v>3245</v>
      </c>
      <c r="E1547" s="2" t="s">
        <v>3172</v>
      </c>
      <c r="F1547" s="2" t="s">
        <v>16</v>
      </c>
      <c r="G1547" s="2" t="s">
        <v>92</v>
      </c>
      <c r="H1547" s="2" t="s">
        <v>178</v>
      </c>
    </row>
    <row r="1548" spans="1:8" x14ac:dyDescent="0.3">
      <c r="A1548" s="2">
        <v>1547</v>
      </c>
      <c r="B1548" s="5">
        <v>5116</v>
      </c>
      <c r="C1548" s="2" t="s">
        <v>3246</v>
      </c>
      <c r="D1548" s="2" t="s">
        <v>3247</v>
      </c>
      <c r="E1548" s="2" t="s">
        <v>3172</v>
      </c>
      <c r="F1548" s="2" t="s">
        <v>39</v>
      </c>
      <c r="G1548" s="2" t="s">
        <v>872</v>
      </c>
      <c r="H1548" s="2" t="s">
        <v>2359</v>
      </c>
    </row>
    <row r="1549" spans="1:8" x14ac:dyDescent="0.3">
      <c r="A1549" s="2">
        <v>1548</v>
      </c>
      <c r="B1549" s="5">
        <v>5201</v>
      </c>
      <c r="C1549" s="2" t="s">
        <v>3248</v>
      </c>
      <c r="D1549" s="2" t="s">
        <v>3249</v>
      </c>
      <c r="E1549" s="2" t="s">
        <v>3172</v>
      </c>
      <c r="F1549" s="2" t="s">
        <v>38</v>
      </c>
      <c r="G1549" s="2" t="s">
        <v>136</v>
      </c>
      <c r="H1549" s="2" t="s">
        <v>883</v>
      </c>
    </row>
    <row r="1550" spans="1:8" x14ac:dyDescent="0.3">
      <c r="A1550" s="2">
        <v>1549</v>
      </c>
      <c r="B1550" s="5">
        <v>5201</v>
      </c>
      <c r="C1550" s="2" t="s">
        <v>3250</v>
      </c>
      <c r="D1550" s="2" t="s">
        <v>3251</v>
      </c>
      <c r="E1550" s="2" t="s">
        <v>3172</v>
      </c>
      <c r="F1550" s="2" t="s">
        <v>761</v>
      </c>
      <c r="G1550" s="2" t="s">
        <v>1925</v>
      </c>
      <c r="H1550" s="2" t="s">
        <v>1146</v>
      </c>
    </row>
    <row r="1551" spans="1:8" x14ac:dyDescent="0.3">
      <c r="A1551" s="2">
        <v>1550</v>
      </c>
      <c r="B1551" s="5">
        <v>5202</v>
      </c>
      <c r="C1551" s="2" t="s">
        <v>3252</v>
      </c>
      <c r="D1551" s="2" t="s">
        <v>3253</v>
      </c>
      <c r="E1551" s="2" t="s">
        <v>3172</v>
      </c>
      <c r="F1551" s="2" t="s">
        <v>761</v>
      </c>
      <c r="G1551" s="2" t="s">
        <v>1925</v>
      </c>
      <c r="H1551" s="2" t="s">
        <v>1146</v>
      </c>
    </row>
    <row r="1552" spans="1:8" x14ac:dyDescent="0.3">
      <c r="A1552" s="2">
        <v>1551</v>
      </c>
      <c r="B1552" s="5">
        <v>5203</v>
      </c>
      <c r="C1552" s="2" t="s">
        <v>3254</v>
      </c>
      <c r="D1552" s="2" t="s">
        <v>3255</v>
      </c>
      <c r="E1552" s="2" t="s">
        <v>3172</v>
      </c>
      <c r="F1552" s="2" t="s">
        <v>430</v>
      </c>
      <c r="G1552" s="2" t="s">
        <v>88</v>
      </c>
      <c r="H1552" s="2" t="s">
        <v>3198</v>
      </c>
    </row>
    <row r="1553" spans="1:8" x14ac:dyDescent="0.3">
      <c r="A1553" s="2">
        <v>1552</v>
      </c>
      <c r="B1553" s="5">
        <v>5203</v>
      </c>
      <c r="C1553" s="2" t="s">
        <v>3256</v>
      </c>
      <c r="D1553" s="2" t="s">
        <v>3257</v>
      </c>
      <c r="E1553" s="2" t="s">
        <v>3172</v>
      </c>
      <c r="F1553" s="2" t="s">
        <v>56</v>
      </c>
      <c r="G1553" s="2" t="s">
        <v>1204</v>
      </c>
      <c r="H1553" s="2" t="s">
        <v>2359</v>
      </c>
    </row>
    <row r="1554" spans="1:8" x14ac:dyDescent="0.3">
      <c r="A1554" s="2">
        <v>1553</v>
      </c>
      <c r="B1554" s="5">
        <v>5208</v>
      </c>
      <c r="C1554" s="2" t="s">
        <v>3258</v>
      </c>
      <c r="D1554" s="2" t="s">
        <v>3259</v>
      </c>
      <c r="E1554" s="2" t="s">
        <v>3172</v>
      </c>
      <c r="F1554" s="2" t="s">
        <v>38</v>
      </c>
      <c r="G1554" s="2" t="s">
        <v>136</v>
      </c>
      <c r="H1554" s="2" t="s">
        <v>883</v>
      </c>
    </row>
    <row r="1555" spans="1:8" x14ac:dyDescent="0.3">
      <c r="A1555" s="2">
        <v>1554</v>
      </c>
      <c r="B1555" s="5">
        <v>5209</v>
      </c>
      <c r="C1555" s="2" t="s">
        <v>3260</v>
      </c>
      <c r="D1555" s="2" t="s">
        <v>3261</v>
      </c>
      <c r="E1555" s="2" t="s">
        <v>3172</v>
      </c>
      <c r="F1555" s="2" t="s">
        <v>3262</v>
      </c>
      <c r="G1555" s="2" t="s">
        <v>136</v>
      </c>
      <c r="H1555" s="2" t="s">
        <v>825</v>
      </c>
    </row>
    <row r="1556" spans="1:8" x14ac:dyDescent="0.3">
      <c r="A1556" s="2">
        <v>1555</v>
      </c>
      <c r="B1556" s="5">
        <v>5212</v>
      </c>
      <c r="C1556" s="2" t="s">
        <v>3263</v>
      </c>
      <c r="D1556" s="2" t="s">
        <v>3264</v>
      </c>
      <c r="E1556" s="2" t="s">
        <v>3172</v>
      </c>
      <c r="F1556" s="2" t="s">
        <v>88</v>
      </c>
      <c r="G1556" s="2" t="s">
        <v>102</v>
      </c>
      <c r="H1556" s="2" t="s">
        <v>1207</v>
      </c>
    </row>
    <row r="1557" spans="1:8" x14ac:dyDescent="0.3">
      <c r="A1557" s="2">
        <v>1556</v>
      </c>
      <c r="B1557" s="5">
        <v>5213</v>
      </c>
      <c r="C1557" s="2" t="s">
        <v>3265</v>
      </c>
      <c r="D1557" s="2" t="s">
        <v>3266</v>
      </c>
      <c r="E1557" s="2" t="s">
        <v>3172</v>
      </c>
      <c r="F1557" s="2" t="s">
        <v>17</v>
      </c>
      <c r="G1557" s="2" t="s">
        <v>33</v>
      </c>
      <c r="H1557" s="2" t="s">
        <v>3133</v>
      </c>
    </row>
    <row r="1558" spans="1:8" x14ac:dyDescent="0.3">
      <c r="A1558" s="2">
        <v>1557</v>
      </c>
      <c r="B1558" s="5" t="s">
        <v>112</v>
      </c>
      <c r="C1558" s="2" t="s">
        <v>3267</v>
      </c>
      <c r="D1558" s="2" t="s">
        <v>3268</v>
      </c>
      <c r="E1558" s="2" t="s">
        <v>3172</v>
      </c>
      <c r="F1558" s="2" t="s">
        <v>88</v>
      </c>
      <c r="G1558" s="2" t="s">
        <v>92</v>
      </c>
      <c r="H1558" s="2" t="s">
        <v>18</v>
      </c>
    </row>
    <row r="1559" spans="1:8" x14ac:dyDescent="0.3">
      <c r="A1559" s="2">
        <v>1558</v>
      </c>
      <c r="B1559" s="5" t="s">
        <v>112</v>
      </c>
      <c r="C1559" s="2" t="s">
        <v>3269</v>
      </c>
      <c r="D1559" s="2" t="s">
        <v>3270</v>
      </c>
      <c r="E1559" s="2" t="s">
        <v>3172</v>
      </c>
      <c r="F1559" s="2" t="s">
        <v>92</v>
      </c>
      <c r="G1559" s="2" t="s">
        <v>17</v>
      </c>
      <c r="H1559" s="2" t="s">
        <v>18</v>
      </c>
    </row>
    <row r="1560" spans="1:8" x14ac:dyDescent="0.3">
      <c r="A1560" s="2">
        <v>1559</v>
      </c>
      <c r="B1560" s="5" t="s">
        <v>112</v>
      </c>
      <c r="C1560" s="2" t="s">
        <v>3271</v>
      </c>
      <c r="D1560" s="2" t="s">
        <v>3272</v>
      </c>
      <c r="E1560" s="2" t="s">
        <v>3172</v>
      </c>
      <c r="F1560" s="2" t="s">
        <v>120</v>
      </c>
      <c r="G1560" s="2" t="s">
        <v>12</v>
      </c>
      <c r="H1560" s="2" t="s">
        <v>307</v>
      </c>
    </row>
    <row r="1561" spans="1:8" x14ac:dyDescent="0.3">
      <c r="A1561" s="2">
        <v>1560</v>
      </c>
      <c r="B1561" s="5" t="s">
        <v>112</v>
      </c>
      <c r="C1561" s="2" t="s">
        <v>3273</v>
      </c>
      <c r="D1561" s="2" t="s">
        <v>3274</v>
      </c>
      <c r="E1561" s="2" t="s">
        <v>3172</v>
      </c>
      <c r="F1561" s="2" t="s">
        <v>12</v>
      </c>
      <c r="G1561" s="2" t="s">
        <v>42</v>
      </c>
      <c r="H1561" s="2" t="s">
        <v>2387</v>
      </c>
    </row>
    <row r="1562" spans="1:8" x14ac:dyDescent="0.3">
      <c r="A1562" s="2">
        <v>1561</v>
      </c>
      <c r="B1562" s="5" t="s">
        <v>69</v>
      </c>
      <c r="C1562" s="2" t="s">
        <v>3275</v>
      </c>
      <c r="D1562" s="2" t="s">
        <v>3276</v>
      </c>
      <c r="E1562" s="2" t="s">
        <v>3172</v>
      </c>
      <c r="F1562" s="2" t="s">
        <v>88</v>
      </c>
      <c r="G1562" s="2" t="s">
        <v>92</v>
      </c>
      <c r="H1562" s="2" t="s">
        <v>173</v>
      </c>
    </row>
    <row r="1563" spans="1:8" x14ac:dyDescent="0.3">
      <c r="A1563" s="2">
        <v>1562</v>
      </c>
      <c r="B1563" s="5" t="s">
        <v>69</v>
      </c>
      <c r="C1563" s="2" t="s">
        <v>3277</v>
      </c>
      <c r="D1563" s="2" t="s">
        <v>3278</v>
      </c>
      <c r="E1563" s="2" t="s">
        <v>3172</v>
      </c>
      <c r="F1563" s="2" t="s">
        <v>503</v>
      </c>
      <c r="G1563" s="2" t="s">
        <v>102</v>
      </c>
      <c r="H1563" s="2" t="s">
        <v>1157</v>
      </c>
    </row>
    <row r="1564" spans="1:8" x14ac:dyDescent="0.3">
      <c r="A1564" s="2">
        <v>1563</v>
      </c>
      <c r="B1564" s="5" t="s">
        <v>69</v>
      </c>
      <c r="C1564" s="2" t="s">
        <v>3279</v>
      </c>
      <c r="D1564" s="2" t="s">
        <v>3280</v>
      </c>
      <c r="E1564" s="2" t="s">
        <v>3172</v>
      </c>
      <c r="F1564" s="2" t="s">
        <v>17</v>
      </c>
      <c r="G1564" s="2" t="s">
        <v>120</v>
      </c>
      <c r="H1564" s="2" t="s">
        <v>72</v>
      </c>
    </row>
    <row r="1565" spans="1:8" x14ac:dyDescent="0.3">
      <c r="A1565" s="2">
        <v>1564</v>
      </c>
      <c r="B1565" s="5" t="s">
        <v>73</v>
      </c>
      <c r="C1565" s="2" t="s">
        <v>3281</v>
      </c>
      <c r="D1565" s="2" t="s">
        <v>3282</v>
      </c>
      <c r="E1565" s="2" t="s">
        <v>3172</v>
      </c>
      <c r="F1565" s="2" t="s">
        <v>88</v>
      </c>
      <c r="G1565" s="2" t="s">
        <v>92</v>
      </c>
      <c r="H1565" s="2" t="s">
        <v>173</v>
      </c>
    </row>
    <row r="1566" spans="1:8" x14ac:dyDescent="0.3">
      <c r="A1566" s="2">
        <v>1565</v>
      </c>
      <c r="B1566" s="5" t="s">
        <v>73</v>
      </c>
      <c r="C1566" s="2" t="s">
        <v>3283</v>
      </c>
      <c r="D1566" s="2" t="s">
        <v>3284</v>
      </c>
      <c r="E1566" s="2" t="s">
        <v>3172</v>
      </c>
      <c r="F1566" s="2" t="s">
        <v>92</v>
      </c>
      <c r="G1566" s="2" t="s">
        <v>120</v>
      </c>
      <c r="H1566" s="2" t="s">
        <v>355</v>
      </c>
    </row>
    <row r="1567" spans="1:8" x14ac:dyDescent="0.3">
      <c r="A1567" s="2">
        <v>1566</v>
      </c>
      <c r="B1567" s="5" t="s">
        <v>126</v>
      </c>
      <c r="C1567" s="2" t="s">
        <v>3285</v>
      </c>
      <c r="D1567" s="2" t="s">
        <v>3286</v>
      </c>
      <c r="E1567" s="2" t="s">
        <v>3172</v>
      </c>
      <c r="F1567" s="2" t="s">
        <v>92</v>
      </c>
      <c r="G1567" s="2" t="s">
        <v>56</v>
      </c>
      <c r="H1567" s="2" t="s">
        <v>527</v>
      </c>
    </row>
    <row r="1568" spans="1:8" x14ac:dyDescent="0.3">
      <c r="A1568" s="2">
        <v>1567</v>
      </c>
      <c r="B1568" s="5" t="s">
        <v>133</v>
      </c>
      <c r="C1568" s="2" t="s">
        <v>3287</v>
      </c>
      <c r="D1568" s="2" t="s">
        <v>3288</v>
      </c>
      <c r="E1568" s="2" t="s">
        <v>3172</v>
      </c>
      <c r="F1568" s="2" t="s">
        <v>136</v>
      </c>
      <c r="G1568" s="2" t="s">
        <v>16</v>
      </c>
      <c r="H1568" s="2" t="s">
        <v>97</v>
      </c>
    </row>
    <row r="1569" spans="1:8" x14ac:dyDescent="0.3">
      <c r="A1569" s="2">
        <v>1568</v>
      </c>
      <c r="B1569" s="5" t="s">
        <v>133</v>
      </c>
      <c r="C1569" s="2" t="s">
        <v>3289</v>
      </c>
      <c r="D1569" s="2" t="s">
        <v>3290</v>
      </c>
      <c r="E1569" s="2" t="s">
        <v>3172</v>
      </c>
      <c r="F1569" s="2" t="s">
        <v>275</v>
      </c>
      <c r="G1569" s="2" t="s">
        <v>17</v>
      </c>
      <c r="H1569" s="2" t="s">
        <v>456</v>
      </c>
    </row>
    <row r="1570" spans="1:8" x14ac:dyDescent="0.3">
      <c r="A1570" s="2">
        <v>1569</v>
      </c>
      <c r="B1570" s="5" t="s">
        <v>133</v>
      </c>
      <c r="C1570" s="2" t="s">
        <v>3291</v>
      </c>
      <c r="D1570" s="2" t="s">
        <v>3292</v>
      </c>
      <c r="E1570" s="2" t="s">
        <v>3172</v>
      </c>
      <c r="F1570" s="2" t="s">
        <v>120</v>
      </c>
      <c r="G1570" s="2" t="s">
        <v>80</v>
      </c>
      <c r="H1570" s="2" t="s">
        <v>97</v>
      </c>
    </row>
    <row r="1571" spans="1:8" x14ac:dyDescent="0.3">
      <c r="A1571" s="2">
        <v>1570</v>
      </c>
      <c r="B1571" s="5" t="s">
        <v>77</v>
      </c>
      <c r="C1571" s="2" t="s">
        <v>3293</v>
      </c>
      <c r="D1571" s="2" t="s">
        <v>3294</v>
      </c>
      <c r="E1571" s="2" t="s">
        <v>3172</v>
      </c>
      <c r="F1571" s="2" t="s">
        <v>25</v>
      </c>
      <c r="G1571" s="2" t="s">
        <v>80</v>
      </c>
      <c r="H1571" s="2" t="s">
        <v>355</v>
      </c>
    </row>
    <row r="1572" spans="1:8" x14ac:dyDescent="0.3">
      <c r="A1572" s="2">
        <v>1571</v>
      </c>
      <c r="B1572" s="5" t="s">
        <v>82</v>
      </c>
      <c r="C1572" s="2" t="s">
        <v>3295</v>
      </c>
      <c r="D1572" s="2" t="s">
        <v>3296</v>
      </c>
      <c r="E1572" s="2" t="s">
        <v>3172</v>
      </c>
      <c r="F1572" s="2" t="s">
        <v>1861</v>
      </c>
      <c r="G1572" s="2" t="s">
        <v>88</v>
      </c>
      <c r="H1572" s="2" t="s">
        <v>89</v>
      </c>
    </row>
    <row r="1573" spans="1:8" x14ac:dyDescent="0.3">
      <c r="A1573" s="2">
        <v>1572</v>
      </c>
      <c r="B1573" s="5" t="s">
        <v>82</v>
      </c>
      <c r="C1573" s="2" t="s">
        <v>3297</v>
      </c>
      <c r="D1573" s="2" t="s">
        <v>3298</v>
      </c>
      <c r="E1573" s="2" t="s">
        <v>3172</v>
      </c>
      <c r="F1573" s="2" t="s">
        <v>3299</v>
      </c>
      <c r="G1573" s="2" t="s">
        <v>120</v>
      </c>
      <c r="H1573" s="2" t="s">
        <v>456</v>
      </c>
    </row>
    <row r="1574" spans="1:8" x14ac:dyDescent="0.3">
      <c r="A1574" s="2">
        <v>1573</v>
      </c>
      <c r="B1574" s="5" t="s">
        <v>85</v>
      </c>
      <c r="C1574" s="2" t="s">
        <v>3300</v>
      </c>
      <c r="D1574" s="2" t="s">
        <v>3301</v>
      </c>
      <c r="E1574" s="2" t="s">
        <v>3172</v>
      </c>
      <c r="F1574" s="2" t="s">
        <v>136</v>
      </c>
      <c r="G1574" s="2" t="s">
        <v>16</v>
      </c>
      <c r="H1574" s="2" t="s">
        <v>89</v>
      </c>
    </row>
    <row r="1575" spans="1:8" x14ac:dyDescent="0.3">
      <c r="A1575" s="2">
        <v>1574</v>
      </c>
      <c r="B1575" s="5" t="s">
        <v>85</v>
      </c>
      <c r="C1575" s="2" t="s">
        <v>3302</v>
      </c>
      <c r="D1575" s="2" t="s">
        <v>3303</v>
      </c>
      <c r="E1575" s="2" t="s">
        <v>3172</v>
      </c>
      <c r="F1575" s="2" t="s">
        <v>2512</v>
      </c>
      <c r="G1575" s="2" t="s">
        <v>17</v>
      </c>
      <c r="H1575" s="2" t="s">
        <v>791</v>
      </c>
    </row>
    <row r="1576" spans="1:8" x14ac:dyDescent="0.3">
      <c r="A1576" s="2">
        <v>1575</v>
      </c>
      <c r="B1576" s="5">
        <v>2101</v>
      </c>
      <c r="C1576" s="2" t="s">
        <v>2123</v>
      </c>
      <c r="D1576" s="2" t="s">
        <v>3304</v>
      </c>
      <c r="E1576" s="2" t="s">
        <v>3305</v>
      </c>
      <c r="F1576" s="2" t="s">
        <v>80</v>
      </c>
      <c r="G1576" s="2" t="s">
        <v>42</v>
      </c>
      <c r="H1576" s="2" t="s">
        <v>13</v>
      </c>
    </row>
    <row r="1577" spans="1:8" x14ac:dyDescent="0.3">
      <c r="A1577" s="2">
        <v>1576</v>
      </c>
      <c r="B1577" s="5">
        <v>2201</v>
      </c>
      <c r="C1577" s="2" t="s">
        <v>3306</v>
      </c>
      <c r="D1577" s="2" t="s">
        <v>3307</v>
      </c>
      <c r="E1577" s="2" t="s">
        <v>3305</v>
      </c>
      <c r="F1577" s="2" t="s">
        <v>342</v>
      </c>
      <c r="G1577" s="2" t="s">
        <v>836</v>
      </c>
      <c r="H1577" s="2" t="s">
        <v>1146</v>
      </c>
    </row>
    <row r="1578" spans="1:8" x14ac:dyDescent="0.3">
      <c r="A1578" s="2">
        <v>1577</v>
      </c>
      <c r="B1578" s="5">
        <v>2201</v>
      </c>
      <c r="C1578" s="2" t="s">
        <v>3308</v>
      </c>
      <c r="D1578" s="2" t="s">
        <v>3309</v>
      </c>
      <c r="E1578" s="2" t="s">
        <v>3305</v>
      </c>
      <c r="F1578" s="2" t="s">
        <v>761</v>
      </c>
      <c r="G1578" s="2" t="s">
        <v>1941</v>
      </c>
      <c r="H1578" s="2" t="s">
        <v>1433</v>
      </c>
    </row>
    <row r="1579" spans="1:8" x14ac:dyDescent="0.3">
      <c r="A1579" s="2">
        <v>1578</v>
      </c>
      <c r="B1579" s="5">
        <v>2202</v>
      </c>
      <c r="C1579" s="2" t="s">
        <v>3310</v>
      </c>
      <c r="D1579" s="2" t="s">
        <v>3311</v>
      </c>
      <c r="E1579" s="2" t="s">
        <v>3305</v>
      </c>
      <c r="F1579" s="2" t="s">
        <v>136</v>
      </c>
      <c r="G1579" s="2" t="s">
        <v>295</v>
      </c>
      <c r="H1579" s="2" t="s">
        <v>1372</v>
      </c>
    </row>
    <row r="1580" spans="1:8" x14ac:dyDescent="0.3">
      <c r="A1580" s="2">
        <v>1579</v>
      </c>
      <c r="B1580" s="5">
        <v>2202</v>
      </c>
      <c r="C1580" s="2" t="s">
        <v>3312</v>
      </c>
      <c r="D1580" s="2" t="s">
        <v>3313</v>
      </c>
      <c r="E1580" s="2" t="s">
        <v>3305</v>
      </c>
      <c r="F1580" s="2" t="s">
        <v>761</v>
      </c>
      <c r="G1580" s="2" t="s">
        <v>1925</v>
      </c>
      <c r="H1580" s="2" t="s">
        <v>1146</v>
      </c>
    </row>
    <row r="1581" spans="1:8" x14ac:dyDescent="0.3">
      <c r="A1581" s="2">
        <v>1580</v>
      </c>
      <c r="B1581" s="5">
        <v>2301</v>
      </c>
      <c r="C1581" s="2" t="s">
        <v>3314</v>
      </c>
      <c r="D1581" s="2" t="s">
        <v>3315</v>
      </c>
      <c r="E1581" s="2" t="s">
        <v>3305</v>
      </c>
      <c r="F1581" s="2" t="s">
        <v>38</v>
      </c>
      <c r="G1581" s="2" t="s">
        <v>120</v>
      </c>
      <c r="H1581" s="2" t="s">
        <v>76</v>
      </c>
    </row>
    <row r="1582" spans="1:8" x14ac:dyDescent="0.3">
      <c r="A1582" s="2">
        <v>1581</v>
      </c>
      <c r="B1582" s="5">
        <v>2301</v>
      </c>
      <c r="C1582" s="2" t="s">
        <v>3316</v>
      </c>
      <c r="D1582" s="2" t="s">
        <v>3317</v>
      </c>
      <c r="E1582" s="2" t="s">
        <v>3305</v>
      </c>
      <c r="F1582" s="2" t="s">
        <v>56</v>
      </c>
      <c r="G1582" s="2" t="s">
        <v>42</v>
      </c>
      <c r="H1582" s="2" t="s">
        <v>1033</v>
      </c>
    </row>
    <row r="1583" spans="1:8" x14ac:dyDescent="0.3">
      <c r="A1583" s="2">
        <v>1582</v>
      </c>
      <c r="B1583" s="5">
        <v>2312</v>
      </c>
      <c r="C1583" s="2" t="s">
        <v>3318</v>
      </c>
      <c r="D1583" s="2" t="s">
        <v>3319</v>
      </c>
      <c r="E1583" s="2" t="s">
        <v>3305</v>
      </c>
      <c r="F1583" s="2" t="s">
        <v>3320</v>
      </c>
      <c r="G1583" s="2" t="s">
        <v>80</v>
      </c>
      <c r="H1583" s="2" t="s">
        <v>157</v>
      </c>
    </row>
    <row r="1584" spans="1:8" x14ac:dyDescent="0.3">
      <c r="A1584" s="2">
        <v>1583</v>
      </c>
      <c r="B1584" s="5">
        <v>2501</v>
      </c>
      <c r="C1584" s="2" t="s">
        <v>3321</v>
      </c>
      <c r="D1584" s="2" t="s">
        <v>3322</v>
      </c>
      <c r="E1584" s="2" t="s">
        <v>3305</v>
      </c>
      <c r="F1584" s="2" t="s">
        <v>704</v>
      </c>
      <c r="G1584" s="2" t="s">
        <v>2609</v>
      </c>
      <c r="H1584" s="2" t="s">
        <v>1146</v>
      </c>
    </row>
    <row r="1585" spans="1:8" x14ac:dyDescent="0.3">
      <c r="A1585" s="2">
        <v>1584</v>
      </c>
      <c r="B1585" s="5">
        <v>2503</v>
      </c>
      <c r="C1585" s="2" t="s">
        <v>3323</v>
      </c>
      <c r="D1585" s="2" t="s">
        <v>3324</v>
      </c>
      <c r="E1585" s="2" t="s">
        <v>3305</v>
      </c>
      <c r="F1585" s="2" t="s">
        <v>25</v>
      </c>
      <c r="G1585" s="2" t="s">
        <v>227</v>
      </c>
      <c r="H1585" s="2" t="s">
        <v>1877</v>
      </c>
    </row>
    <row r="1586" spans="1:8" x14ac:dyDescent="0.3">
      <c r="A1586" s="2">
        <v>1585</v>
      </c>
      <c r="B1586" s="5">
        <v>2503</v>
      </c>
      <c r="C1586" s="2" t="s">
        <v>3325</v>
      </c>
      <c r="D1586" s="2" t="s">
        <v>3326</v>
      </c>
      <c r="E1586" s="2" t="s">
        <v>3305</v>
      </c>
      <c r="F1586" s="2" t="s">
        <v>227</v>
      </c>
      <c r="G1586" s="2" t="s">
        <v>747</v>
      </c>
      <c r="H1586" s="2" t="s">
        <v>1003</v>
      </c>
    </row>
    <row r="1587" spans="1:8" x14ac:dyDescent="0.3">
      <c r="A1587" s="2">
        <v>1586</v>
      </c>
      <c r="B1587" s="5">
        <v>2503</v>
      </c>
      <c r="C1587" s="2" t="s">
        <v>3327</v>
      </c>
      <c r="D1587" s="2" t="s">
        <v>3328</v>
      </c>
      <c r="E1587" s="2" t="s">
        <v>3305</v>
      </c>
      <c r="F1587" s="2" t="s">
        <v>17</v>
      </c>
      <c r="G1587" s="2" t="s">
        <v>120</v>
      </c>
      <c r="H1587" s="2" t="s">
        <v>81</v>
      </c>
    </row>
    <row r="1588" spans="1:8" x14ac:dyDescent="0.3">
      <c r="A1588" s="2">
        <v>1587</v>
      </c>
      <c r="B1588" s="5">
        <v>2503</v>
      </c>
      <c r="C1588" s="2" t="s">
        <v>3329</v>
      </c>
      <c r="D1588" s="2" t="s">
        <v>3330</v>
      </c>
      <c r="E1588" s="2" t="s">
        <v>3305</v>
      </c>
      <c r="F1588" s="2" t="s">
        <v>80</v>
      </c>
      <c r="G1588" s="2" t="s">
        <v>42</v>
      </c>
      <c r="H1588" s="2" t="s">
        <v>13</v>
      </c>
    </row>
    <row r="1589" spans="1:8" x14ac:dyDescent="0.3">
      <c r="A1589" s="2">
        <v>1588</v>
      </c>
      <c r="B1589" s="5">
        <v>2504</v>
      </c>
      <c r="C1589" s="2" t="s">
        <v>3331</v>
      </c>
      <c r="D1589" s="2" t="s">
        <v>3332</v>
      </c>
      <c r="E1589" s="2" t="s">
        <v>3305</v>
      </c>
      <c r="F1589" s="2" t="s">
        <v>17</v>
      </c>
      <c r="G1589" s="2" t="s">
        <v>30</v>
      </c>
      <c r="H1589" s="2" t="s">
        <v>1938</v>
      </c>
    </row>
    <row r="1590" spans="1:8" x14ac:dyDescent="0.3">
      <c r="A1590" s="2">
        <v>1589</v>
      </c>
      <c r="B1590" s="5">
        <v>2504</v>
      </c>
      <c r="C1590" s="2" t="s">
        <v>3329</v>
      </c>
      <c r="D1590" s="2" t="s">
        <v>3333</v>
      </c>
      <c r="E1590" s="2" t="s">
        <v>3305</v>
      </c>
      <c r="F1590" s="2" t="s">
        <v>80</v>
      </c>
      <c r="G1590" s="2" t="s">
        <v>42</v>
      </c>
      <c r="H1590" s="2" t="s">
        <v>13</v>
      </c>
    </row>
    <row r="1591" spans="1:8" x14ac:dyDescent="0.3">
      <c r="A1591" s="2">
        <v>1590</v>
      </c>
      <c r="B1591" s="5">
        <v>2505</v>
      </c>
      <c r="C1591" s="2" t="s">
        <v>3334</v>
      </c>
      <c r="D1591" s="2" t="s">
        <v>3335</v>
      </c>
      <c r="E1591" s="2" t="s">
        <v>3305</v>
      </c>
      <c r="F1591" s="2" t="s">
        <v>2616</v>
      </c>
      <c r="G1591" s="2" t="s">
        <v>1861</v>
      </c>
      <c r="H1591" s="2" t="s">
        <v>1146</v>
      </c>
    </row>
    <row r="1592" spans="1:8" x14ac:dyDescent="0.3">
      <c r="A1592" s="2">
        <v>1591</v>
      </c>
      <c r="B1592" s="5">
        <v>2505</v>
      </c>
      <c r="C1592" s="2" t="s">
        <v>3336</v>
      </c>
      <c r="D1592" s="2" t="s">
        <v>3337</v>
      </c>
      <c r="E1592" s="2" t="s">
        <v>3305</v>
      </c>
      <c r="F1592" s="2" t="s">
        <v>1738</v>
      </c>
      <c r="G1592" s="2" t="s">
        <v>1204</v>
      </c>
      <c r="H1592" s="2" t="s">
        <v>1146</v>
      </c>
    </row>
    <row r="1593" spans="1:8" x14ac:dyDescent="0.3">
      <c r="A1593" s="2">
        <v>1592</v>
      </c>
      <c r="B1593" s="5">
        <v>2505</v>
      </c>
      <c r="C1593" s="2" t="s">
        <v>3338</v>
      </c>
      <c r="D1593" s="2" t="s">
        <v>3339</v>
      </c>
      <c r="E1593" s="2" t="s">
        <v>3305</v>
      </c>
      <c r="F1593" s="2" t="s">
        <v>3340</v>
      </c>
      <c r="G1593" s="2" t="s">
        <v>1925</v>
      </c>
      <c r="H1593" s="2" t="s">
        <v>1146</v>
      </c>
    </row>
    <row r="1594" spans="1:8" x14ac:dyDescent="0.3">
      <c r="A1594" s="2">
        <v>1593</v>
      </c>
      <c r="B1594" s="5">
        <v>2506</v>
      </c>
      <c r="C1594" s="2" t="s">
        <v>3341</v>
      </c>
      <c r="D1594" s="2" t="s">
        <v>3342</v>
      </c>
      <c r="E1594" s="2" t="s">
        <v>3305</v>
      </c>
      <c r="F1594" s="2" t="s">
        <v>16</v>
      </c>
      <c r="G1594" s="2" t="s">
        <v>17</v>
      </c>
      <c r="H1594" s="2" t="s">
        <v>886</v>
      </c>
    </row>
    <row r="1595" spans="1:8" x14ac:dyDescent="0.3">
      <c r="A1595" s="2">
        <v>1594</v>
      </c>
      <c r="B1595" s="5">
        <v>2601</v>
      </c>
      <c r="C1595" s="2" t="s">
        <v>3343</v>
      </c>
      <c r="D1595" s="2" t="s">
        <v>3344</v>
      </c>
      <c r="E1595" s="2" t="s">
        <v>3305</v>
      </c>
      <c r="F1595" s="2" t="s">
        <v>88</v>
      </c>
      <c r="G1595" s="2" t="s">
        <v>747</v>
      </c>
      <c r="H1595" s="2" t="s">
        <v>1127</v>
      </c>
    </row>
    <row r="1596" spans="1:8" x14ac:dyDescent="0.3">
      <c r="A1596" s="2">
        <v>1595</v>
      </c>
      <c r="B1596" s="5">
        <v>2602</v>
      </c>
      <c r="C1596" s="2" t="s">
        <v>3345</v>
      </c>
      <c r="D1596" s="2" t="s">
        <v>3346</v>
      </c>
      <c r="E1596" s="2" t="s">
        <v>3305</v>
      </c>
      <c r="F1596" s="2" t="s">
        <v>120</v>
      </c>
      <c r="G1596" s="2" t="s">
        <v>836</v>
      </c>
      <c r="H1596" s="2" t="s">
        <v>1003</v>
      </c>
    </row>
    <row r="1597" spans="1:8" x14ac:dyDescent="0.3">
      <c r="A1597" s="2">
        <v>1596</v>
      </c>
      <c r="B1597" s="5">
        <v>2602</v>
      </c>
      <c r="C1597" s="2" t="s">
        <v>3347</v>
      </c>
      <c r="D1597" s="2" t="s">
        <v>3348</v>
      </c>
      <c r="E1597" s="2" t="s">
        <v>3305</v>
      </c>
      <c r="F1597" s="2" t="s">
        <v>80</v>
      </c>
      <c r="G1597" s="2" t="s">
        <v>42</v>
      </c>
      <c r="H1597" s="2" t="s">
        <v>13</v>
      </c>
    </row>
    <row r="1598" spans="1:8" x14ac:dyDescent="0.3">
      <c r="A1598" s="2">
        <v>1597</v>
      </c>
      <c r="B1598" s="5">
        <v>2603</v>
      </c>
      <c r="C1598" s="2" t="s">
        <v>3349</v>
      </c>
      <c r="D1598" s="2" t="s">
        <v>3350</v>
      </c>
      <c r="E1598" s="2" t="s">
        <v>3305</v>
      </c>
      <c r="F1598" s="2" t="s">
        <v>33</v>
      </c>
      <c r="G1598" s="2" t="s">
        <v>12</v>
      </c>
      <c r="H1598" s="2" t="s">
        <v>89</v>
      </c>
    </row>
    <row r="1599" spans="1:8" x14ac:dyDescent="0.3">
      <c r="A1599" s="2">
        <v>1598</v>
      </c>
      <c r="B1599" s="5">
        <v>2604</v>
      </c>
      <c r="C1599" s="2" t="s">
        <v>3351</v>
      </c>
      <c r="D1599" s="2" t="s">
        <v>3352</v>
      </c>
      <c r="E1599" s="2" t="s">
        <v>3305</v>
      </c>
      <c r="F1599" s="2" t="s">
        <v>33</v>
      </c>
      <c r="G1599" s="2" t="s">
        <v>12</v>
      </c>
      <c r="H1599" s="2" t="s">
        <v>89</v>
      </c>
    </row>
    <row r="1600" spans="1:8" x14ac:dyDescent="0.3">
      <c r="A1600" s="2">
        <v>1599</v>
      </c>
      <c r="B1600" s="5">
        <v>2605</v>
      </c>
      <c r="C1600" s="2" t="s">
        <v>3353</v>
      </c>
      <c r="D1600" s="2" t="s">
        <v>3354</v>
      </c>
      <c r="E1600" s="2" t="s">
        <v>3305</v>
      </c>
      <c r="F1600" s="2" t="s">
        <v>38</v>
      </c>
      <c r="G1600" s="2" t="s">
        <v>442</v>
      </c>
      <c r="H1600" s="2" t="s">
        <v>89</v>
      </c>
    </row>
    <row r="1601" spans="1:8" x14ac:dyDescent="0.3">
      <c r="A1601" s="2">
        <v>1600</v>
      </c>
      <c r="B1601" s="5">
        <v>2605</v>
      </c>
      <c r="C1601" s="2" t="s">
        <v>3355</v>
      </c>
      <c r="D1601" s="2" t="s">
        <v>3356</v>
      </c>
      <c r="E1601" s="2" t="s">
        <v>3305</v>
      </c>
      <c r="F1601" s="2" t="s">
        <v>120</v>
      </c>
      <c r="G1601" s="2" t="s">
        <v>751</v>
      </c>
      <c r="H1601" s="2" t="s">
        <v>1199</v>
      </c>
    </row>
    <row r="1602" spans="1:8" x14ac:dyDescent="0.3">
      <c r="A1602" s="2">
        <v>1601</v>
      </c>
      <c r="B1602" s="5">
        <v>2606</v>
      </c>
      <c r="C1602" s="2" t="s">
        <v>3357</v>
      </c>
      <c r="D1602" s="2" t="s">
        <v>3358</v>
      </c>
      <c r="E1602" s="2" t="s">
        <v>3305</v>
      </c>
      <c r="F1602" s="2" t="s">
        <v>80</v>
      </c>
      <c r="G1602" s="2" t="s">
        <v>42</v>
      </c>
      <c r="H1602" s="2" t="s">
        <v>13</v>
      </c>
    </row>
    <row r="1603" spans="1:8" x14ac:dyDescent="0.3">
      <c r="A1603" s="2">
        <v>1602</v>
      </c>
      <c r="B1603" s="5">
        <v>2701</v>
      </c>
      <c r="C1603" s="2" t="s">
        <v>3359</v>
      </c>
      <c r="D1603" s="2" t="s">
        <v>3360</v>
      </c>
      <c r="E1603" s="2" t="s">
        <v>3305</v>
      </c>
      <c r="F1603" s="2" t="s">
        <v>442</v>
      </c>
      <c r="G1603" s="2" t="s">
        <v>16</v>
      </c>
      <c r="H1603" s="2" t="s">
        <v>550</v>
      </c>
    </row>
    <row r="1604" spans="1:8" x14ac:dyDescent="0.3">
      <c r="A1604" s="2">
        <v>1603</v>
      </c>
      <c r="B1604" s="5">
        <v>2701</v>
      </c>
      <c r="C1604" s="2" t="s">
        <v>3361</v>
      </c>
      <c r="D1604" s="2" t="s">
        <v>3362</v>
      </c>
      <c r="E1604" s="2" t="s">
        <v>3305</v>
      </c>
      <c r="F1604" s="2" t="s">
        <v>17</v>
      </c>
      <c r="G1604" s="2" t="s">
        <v>120</v>
      </c>
      <c r="H1604" s="2" t="s">
        <v>57</v>
      </c>
    </row>
    <row r="1605" spans="1:8" x14ac:dyDescent="0.3">
      <c r="A1605" s="2">
        <v>1604</v>
      </c>
      <c r="B1605" s="5">
        <v>2701</v>
      </c>
      <c r="C1605" s="2" t="s">
        <v>3363</v>
      </c>
      <c r="D1605" s="2" t="s">
        <v>3364</v>
      </c>
      <c r="E1605" s="2" t="s">
        <v>3305</v>
      </c>
      <c r="F1605" s="2" t="s">
        <v>33</v>
      </c>
      <c r="G1605" s="2" t="s">
        <v>80</v>
      </c>
      <c r="H1605" s="2" t="s">
        <v>154</v>
      </c>
    </row>
    <row r="1606" spans="1:8" x14ac:dyDescent="0.3">
      <c r="A1606" s="2">
        <v>1605</v>
      </c>
      <c r="B1606" s="5">
        <v>2702</v>
      </c>
      <c r="C1606" s="2" t="s">
        <v>3365</v>
      </c>
      <c r="D1606" s="2" t="s">
        <v>3366</v>
      </c>
      <c r="E1606" s="2" t="s">
        <v>3305</v>
      </c>
      <c r="F1606" s="2" t="s">
        <v>342</v>
      </c>
      <c r="G1606" s="2" t="s">
        <v>836</v>
      </c>
      <c r="H1606" s="2" t="s">
        <v>1146</v>
      </c>
    </row>
    <row r="1607" spans="1:8" x14ac:dyDescent="0.3">
      <c r="A1607" s="2">
        <v>1606</v>
      </c>
      <c r="B1607" s="5">
        <v>2703</v>
      </c>
      <c r="C1607" s="2" t="s">
        <v>3367</v>
      </c>
      <c r="D1607" s="2" t="s">
        <v>3368</v>
      </c>
      <c r="E1607" s="2" t="s">
        <v>3305</v>
      </c>
      <c r="F1607" s="2" t="s">
        <v>1461</v>
      </c>
      <c r="G1607" s="2" t="s">
        <v>12</v>
      </c>
      <c r="H1607" s="2" t="s">
        <v>89</v>
      </c>
    </row>
    <row r="1608" spans="1:8" x14ac:dyDescent="0.3">
      <c r="A1608" s="2">
        <v>1607</v>
      </c>
      <c r="B1608" s="5">
        <v>2704</v>
      </c>
      <c r="C1608" s="2" t="s">
        <v>3369</v>
      </c>
      <c r="D1608" s="2" t="s">
        <v>3370</v>
      </c>
      <c r="E1608" s="2" t="s">
        <v>3305</v>
      </c>
      <c r="F1608" s="2" t="s">
        <v>17</v>
      </c>
      <c r="G1608" s="2" t="s">
        <v>30</v>
      </c>
      <c r="H1608" s="2" t="s">
        <v>1046</v>
      </c>
    </row>
    <row r="1609" spans="1:8" x14ac:dyDescent="0.3">
      <c r="A1609" s="2">
        <v>1608</v>
      </c>
      <c r="B1609" s="5">
        <v>2704</v>
      </c>
      <c r="C1609" s="2" t="s">
        <v>3371</v>
      </c>
      <c r="D1609" s="2" t="s">
        <v>3372</v>
      </c>
      <c r="E1609" s="2" t="s">
        <v>3305</v>
      </c>
      <c r="F1609" s="2" t="s">
        <v>120</v>
      </c>
      <c r="G1609" s="2" t="s">
        <v>12</v>
      </c>
      <c r="H1609" s="2" t="s">
        <v>89</v>
      </c>
    </row>
    <row r="1610" spans="1:8" x14ac:dyDescent="0.3">
      <c r="A1610" s="2">
        <v>1609</v>
      </c>
      <c r="B1610" s="5">
        <v>2705</v>
      </c>
      <c r="C1610" s="2" t="s">
        <v>3373</v>
      </c>
      <c r="D1610" s="2" t="s">
        <v>3374</v>
      </c>
      <c r="E1610" s="2" t="s">
        <v>3305</v>
      </c>
      <c r="F1610" s="2" t="s">
        <v>3375</v>
      </c>
      <c r="G1610" s="2" t="s">
        <v>17</v>
      </c>
      <c r="H1610" s="2" t="s">
        <v>1146</v>
      </c>
    </row>
    <row r="1611" spans="1:8" x14ac:dyDescent="0.3">
      <c r="A1611" s="2">
        <v>1610</v>
      </c>
      <c r="B1611" s="5">
        <v>2705</v>
      </c>
      <c r="C1611" s="2" t="s">
        <v>3376</v>
      </c>
      <c r="D1611" s="2" t="s">
        <v>3377</v>
      </c>
      <c r="E1611" s="2" t="s">
        <v>3305</v>
      </c>
      <c r="F1611" s="2" t="s">
        <v>80</v>
      </c>
      <c r="G1611" s="2" t="s">
        <v>797</v>
      </c>
      <c r="H1611" s="2" t="s">
        <v>13</v>
      </c>
    </row>
    <row r="1612" spans="1:8" x14ac:dyDescent="0.3">
      <c r="A1612" s="2">
        <v>1611</v>
      </c>
      <c r="B1612" s="5">
        <v>2706</v>
      </c>
      <c r="C1612" s="2" t="s">
        <v>3378</v>
      </c>
      <c r="D1612" s="2" t="s">
        <v>3379</v>
      </c>
      <c r="E1612" s="2" t="s">
        <v>3305</v>
      </c>
      <c r="F1612" s="2" t="s">
        <v>120</v>
      </c>
      <c r="G1612" s="2" t="s">
        <v>836</v>
      </c>
      <c r="H1612" s="2" t="s">
        <v>1214</v>
      </c>
    </row>
    <row r="1613" spans="1:8" x14ac:dyDescent="0.3">
      <c r="A1613" s="2">
        <v>1612</v>
      </c>
      <c r="B1613" s="5">
        <v>2802</v>
      </c>
      <c r="C1613" s="2" t="s">
        <v>3380</v>
      </c>
      <c r="D1613" s="2" t="s">
        <v>3381</v>
      </c>
      <c r="E1613" s="2" t="s">
        <v>3305</v>
      </c>
      <c r="F1613" s="2" t="s">
        <v>16</v>
      </c>
      <c r="G1613" s="2" t="s">
        <v>17</v>
      </c>
      <c r="H1613" s="2" t="s">
        <v>742</v>
      </c>
    </row>
    <row r="1614" spans="1:8" x14ac:dyDescent="0.3">
      <c r="A1614" s="2">
        <v>1613</v>
      </c>
      <c r="B1614" s="5">
        <v>2802</v>
      </c>
      <c r="C1614" s="2" t="s">
        <v>3382</v>
      </c>
      <c r="D1614" s="2" t="s">
        <v>3383</v>
      </c>
      <c r="E1614" s="2" t="s">
        <v>3305</v>
      </c>
      <c r="F1614" s="2" t="s">
        <v>56</v>
      </c>
      <c r="G1614" s="2" t="s">
        <v>12</v>
      </c>
      <c r="H1614" s="2" t="s">
        <v>813</v>
      </c>
    </row>
    <row r="1615" spans="1:8" x14ac:dyDescent="0.3">
      <c r="A1615" s="2">
        <v>1614</v>
      </c>
      <c r="B1615" s="5">
        <v>2804</v>
      </c>
      <c r="C1615" s="2" t="s">
        <v>3384</v>
      </c>
      <c r="D1615" s="2" t="s">
        <v>3385</v>
      </c>
      <c r="E1615" s="2" t="s">
        <v>3305</v>
      </c>
      <c r="F1615" s="2" t="s">
        <v>33</v>
      </c>
      <c r="G1615" s="2" t="s">
        <v>2718</v>
      </c>
      <c r="H1615" s="2" t="s">
        <v>2117</v>
      </c>
    </row>
    <row r="1616" spans="1:8" x14ac:dyDescent="0.3">
      <c r="A1616" s="2">
        <v>1615</v>
      </c>
      <c r="B1616" s="5">
        <v>2806</v>
      </c>
      <c r="C1616" s="2" t="s">
        <v>3386</v>
      </c>
      <c r="D1616" s="2" t="s">
        <v>3387</v>
      </c>
      <c r="E1616" s="2" t="s">
        <v>3305</v>
      </c>
      <c r="F1616" s="2" t="s">
        <v>120</v>
      </c>
      <c r="G1616" s="2" t="s">
        <v>80</v>
      </c>
      <c r="H1616" s="2" t="s">
        <v>748</v>
      </c>
    </row>
    <row r="1617" spans="1:8" x14ac:dyDescent="0.3">
      <c r="A1617" s="2">
        <v>1616</v>
      </c>
      <c r="B1617" s="5">
        <v>2806</v>
      </c>
      <c r="C1617" s="2" t="s">
        <v>3388</v>
      </c>
      <c r="D1617" s="2" t="s">
        <v>3389</v>
      </c>
      <c r="E1617" s="2" t="s">
        <v>3305</v>
      </c>
      <c r="F1617" s="2" t="s">
        <v>12</v>
      </c>
      <c r="G1617" s="2" t="s">
        <v>42</v>
      </c>
      <c r="H1617" s="2" t="s">
        <v>13</v>
      </c>
    </row>
    <row r="1618" spans="1:8" x14ac:dyDescent="0.3">
      <c r="A1618" s="2">
        <v>1617</v>
      </c>
      <c r="B1618" s="5">
        <v>2807</v>
      </c>
      <c r="C1618" s="2" t="s">
        <v>3390</v>
      </c>
      <c r="D1618" s="2" t="s">
        <v>3391</v>
      </c>
      <c r="E1618" s="2" t="s">
        <v>3305</v>
      </c>
      <c r="F1618" s="2" t="s">
        <v>136</v>
      </c>
      <c r="G1618" s="2" t="s">
        <v>80</v>
      </c>
      <c r="H1618" s="2" t="s">
        <v>154</v>
      </c>
    </row>
    <row r="1619" spans="1:8" x14ac:dyDescent="0.3">
      <c r="A1619" s="2">
        <v>1618</v>
      </c>
      <c r="B1619" s="5">
        <v>3101</v>
      </c>
      <c r="C1619" s="2" t="s">
        <v>3392</v>
      </c>
      <c r="D1619" s="2" t="s">
        <v>3393</v>
      </c>
      <c r="E1619" s="2" t="s">
        <v>3305</v>
      </c>
      <c r="F1619" s="2" t="s">
        <v>1738</v>
      </c>
      <c r="G1619" s="2" t="s">
        <v>1204</v>
      </c>
      <c r="H1619" s="2" t="s">
        <v>1146</v>
      </c>
    </row>
    <row r="1620" spans="1:8" x14ac:dyDescent="0.3">
      <c r="A1620" s="2">
        <v>1619</v>
      </c>
      <c r="B1620" s="5">
        <v>3102</v>
      </c>
      <c r="C1620" s="2" t="s">
        <v>3394</v>
      </c>
      <c r="D1620" s="2" t="s">
        <v>3395</v>
      </c>
      <c r="E1620" s="2" t="s">
        <v>3305</v>
      </c>
      <c r="F1620" s="2" t="s">
        <v>3396</v>
      </c>
      <c r="G1620" s="2" t="s">
        <v>39</v>
      </c>
      <c r="H1620" s="2" t="s">
        <v>825</v>
      </c>
    </row>
    <row r="1621" spans="1:8" x14ac:dyDescent="0.3">
      <c r="A1621" s="2">
        <v>1620</v>
      </c>
      <c r="B1621" s="5">
        <v>5101</v>
      </c>
      <c r="C1621" s="2" t="s">
        <v>3397</v>
      </c>
      <c r="D1621" s="2" t="s">
        <v>3398</v>
      </c>
      <c r="E1621" s="2" t="s">
        <v>3305</v>
      </c>
      <c r="F1621" s="2" t="s">
        <v>88</v>
      </c>
      <c r="G1621" s="2" t="s">
        <v>16</v>
      </c>
      <c r="H1621" s="2" t="s">
        <v>1438</v>
      </c>
    </row>
    <row r="1622" spans="1:8" x14ac:dyDescent="0.3">
      <c r="A1622" s="2">
        <v>1621</v>
      </c>
      <c r="B1622" s="5">
        <v>5102</v>
      </c>
      <c r="C1622" s="2" t="s">
        <v>3399</v>
      </c>
      <c r="D1622" s="2" t="s">
        <v>3400</v>
      </c>
      <c r="E1622" s="2" t="s">
        <v>3305</v>
      </c>
      <c r="F1622" s="2" t="s">
        <v>136</v>
      </c>
      <c r="G1622" s="2" t="s">
        <v>88</v>
      </c>
      <c r="H1622" s="2" t="s">
        <v>178</v>
      </c>
    </row>
    <row r="1623" spans="1:8" x14ac:dyDescent="0.3">
      <c r="A1623" s="2">
        <v>1622</v>
      </c>
      <c r="B1623" s="5">
        <v>5103</v>
      </c>
      <c r="C1623" s="2" t="s">
        <v>3401</v>
      </c>
      <c r="D1623" s="2" t="s">
        <v>3402</v>
      </c>
      <c r="E1623" s="2" t="s">
        <v>3305</v>
      </c>
      <c r="F1623" s="2" t="s">
        <v>136</v>
      </c>
      <c r="G1623" s="2" t="s">
        <v>275</v>
      </c>
      <c r="H1623" s="2" t="s">
        <v>89</v>
      </c>
    </row>
    <row r="1624" spans="1:8" x14ac:dyDescent="0.3">
      <c r="A1624" s="2">
        <v>1623</v>
      </c>
      <c r="B1624" s="5">
        <v>5103</v>
      </c>
      <c r="C1624" s="2" t="s">
        <v>3403</v>
      </c>
      <c r="D1624" s="2" t="s">
        <v>3404</v>
      </c>
      <c r="E1624" s="2" t="s">
        <v>3305</v>
      </c>
      <c r="F1624" s="2" t="s">
        <v>275</v>
      </c>
      <c r="G1624" s="2" t="s">
        <v>102</v>
      </c>
      <c r="H1624" s="2" t="s">
        <v>1462</v>
      </c>
    </row>
    <row r="1625" spans="1:8" x14ac:dyDescent="0.3">
      <c r="A1625" s="2">
        <v>1624</v>
      </c>
      <c r="B1625" s="5">
        <v>5103</v>
      </c>
      <c r="C1625" s="2" t="s">
        <v>3405</v>
      </c>
      <c r="D1625" s="2" t="s">
        <v>3406</v>
      </c>
      <c r="E1625" s="2" t="s">
        <v>3305</v>
      </c>
      <c r="F1625" s="2" t="s">
        <v>33</v>
      </c>
      <c r="G1625" s="2" t="s">
        <v>80</v>
      </c>
      <c r="H1625" s="2" t="s">
        <v>855</v>
      </c>
    </row>
    <row r="1626" spans="1:8" x14ac:dyDescent="0.3">
      <c r="A1626" s="2">
        <v>1625</v>
      </c>
      <c r="B1626" s="5">
        <v>5103</v>
      </c>
      <c r="C1626" s="2" t="s">
        <v>3407</v>
      </c>
      <c r="D1626" s="2" t="s">
        <v>3408</v>
      </c>
      <c r="E1626" s="2" t="s">
        <v>3305</v>
      </c>
      <c r="F1626" s="2" t="s">
        <v>80</v>
      </c>
      <c r="G1626" s="2" t="s">
        <v>797</v>
      </c>
      <c r="H1626" s="2" t="s">
        <v>108</v>
      </c>
    </row>
    <row r="1627" spans="1:8" x14ac:dyDescent="0.3">
      <c r="A1627" s="2">
        <v>1626</v>
      </c>
      <c r="B1627" s="5">
        <v>5104</v>
      </c>
      <c r="C1627" s="2" t="s">
        <v>3409</v>
      </c>
      <c r="D1627" s="2" t="s">
        <v>3410</v>
      </c>
      <c r="E1627" s="2" t="s">
        <v>3305</v>
      </c>
      <c r="F1627" s="2" t="s">
        <v>16</v>
      </c>
      <c r="G1627" s="2" t="s">
        <v>92</v>
      </c>
      <c r="H1627" s="2" t="s">
        <v>1438</v>
      </c>
    </row>
    <row r="1628" spans="1:8" x14ac:dyDescent="0.3">
      <c r="A1628" s="2">
        <v>1627</v>
      </c>
      <c r="B1628" s="5">
        <v>5104</v>
      </c>
      <c r="C1628" s="2" t="s">
        <v>3411</v>
      </c>
      <c r="D1628" s="2" t="s">
        <v>3412</v>
      </c>
      <c r="E1628" s="2" t="s">
        <v>3305</v>
      </c>
      <c r="F1628" s="2" t="s">
        <v>2660</v>
      </c>
      <c r="G1628" s="2" t="s">
        <v>30</v>
      </c>
      <c r="H1628" s="2" t="s">
        <v>1146</v>
      </c>
    </row>
    <row r="1629" spans="1:8" x14ac:dyDescent="0.3">
      <c r="A1629" s="2">
        <v>1628</v>
      </c>
      <c r="B1629" s="5">
        <v>5104</v>
      </c>
      <c r="C1629" s="2" t="s">
        <v>3413</v>
      </c>
      <c r="D1629" s="2" t="s">
        <v>3414</v>
      </c>
      <c r="E1629" s="2" t="s">
        <v>3305</v>
      </c>
      <c r="F1629" s="2" t="s">
        <v>120</v>
      </c>
      <c r="G1629" s="2" t="s">
        <v>751</v>
      </c>
      <c r="H1629" s="2" t="s">
        <v>3133</v>
      </c>
    </row>
    <row r="1630" spans="1:8" x14ac:dyDescent="0.3">
      <c r="A1630" s="2">
        <v>1629</v>
      </c>
      <c r="B1630" s="5">
        <v>5202</v>
      </c>
      <c r="C1630" s="2" t="s">
        <v>3415</v>
      </c>
      <c r="D1630" s="2" t="s">
        <v>3416</v>
      </c>
      <c r="E1630" s="2" t="s">
        <v>3305</v>
      </c>
      <c r="F1630" s="2" t="s">
        <v>761</v>
      </c>
      <c r="G1630" s="2" t="s">
        <v>1925</v>
      </c>
      <c r="H1630" s="2" t="s">
        <v>1146</v>
      </c>
    </row>
    <row r="1631" spans="1:8" x14ac:dyDescent="0.3">
      <c r="A1631" s="2">
        <v>1630</v>
      </c>
      <c r="B1631" s="5">
        <v>5208</v>
      </c>
      <c r="C1631" s="2" t="s">
        <v>3417</v>
      </c>
      <c r="D1631" s="2" t="s">
        <v>3418</v>
      </c>
      <c r="E1631" s="2" t="s">
        <v>3305</v>
      </c>
      <c r="F1631" s="2" t="s">
        <v>26</v>
      </c>
      <c r="G1631" s="2" t="s">
        <v>16</v>
      </c>
      <c r="H1631" s="2" t="s">
        <v>1796</v>
      </c>
    </row>
    <row r="1632" spans="1:8" x14ac:dyDescent="0.3">
      <c r="A1632" s="2">
        <v>1631</v>
      </c>
      <c r="B1632" s="5">
        <v>5211</v>
      </c>
      <c r="C1632" s="2" t="s">
        <v>3419</v>
      </c>
      <c r="D1632" s="2" t="s">
        <v>3420</v>
      </c>
      <c r="E1632" s="2" t="s">
        <v>3305</v>
      </c>
      <c r="F1632" s="2" t="s">
        <v>33</v>
      </c>
      <c r="G1632" s="2" t="s">
        <v>12</v>
      </c>
      <c r="H1632" s="2" t="s">
        <v>3421</v>
      </c>
    </row>
    <row r="1633" spans="1:8" x14ac:dyDescent="0.3">
      <c r="A1633" s="2">
        <v>1632</v>
      </c>
      <c r="B1633" s="5">
        <v>5212</v>
      </c>
      <c r="C1633" s="2" t="s">
        <v>3422</v>
      </c>
      <c r="D1633" s="2" t="s">
        <v>3423</v>
      </c>
      <c r="E1633" s="2" t="s">
        <v>3305</v>
      </c>
      <c r="F1633" s="2" t="s">
        <v>136</v>
      </c>
      <c r="G1633" s="2" t="s">
        <v>1293</v>
      </c>
      <c r="H1633" s="2" t="s">
        <v>2359</v>
      </c>
    </row>
    <row r="1634" spans="1:8" x14ac:dyDescent="0.3">
      <c r="A1634" s="2">
        <v>1633</v>
      </c>
      <c r="B1634" s="5">
        <v>5212</v>
      </c>
      <c r="C1634" s="2" t="s">
        <v>3424</v>
      </c>
      <c r="D1634" s="2" t="s">
        <v>3425</v>
      </c>
      <c r="E1634" s="2" t="s">
        <v>3305</v>
      </c>
      <c r="F1634" s="2" t="s">
        <v>92</v>
      </c>
      <c r="G1634" s="2" t="s">
        <v>21</v>
      </c>
      <c r="H1634" s="2" t="s">
        <v>3133</v>
      </c>
    </row>
    <row r="1635" spans="1:8" x14ac:dyDescent="0.3">
      <c r="A1635" s="2">
        <v>1634</v>
      </c>
      <c r="B1635" s="5" t="s">
        <v>112</v>
      </c>
      <c r="C1635" s="2" t="s">
        <v>3426</v>
      </c>
      <c r="D1635" s="2" t="s">
        <v>3427</v>
      </c>
      <c r="E1635" s="2" t="s">
        <v>3305</v>
      </c>
      <c r="F1635" s="2" t="s">
        <v>48</v>
      </c>
      <c r="G1635" s="2" t="s">
        <v>12</v>
      </c>
      <c r="H1635" s="2" t="s">
        <v>2387</v>
      </c>
    </row>
    <row r="1636" spans="1:8" x14ac:dyDescent="0.3">
      <c r="A1636" s="2">
        <v>1635</v>
      </c>
      <c r="B1636" s="5" t="s">
        <v>112</v>
      </c>
      <c r="C1636" s="2" t="s">
        <v>3428</v>
      </c>
      <c r="D1636" s="2" t="s">
        <v>3429</v>
      </c>
      <c r="E1636" s="2" t="s">
        <v>3305</v>
      </c>
      <c r="F1636" s="2" t="s">
        <v>12</v>
      </c>
      <c r="G1636" s="2" t="s">
        <v>42</v>
      </c>
      <c r="H1636" s="2" t="s">
        <v>97</v>
      </c>
    </row>
    <row r="1637" spans="1:8" x14ac:dyDescent="0.3">
      <c r="A1637" s="2">
        <v>1636</v>
      </c>
      <c r="B1637" s="5" t="s">
        <v>69</v>
      </c>
      <c r="C1637" s="2" t="s">
        <v>3430</v>
      </c>
      <c r="D1637" s="2" t="s">
        <v>3431</v>
      </c>
      <c r="E1637" s="2" t="s">
        <v>3305</v>
      </c>
      <c r="F1637" s="2" t="s">
        <v>1583</v>
      </c>
      <c r="G1637" s="2" t="s">
        <v>16</v>
      </c>
      <c r="H1637" s="2" t="s">
        <v>262</v>
      </c>
    </row>
    <row r="1638" spans="1:8" x14ac:dyDescent="0.3">
      <c r="A1638" s="2">
        <v>1637</v>
      </c>
      <c r="B1638" s="5" t="s">
        <v>69</v>
      </c>
      <c r="C1638" s="2" t="s">
        <v>3432</v>
      </c>
      <c r="D1638" s="2" t="s">
        <v>3433</v>
      </c>
      <c r="E1638" s="2" t="s">
        <v>3305</v>
      </c>
      <c r="F1638" s="2" t="s">
        <v>16</v>
      </c>
      <c r="G1638" s="2" t="s">
        <v>17</v>
      </c>
      <c r="H1638" s="2" t="s">
        <v>1171</v>
      </c>
    </row>
    <row r="1639" spans="1:8" x14ac:dyDescent="0.3">
      <c r="A1639" s="2">
        <v>1638</v>
      </c>
      <c r="B1639" s="5" t="s">
        <v>69</v>
      </c>
      <c r="C1639" s="2" t="s">
        <v>3434</v>
      </c>
      <c r="D1639" s="2" t="s">
        <v>3435</v>
      </c>
      <c r="E1639" s="2" t="s">
        <v>3305</v>
      </c>
      <c r="F1639" s="2" t="s">
        <v>21</v>
      </c>
      <c r="G1639" s="2" t="s">
        <v>80</v>
      </c>
      <c r="H1639" s="2" t="s">
        <v>262</v>
      </c>
    </row>
    <row r="1640" spans="1:8" x14ac:dyDescent="0.3">
      <c r="A1640" s="2">
        <v>1639</v>
      </c>
      <c r="B1640" s="5" t="s">
        <v>73</v>
      </c>
      <c r="C1640" s="2" t="s">
        <v>3436</v>
      </c>
      <c r="D1640" s="2" t="s">
        <v>3437</v>
      </c>
      <c r="E1640" s="2" t="s">
        <v>3305</v>
      </c>
      <c r="F1640" s="2" t="s">
        <v>136</v>
      </c>
      <c r="G1640" s="2" t="s">
        <v>88</v>
      </c>
      <c r="H1640" s="2" t="s">
        <v>262</v>
      </c>
    </row>
    <row r="1641" spans="1:8" x14ac:dyDescent="0.3">
      <c r="A1641" s="2">
        <v>1640</v>
      </c>
      <c r="B1641" s="5" t="s">
        <v>73</v>
      </c>
      <c r="C1641" s="2" t="s">
        <v>3438</v>
      </c>
      <c r="D1641" s="2" t="s">
        <v>3439</v>
      </c>
      <c r="E1641" s="2" t="s">
        <v>3305</v>
      </c>
      <c r="F1641" s="2" t="s">
        <v>88</v>
      </c>
      <c r="G1641" s="2" t="s">
        <v>92</v>
      </c>
      <c r="H1641" s="2" t="s">
        <v>1754</v>
      </c>
    </row>
    <row r="1642" spans="1:8" x14ac:dyDescent="0.3">
      <c r="A1642" s="2">
        <v>1641</v>
      </c>
      <c r="B1642" s="5" t="s">
        <v>73</v>
      </c>
      <c r="C1642" s="2" t="s">
        <v>3440</v>
      </c>
      <c r="D1642" s="2" t="s">
        <v>3441</v>
      </c>
      <c r="E1642" s="2" t="s">
        <v>3305</v>
      </c>
      <c r="F1642" s="2" t="s">
        <v>21</v>
      </c>
      <c r="G1642" s="2" t="s">
        <v>80</v>
      </c>
      <c r="H1642" s="2" t="s">
        <v>262</v>
      </c>
    </row>
    <row r="1643" spans="1:8" x14ac:dyDescent="0.3">
      <c r="A1643" s="2">
        <v>1642</v>
      </c>
      <c r="B1643" s="5" t="s">
        <v>126</v>
      </c>
      <c r="C1643" s="2" t="s">
        <v>3442</v>
      </c>
      <c r="D1643" s="2" t="s">
        <v>3443</v>
      </c>
      <c r="E1643" s="2" t="s">
        <v>3305</v>
      </c>
      <c r="F1643" s="2" t="s">
        <v>136</v>
      </c>
      <c r="G1643" s="2" t="s">
        <v>80</v>
      </c>
      <c r="H1643" s="2" t="s">
        <v>584</v>
      </c>
    </row>
    <row r="1644" spans="1:8" x14ac:dyDescent="0.3">
      <c r="A1644" s="2">
        <v>1643</v>
      </c>
      <c r="B1644" s="5" t="s">
        <v>133</v>
      </c>
      <c r="C1644" s="2" t="s">
        <v>3444</v>
      </c>
      <c r="D1644" s="2" t="s">
        <v>3445</v>
      </c>
      <c r="E1644" s="2" t="s">
        <v>3305</v>
      </c>
      <c r="F1644" s="2" t="s">
        <v>227</v>
      </c>
      <c r="G1644" s="2" t="s">
        <v>16</v>
      </c>
      <c r="H1644" s="2" t="s">
        <v>217</v>
      </c>
    </row>
    <row r="1645" spans="1:8" x14ac:dyDescent="0.3">
      <c r="A1645" s="2">
        <v>1644</v>
      </c>
      <c r="B1645" s="5" t="s">
        <v>133</v>
      </c>
      <c r="C1645" s="2" t="s">
        <v>3446</v>
      </c>
      <c r="D1645" s="2" t="s">
        <v>3447</v>
      </c>
      <c r="E1645" s="2" t="s">
        <v>3305</v>
      </c>
      <c r="F1645" s="2" t="s">
        <v>17</v>
      </c>
      <c r="G1645" s="2" t="s">
        <v>80</v>
      </c>
      <c r="H1645" s="2" t="s">
        <v>154</v>
      </c>
    </row>
    <row r="1646" spans="1:8" x14ac:dyDescent="0.3">
      <c r="A1646" s="2">
        <v>1645</v>
      </c>
      <c r="B1646" s="5" t="s">
        <v>133</v>
      </c>
      <c r="C1646" s="2" t="s">
        <v>3448</v>
      </c>
      <c r="D1646" s="2" t="s">
        <v>3449</v>
      </c>
      <c r="E1646" s="2" t="s">
        <v>3305</v>
      </c>
      <c r="F1646" s="2" t="s">
        <v>80</v>
      </c>
      <c r="G1646" s="2" t="s">
        <v>12</v>
      </c>
      <c r="H1646" s="2" t="s">
        <v>154</v>
      </c>
    </row>
    <row r="1647" spans="1:8" x14ac:dyDescent="0.3">
      <c r="A1647" s="2">
        <v>1646</v>
      </c>
      <c r="B1647" s="5" t="s">
        <v>77</v>
      </c>
      <c r="C1647" s="2" t="s">
        <v>3450</v>
      </c>
      <c r="D1647" s="2" t="s">
        <v>3451</v>
      </c>
      <c r="E1647" s="2" t="s">
        <v>3305</v>
      </c>
      <c r="F1647" s="2" t="s">
        <v>25</v>
      </c>
      <c r="G1647" s="2" t="s">
        <v>80</v>
      </c>
      <c r="H1647" s="2" t="s">
        <v>355</v>
      </c>
    </row>
    <row r="1648" spans="1:8" x14ac:dyDescent="0.3">
      <c r="A1648" s="2">
        <v>1647</v>
      </c>
      <c r="B1648" s="5" t="s">
        <v>82</v>
      </c>
      <c r="C1648" s="2" t="s">
        <v>3452</v>
      </c>
      <c r="D1648" s="2" t="s">
        <v>3453</v>
      </c>
      <c r="E1648" s="2" t="s">
        <v>3305</v>
      </c>
      <c r="F1648" s="2" t="s">
        <v>513</v>
      </c>
      <c r="G1648" s="2" t="s">
        <v>442</v>
      </c>
      <c r="H1648" s="2" t="s">
        <v>791</v>
      </c>
    </row>
    <row r="1649" spans="1:8" x14ac:dyDescent="0.3">
      <c r="A1649" s="2">
        <v>1648</v>
      </c>
      <c r="B1649" s="5" t="s">
        <v>82</v>
      </c>
      <c r="C1649" s="2" t="s">
        <v>3454</v>
      </c>
      <c r="D1649" s="2" t="s">
        <v>3455</v>
      </c>
      <c r="E1649" s="2" t="s">
        <v>3305</v>
      </c>
      <c r="F1649" s="2" t="s">
        <v>17</v>
      </c>
      <c r="G1649" s="2" t="s">
        <v>120</v>
      </c>
      <c r="H1649" s="2" t="s">
        <v>89</v>
      </c>
    </row>
    <row r="1650" spans="1:8" x14ac:dyDescent="0.3">
      <c r="A1650" s="2">
        <v>1649</v>
      </c>
      <c r="B1650" s="5" t="s">
        <v>82</v>
      </c>
      <c r="C1650" s="2" t="s">
        <v>3456</v>
      </c>
      <c r="D1650" s="2" t="s">
        <v>3457</v>
      </c>
      <c r="E1650" s="2" t="s">
        <v>3305</v>
      </c>
      <c r="F1650" s="2" t="s">
        <v>120</v>
      </c>
      <c r="G1650" s="2" t="s">
        <v>56</v>
      </c>
      <c r="H1650" s="2" t="s">
        <v>89</v>
      </c>
    </row>
    <row r="1651" spans="1:8" x14ac:dyDescent="0.3">
      <c r="A1651" s="2">
        <v>1650</v>
      </c>
      <c r="B1651" s="5" t="s">
        <v>85</v>
      </c>
      <c r="C1651" s="2" t="s">
        <v>677</v>
      </c>
      <c r="D1651" s="2" t="s">
        <v>3458</v>
      </c>
      <c r="E1651" s="2" t="s">
        <v>3305</v>
      </c>
      <c r="F1651" s="2" t="s">
        <v>430</v>
      </c>
      <c r="G1651" s="2" t="s">
        <v>516</v>
      </c>
      <c r="H1651" s="2" t="s">
        <v>679</v>
      </c>
    </row>
    <row r="1652" spans="1:8" x14ac:dyDescent="0.3">
      <c r="A1652" s="2">
        <v>1651</v>
      </c>
      <c r="B1652" s="5">
        <v>2101</v>
      </c>
      <c r="C1652" s="2" t="s">
        <v>1604</v>
      </c>
      <c r="D1652" s="2" t="s">
        <v>3459</v>
      </c>
      <c r="E1652" s="2" t="s">
        <v>3460</v>
      </c>
      <c r="F1652" s="2" t="s">
        <v>16</v>
      </c>
      <c r="G1652" s="2" t="s">
        <v>1350</v>
      </c>
      <c r="H1652" s="2" t="s">
        <v>13</v>
      </c>
    </row>
    <row r="1653" spans="1:8" x14ac:dyDescent="0.3">
      <c r="A1653" s="2">
        <v>1652</v>
      </c>
      <c r="B1653" s="5">
        <v>2101</v>
      </c>
      <c r="C1653" s="2" t="s">
        <v>3461</v>
      </c>
      <c r="D1653" s="2" t="s">
        <v>3462</v>
      </c>
      <c r="E1653" s="2" t="s">
        <v>3460</v>
      </c>
      <c r="F1653" s="2" t="s">
        <v>17</v>
      </c>
      <c r="G1653" s="2" t="s">
        <v>39</v>
      </c>
      <c r="H1653" s="2" t="s">
        <v>154</v>
      </c>
    </row>
    <row r="1654" spans="1:8" x14ac:dyDescent="0.3">
      <c r="A1654" s="2">
        <v>1653</v>
      </c>
      <c r="B1654" s="5">
        <v>2101</v>
      </c>
      <c r="C1654" s="2" t="s">
        <v>3463</v>
      </c>
      <c r="D1654" s="2" t="s">
        <v>3304</v>
      </c>
      <c r="E1654" s="2" t="s">
        <v>3460</v>
      </c>
      <c r="F1654" s="2" t="s">
        <v>80</v>
      </c>
      <c r="G1654" s="2" t="s">
        <v>42</v>
      </c>
      <c r="H1654" s="2" t="s">
        <v>13</v>
      </c>
    </row>
    <row r="1655" spans="1:8" x14ac:dyDescent="0.3">
      <c r="A1655" s="2">
        <v>1654</v>
      </c>
      <c r="B1655" s="5">
        <v>2201</v>
      </c>
      <c r="C1655" s="2" t="s">
        <v>3464</v>
      </c>
      <c r="D1655" s="2" t="s">
        <v>3465</v>
      </c>
      <c r="E1655" s="2" t="s">
        <v>3460</v>
      </c>
      <c r="F1655" s="2" t="s">
        <v>38</v>
      </c>
      <c r="G1655" s="2" t="s">
        <v>136</v>
      </c>
      <c r="H1655" s="2" t="s">
        <v>185</v>
      </c>
    </row>
    <row r="1656" spans="1:8" x14ac:dyDescent="0.3">
      <c r="A1656" s="2">
        <v>1655</v>
      </c>
      <c r="B1656" s="5">
        <v>2201</v>
      </c>
      <c r="C1656" s="2" t="s">
        <v>3466</v>
      </c>
      <c r="D1656" s="2" t="s">
        <v>3467</v>
      </c>
      <c r="E1656" s="2" t="s">
        <v>3460</v>
      </c>
      <c r="F1656" s="2" t="s">
        <v>88</v>
      </c>
      <c r="G1656" s="2" t="s">
        <v>92</v>
      </c>
      <c r="H1656" s="2" t="s">
        <v>157</v>
      </c>
    </row>
    <row r="1657" spans="1:8" x14ac:dyDescent="0.3">
      <c r="A1657" s="2">
        <v>1656</v>
      </c>
      <c r="B1657" s="5">
        <v>2201</v>
      </c>
      <c r="C1657" s="2" t="s">
        <v>3468</v>
      </c>
      <c r="D1657" s="2" t="s">
        <v>3469</v>
      </c>
      <c r="E1657" s="2" t="s">
        <v>3460</v>
      </c>
      <c r="F1657" s="2" t="s">
        <v>39</v>
      </c>
      <c r="G1657" s="2" t="s">
        <v>120</v>
      </c>
      <c r="H1657" s="2" t="s">
        <v>825</v>
      </c>
    </row>
    <row r="1658" spans="1:8" x14ac:dyDescent="0.3">
      <c r="A1658" s="2">
        <v>1657</v>
      </c>
      <c r="B1658" s="5">
        <v>2201</v>
      </c>
      <c r="C1658" s="2" t="s">
        <v>3470</v>
      </c>
      <c r="D1658" s="2" t="s">
        <v>3471</v>
      </c>
      <c r="E1658" s="2" t="s">
        <v>3460</v>
      </c>
      <c r="F1658" s="2" t="s">
        <v>1738</v>
      </c>
      <c r="G1658" s="2" t="s">
        <v>1204</v>
      </c>
      <c r="H1658" s="2" t="s">
        <v>1146</v>
      </c>
    </row>
    <row r="1659" spans="1:8" x14ac:dyDescent="0.3">
      <c r="A1659" s="2">
        <v>1658</v>
      </c>
      <c r="B1659" s="5">
        <v>2201</v>
      </c>
      <c r="C1659" s="2" t="s">
        <v>3472</v>
      </c>
      <c r="D1659" s="2" t="s">
        <v>3473</v>
      </c>
      <c r="E1659" s="2" t="s">
        <v>3460</v>
      </c>
      <c r="F1659" s="2" t="s">
        <v>408</v>
      </c>
      <c r="G1659" s="2" t="s">
        <v>2725</v>
      </c>
      <c r="H1659" s="2" t="s">
        <v>1146</v>
      </c>
    </row>
    <row r="1660" spans="1:8" x14ac:dyDescent="0.3">
      <c r="A1660" s="2">
        <v>1659</v>
      </c>
      <c r="B1660" s="5">
        <v>2202</v>
      </c>
      <c r="C1660" s="2" t="s">
        <v>3474</v>
      </c>
      <c r="D1660" s="2" t="s">
        <v>3475</v>
      </c>
      <c r="E1660" s="2" t="s">
        <v>3460</v>
      </c>
      <c r="F1660" s="2" t="s">
        <v>25</v>
      </c>
      <c r="G1660" s="2" t="s">
        <v>1842</v>
      </c>
      <c r="H1660" s="2" t="s">
        <v>154</v>
      </c>
    </row>
    <row r="1661" spans="1:8" x14ac:dyDescent="0.3">
      <c r="A1661" s="2">
        <v>1660</v>
      </c>
      <c r="B1661" s="5">
        <v>2202</v>
      </c>
      <c r="C1661" s="2" t="s">
        <v>3476</v>
      </c>
      <c r="D1661" s="2" t="s">
        <v>3477</v>
      </c>
      <c r="E1661" s="2" t="s">
        <v>3460</v>
      </c>
      <c r="F1661" s="2" t="s">
        <v>136</v>
      </c>
      <c r="G1661" s="2" t="s">
        <v>16</v>
      </c>
      <c r="H1661" s="2" t="s">
        <v>886</v>
      </c>
    </row>
    <row r="1662" spans="1:8" x14ac:dyDescent="0.3">
      <c r="A1662" s="2">
        <v>1661</v>
      </c>
      <c r="B1662" s="5">
        <v>2202</v>
      </c>
      <c r="C1662" s="2" t="s">
        <v>3478</v>
      </c>
      <c r="D1662" s="2" t="s">
        <v>3479</v>
      </c>
      <c r="E1662" s="2" t="s">
        <v>3460</v>
      </c>
      <c r="F1662" s="2" t="s">
        <v>56</v>
      </c>
      <c r="G1662" s="2" t="s">
        <v>80</v>
      </c>
      <c r="H1662" s="2" t="s">
        <v>154</v>
      </c>
    </row>
    <row r="1663" spans="1:8" x14ac:dyDescent="0.3">
      <c r="A1663" s="2">
        <v>1662</v>
      </c>
      <c r="B1663" s="5">
        <v>2202</v>
      </c>
      <c r="C1663" s="2" t="s">
        <v>3480</v>
      </c>
      <c r="D1663" s="2" t="s">
        <v>3481</v>
      </c>
      <c r="E1663" s="2" t="s">
        <v>3460</v>
      </c>
      <c r="F1663" s="2" t="s">
        <v>761</v>
      </c>
      <c r="G1663" s="2" t="s">
        <v>1925</v>
      </c>
      <c r="H1663" s="2" t="s">
        <v>1146</v>
      </c>
    </row>
    <row r="1664" spans="1:8" x14ac:dyDescent="0.3">
      <c r="A1664" s="2">
        <v>1663</v>
      </c>
      <c r="B1664" s="5">
        <v>2203</v>
      </c>
      <c r="C1664" s="2" t="s">
        <v>3482</v>
      </c>
      <c r="D1664" s="2" t="s">
        <v>3483</v>
      </c>
      <c r="E1664" s="2" t="s">
        <v>3460</v>
      </c>
      <c r="F1664" s="2" t="s">
        <v>761</v>
      </c>
      <c r="G1664" s="2" t="s">
        <v>1925</v>
      </c>
      <c r="H1664" s="2" t="s">
        <v>1146</v>
      </c>
    </row>
    <row r="1665" spans="1:8" x14ac:dyDescent="0.3">
      <c r="A1665" s="2">
        <v>1664</v>
      </c>
      <c r="B1665" s="5">
        <v>2301</v>
      </c>
      <c r="C1665" s="2" t="s">
        <v>3484</v>
      </c>
      <c r="D1665" s="2" t="s">
        <v>3485</v>
      </c>
      <c r="E1665" s="2" t="s">
        <v>3460</v>
      </c>
      <c r="F1665" s="2" t="s">
        <v>38</v>
      </c>
      <c r="G1665" s="2" t="s">
        <v>56</v>
      </c>
      <c r="H1665" s="2" t="s">
        <v>1033</v>
      </c>
    </row>
    <row r="1666" spans="1:8" x14ac:dyDescent="0.3">
      <c r="A1666" s="2">
        <v>1665</v>
      </c>
      <c r="B1666" s="5">
        <v>2301</v>
      </c>
      <c r="C1666" s="2" t="s">
        <v>3486</v>
      </c>
      <c r="D1666" s="2" t="s">
        <v>3487</v>
      </c>
      <c r="E1666" s="2" t="s">
        <v>3460</v>
      </c>
      <c r="F1666" s="2" t="s">
        <v>3488</v>
      </c>
      <c r="G1666" s="2" t="s">
        <v>1837</v>
      </c>
      <c r="H1666" s="2" t="s">
        <v>1033</v>
      </c>
    </row>
    <row r="1667" spans="1:8" x14ac:dyDescent="0.3">
      <c r="A1667" s="2">
        <v>1666</v>
      </c>
      <c r="B1667" s="5">
        <v>2501</v>
      </c>
      <c r="C1667" s="2" t="s">
        <v>3489</v>
      </c>
      <c r="D1667" s="2" t="s">
        <v>3490</v>
      </c>
      <c r="E1667" s="2" t="s">
        <v>3460</v>
      </c>
      <c r="F1667" s="2" t="s">
        <v>80</v>
      </c>
      <c r="G1667" s="2" t="s">
        <v>3491</v>
      </c>
      <c r="H1667" s="2" t="s">
        <v>3492</v>
      </c>
    </row>
    <row r="1668" spans="1:8" x14ac:dyDescent="0.3">
      <c r="A1668" s="2">
        <v>1667</v>
      </c>
      <c r="B1668" s="5">
        <v>2502</v>
      </c>
      <c r="C1668" s="2" t="s">
        <v>3493</v>
      </c>
      <c r="D1668" s="2" t="s">
        <v>3494</v>
      </c>
      <c r="E1668" s="2" t="s">
        <v>3460</v>
      </c>
      <c r="F1668" s="2" t="s">
        <v>38</v>
      </c>
      <c r="G1668" s="2" t="s">
        <v>3086</v>
      </c>
      <c r="H1668" s="2" t="s">
        <v>550</v>
      </c>
    </row>
    <row r="1669" spans="1:8" x14ac:dyDescent="0.3">
      <c r="A1669" s="2">
        <v>1668</v>
      </c>
      <c r="B1669" s="5">
        <v>2502</v>
      </c>
      <c r="C1669" s="2" t="s">
        <v>3495</v>
      </c>
      <c r="D1669" s="2" t="s">
        <v>3496</v>
      </c>
      <c r="E1669" s="2" t="s">
        <v>3460</v>
      </c>
      <c r="F1669" s="2" t="s">
        <v>33</v>
      </c>
      <c r="G1669" s="2" t="s">
        <v>751</v>
      </c>
      <c r="H1669" s="2" t="s">
        <v>1438</v>
      </c>
    </row>
    <row r="1670" spans="1:8" x14ac:dyDescent="0.3">
      <c r="A1670" s="2">
        <v>1669</v>
      </c>
      <c r="B1670" s="5">
        <v>2503</v>
      </c>
      <c r="C1670" s="2" t="s">
        <v>3497</v>
      </c>
      <c r="D1670" s="2" t="s">
        <v>3498</v>
      </c>
      <c r="E1670" s="2" t="s">
        <v>3460</v>
      </c>
      <c r="F1670" s="2" t="s">
        <v>2616</v>
      </c>
      <c r="G1670" s="2" t="s">
        <v>1066</v>
      </c>
      <c r="H1670" s="2" t="s">
        <v>1433</v>
      </c>
    </row>
    <row r="1671" spans="1:8" x14ac:dyDescent="0.3">
      <c r="A1671" s="2">
        <v>1670</v>
      </c>
      <c r="B1671" s="5">
        <v>2503</v>
      </c>
      <c r="C1671" s="2" t="s">
        <v>3499</v>
      </c>
      <c r="D1671" s="2" t="s">
        <v>3500</v>
      </c>
      <c r="E1671" s="2" t="s">
        <v>3460</v>
      </c>
      <c r="F1671" s="2" t="s">
        <v>12</v>
      </c>
      <c r="G1671" s="2" t="s">
        <v>42</v>
      </c>
      <c r="H1671" s="2" t="s">
        <v>13</v>
      </c>
    </row>
    <row r="1672" spans="1:8" x14ac:dyDescent="0.3">
      <c r="A1672" s="2">
        <v>1671</v>
      </c>
      <c r="B1672" s="5">
        <v>2504</v>
      </c>
      <c r="C1672" s="2" t="s">
        <v>3501</v>
      </c>
      <c r="D1672" s="2" t="s">
        <v>3502</v>
      </c>
      <c r="E1672" s="2" t="s">
        <v>3460</v>
      </c>
      <c r="F1672" s="2" t="s">
        <v>141</v>
      </c>
      <c r="G1672" s="2" t="s">
        <v>33</v>
      </c>
      <c r="H1672" s="2" t="s">
        <v>1392</v>
      </c>
    </row>
    <row r="1673" spans="1:8" x14ac:dyDescent="0.3">
      <c r="A1673" s="2">
        <v>1672</v>
      </c>
      <c r="B1673" s="5">
        <v>2505</v>
      </c>
      <c r="C1673" s="2" t="s">
        <v>3503</v>
      </c>
      <c r="D1673" s="2" t="s">
        <v>3504</v>
      </c>
      <c r="E1673" s="2" t="s">
        <v>3460</v>
      </c>
      <c r="F1673" s="2" t="s">
        <v>2616</v>
      </c>
      <c r="G1673" s="2" t="s">
        <v>1861</v>
      </c>
      <c r="H1673" s="2" t="s">
        <v>1146</v>
      </c>
    </row>
    <row r="1674" spans="1:8" x14ac:dyDescent="0.3">
      <c r="A1674" s="2">
        <v>1673</v>
      </c>
      <c r="B1674" s="5">
        <v>2505</v>
      </c>
      <c r="C1674" s="2" t="s">
        <v>3505</v>
      </c>
      <c r="D1674" s="2" t="s">
        <v>3506</v>
      </c>
      <c r="E1674" s="2" t="s">
        <v>3460</v>
      </c>
      <c r="F1674" s="2" t="s">
        <v>1738</v>
      </c>
      <c r="G1674" s="2" t="s">
        <v>1204</v>
      </c>
      <c r="H1674" s="2" t="s">
        <v>1146</v>
      </c>
    </row>
    <row r="1675" spans="1:8" x14ac:dyDescent="0.3">
      <c r="A1675" s="2">
        <v>1674</v>
      </c>
      <c r="B1675" s="5">
        <v>2506</v>
      </c>
      <c r="C1675" s="2" t="s">
        <v>3507</v>
      </c>
      <c r="D1675" s="2" t="s">
        <v>3508</v>
      </c>
      <c r="E1675" s="2" t="s">
        <v>3460</v>
      </c>
      <c r="F1675" s="2" t="s">
        <v>227</v>
      </c>
      <c r="G1675" s="2" t="s">
        <v>92</v>
      </c>
      <c r="H1675" s="2" t="s">
        <v>3198</v>
      </c>
    </row>
    <row r="1676" spans="1:8" x14ac:dyDescent="0.3">
      <c r="A1676" s="2">
        <v>1675</v>
      </c>
      <c r="B1676" s="5">
        <v>2506</v>
      </c>
      <c r="C1676" s="2" t="s">
        <v>3509</v>
      </c>
      <c r="D1676" s="2" t="s">
        <v>3510</v>
      </c>
      <c r="E1676" s="2" t="s">
        <v>3460</v>
      </c>
      <c r="F1676" s="2" t="s">
        <v>2885</v>
      </c>
      <c r="G1676" s="2" t="s">
        <v>80</v>
      </c>
      <c r="H1676" s="2" t="s">
        <v>1146</v>
      </c>
    </row>
    <row r="1677" spans="1:8" x14ac:dyDescent="0.3">
      <c r="A1677" s="2">
        <v>1676</v>
      </c>
      <c r="B1677" s="5">
        <v>2507</v>
      </c>
      <c r="C1677" s="2" t="s">
        <v>3511</v>
      </c>
      <c r="D1677" s="2" t="s">
        <v>3512</v>
      </c>
      <c r="E1677" s="2" t="s">
        <v>3460</v>
      </c>
      <c r="F1677" s="2" t="s">
        <v>2745</v>
      </c>
      <c r="G1677" s="2" t="s">
        <v>1583</v>
      </c>
      <c r="H1677" s="2" t="s">
        <v>1146</v>
      </c>
    </row>
    <row r="1678" spans="1:8" x14ac:dyDescent="0.3">
      <c r="A1678" s="2">
        <v>1677</v>
      </c>
      <c r="B1678" s="5">
        <v>2507</v>
      </c>
      <c r="C1678" s="2" t="s">
        <v>3513</v>
      </c>
      <c r="D1678" s="2" t="s">
        <v>3514</v>
      </c>
      <c r="E1678" s="2" t="s">
        <v>3460</v>
      </c>
      <c r="F1678" s="2" t="s">
        <v>17</v>
      </c>
      <c r="G1678" s="2" t="s">
        <v>56</v>
      </c>
      <c r="H1678" s="2" t="s">
        <v>18</v>
      </c>
    </row>
    <row r="1679" spans="1:8" x14ac:dyDescent="0.3">
      <c r="A1679" s="2">
        <v>1678</v>
      </c>
      <c r="B1679" s="5">
        <v>2601</v>
      </c>
      <c r="C1679" s="2" t="s">
        <v>3515</v>
      </c>
      <c r="D1679" s="2" t="s">
        <v>3516</v>
      </c>
      <c r="E1679" s="2" t="s">
        <v>3460</v>
      </c>
      <c r="F1679" s="2" t="s">
        <v>48</v>
      </c>
      <c r="G1679" s="2" t="s">
        <v>227</v>
      </c>
      <c r="H1679" s="2" t="s">
        <v>13</v>
      </c>
    </row>
    <row r="1680" spans="1:8" x14ac:dyDescent="0.3">
      <c r="A1680" s="2">
        <v>1679</v>
      </c>
      <c r="B1680" s="5">
        <v>2601</v>
      </c>
      <c r="C1680" s="2" t="s">
        <v>3517</v>
      </c>
      <c r="D1680" s="2" t="s">
        <v>3518</v>
      </c>
      <c r="E1680" s="2" t="s">
        <v>3460</v>
      </c>
      <c r="F1680" s="2" t="s">
        <v>3488</v>
      </c>
      <c r="G1680" s="2" t="s">
        <v>2718</v>
      </c>
      <c r="H1680" s="2" t="s">
        <v>1146</v>
      </c>
    </row>
    <row r="1681" spans="1:8" x14ac:dyDescent="0.3">
      <c r="A1681" s="2">
        <v>1680</v>
      </c>
      <c r="B1681" s="5">
        <v>2602</v>
      </c>
      <c r="C1681" s="2" t="s">
        <v>3519</v>
      </c>
      <c r="D1681" s="2" t="s">
        <v>3520</v>
      </c>
      <c r="E1681" s="2" t="s">
        <v>3460</v>
      </c>
      <c r="F1681" s="2" t="s">
        <v>80</v>
      </c>
      <c r="G1681" s="2" t="s">
        <v>42</v>
      </c>
      <c r="H1681" s="2" t="s">
        <v>13</v>
      </c>
    </row>
    <row r="1682" spans="1:8" x14ac:dyDescent="0.3">
      <c r="A1682" s="2">
        <v>1681</v>
      </c>
      <c r="B1682" s="5">
        <v>2603</v>
      </c>
      <c r="C1682" s="2" t="s">
        <v>3521</v>
      </c>
      <c r="D1682" s="2" t="s">
        <v>3522</v>
      </c>
      <c r="E1682" s="2" t="s">
        <v>3460</v>
      </c>
      <c r="F1682" s="2" t="s">
        <v>2769</v>
      </c>
      <c r="G1682" s="2" t="s">
        <v>747</v>
      </c>
      <c r="H1682" s="2" t="s">
        <v>1146</v>
      </c>
    </row>
    <row r="1683" spans="1:8" x14ac:dyDescent="0.3">
      <c r="A1683" s="2">
        <v>1682</v>
      </c>
      <c r="B1683" s="5">
        <v>2603</v>
      </c>
      <c r="C1683" s="2" t="s">
        <v>3523</v>
      </c>
      <c r="D1683" s="2" t="s">
        <v>3524</v>
      </c>
      <c r="E1683" s="2" t="s">
        <v>3460</v>
      </c>
      <c r="F1683" s="2" t="s">
        <v>141</v>
      </c>
      <c r="G1683" s="2" t="s">
        <v>56</v>
      </c>
      <c r="H1683" s="2" t="s">
        <v>3525</v>
      </c>
    </row>
    <row r="1684" spans="1:8" x14ac:dyDescent="0.3">
      <c r="A1684" s="2">
        <v>1683</v>
      </c>
      <c r="B1684" s="5">
        <v>2603</v>
      </c>
      <c r="C1684" s="2" t="s">
        <v>3526</v>
      </c>
      <c r="D1684" s="2" t="s">
        <v>3527</v>
      </c>
      <c r="E1684" s="2" t="s">
        <v>3460</v>
      </c>
      <c r="F1684" s="2" t="s">
        <v>80</v>
      </c>
      <c r="G1684" s="2" t="s">
        <v>42</v>
      </c>
      <c r="H1684" s="2" t="s">
        <v>13</v>
      </c>
    </row>
    <row r="1685" spans="1:8" x14ac:dyDescent="0.3">
      <c r="A1685" s="2">
        <v>1684</v>
      </c>
      <c r="B1685" s="5">
        <v>2604</v>
      </c>
      <c r="C1685" s="2" t="s">
        <v>3526</v>
      </c>
      <c r="D1685" s="2" t="s">
        <v>3528</v>
      </c>
      <c r="E1685" s="2" t="s">
        <v>3460</v>
      </c>
      <c r="F1685" s="2" t="s">
        <v>80</v>
      </c>
      <c r="G1685" s="2" t="s">
        <v>42</v>
      </c>
      <c r="H1685" s="2" t="s">
        <v>13</v>
      </c>
    </row>
    <row r="1686" spans="1:8" x14ac:dyDescent="0.3">
      <c r="A1686" s="2">
        <v>1685</v>
      </c>
      <c r="B1686" s="5">
        <v>2605</v>
      </c>
      <c r="C1686" s="2" t="s">
        <v>3529</v>
      </c>
      <c r="D1686" s="2" t="s">
        <v>3530</v>
      </c>
      <c r="E1686" s="2" t="s">
        <v>3460</v>
      </c>
      <c r="F1686" s="2" t="s">
        <v>2660</v>
      </c>
      <c r="G1686" s="2" t="s">
        <v>30</v>
      </c>
      <c r="H1686" s="2" t="s">
        <v>575</v>
      </c>
    </row>
    <row r="1687" spans="1:8" x14ac:dyDescent="0.3">
      <c r="A1687" s="2">
        <v>1686</v>
      </c>
      <c r="B1687" s="5">
        <v>2605</v>
      </c>
      <c r="C1687" s="2" t="s">
        <v>3526</v>
      </c>
      <c r="D1687" s="2" t="s">
        <v>3531</v>
      </c>
      <c r="E1687" s="2" t="s">
        <v>3460</v>
      </c>
      <c r="F1687" s="2" t="s">
        <v>80</v>
      </c>
      <c r="G1687" s="2" t="s">
        <v>42</v>
      </c>
      <c r="H1687" s="2" t="s">
        <v>13</v>
      </c>
    </row>
    <row r="1688" spans="1:8" x14ac:dyDescent="0.3">
      <c r="A1688" s="2">
        <v>1687</v>
      </c>
      <c r="B1688" s="5">
        <v>2607</v>
      </c>
      <c r="C1688" s="2" t="s">
        <v>3532</v>
      </c>
      <c r="D1688" s="2" t="s">
        <v>3533</v>
      </c>
      <c r="E1688" s="2" t="s">
        <v>3460</v>
      </c>
      <c r="F1688" s="2" t="s">
        <v>38</v>
      </c>
      <c r="G1688" s="2" t="s">
        <v>88</v>
      </c>
      <c r="H1688" s="2" t="s">
        <v>13</v>
      </c>
    </row>
    <row r="1689" spans="1:8" x14ac:dyDescent="0.3">
      <c r="A1689" s="2">
        <v>1688</v>
      </c>
      <c r="B1689" s="5">
        <v>2607</v>
      </c>
      <c r="C1689" s="2" t="s">
        <v>2206</v>
      </c>
      <c r="D1689" s="2" t="s">
        <v>3534</v>
      </c>
      <c r="E1689" s="2" t="s">
        <v>3460</v>
      </c>
      <c r="F1689" s="2" t="s">
        <v>227</v>
      </c>
      <c r="G1689" s="2" t="s">
        <v>102</v>
      </c>
      <c r="H1689" s="2" t="s">
        <v>13</v>
      </c>
    </row>
    <row r="1690" spans="1:8" x14ac:dyDescent="0.3">
      <c r="A1690" s="2">
        <v>1689</v>
      </c>
      <c r="B1690" s="5">
        <v>2607</v>
      </c>
      <c r="C1690" s="2" t="s">
        <v>3535</v>
      </c>
      <c r="D1690" s="2" t="s">
        <v>3536</v>
      </c>
      <c r="E1690" s="2" t="s">
        <v>3460</v>
      </c>
      <c r="F1690" s="2" t="s">
        <v>1738</v>
      </c>
      <c r="G1690" s="2" t="s">
        <v>1204</v>
      </c>
      <c r="H1690" s="2" t="s">
        <v>1146</v>
      </c>
    </row>
    <row r="1691" spans="1:8" x14ac:dyDescent="0.3">
      <c r="A1691" s="2">
        <v>1690</v>
      </c>
      <c r="B1691" s="5">
        <v>2701</v>
      </c>
      <c r="C1691" s="2" t="s">
        <v>2765</v>
      </c>
      <c r="D1691" s="2" t="s">
        <v>3537</v>
      </c>
      <c r="E1691" s="2" t="s">
        <v>3460</v>
      </c>
      <c r="F1691" s="2" t="s">
        <v>25</v>
      </c>
      <c r="G1691" s="2" t="s">
        <v>56</v>
      </c>
      <c r="H1691" s="2" t="s">
        <v>575</v>
      </c>
    </row>
    <row r="1692" spans="1:8" x14ac:dyDescent="0.3">
      <c r="A1692" s="2">
        <v>1691</v>
      </c>
      <c r="B1692" s="5">
        <v>2703</v>
      </c>
      <c r="C1692" s="2" t="s">
        <v>3538</v>
      </c>
      <c r="D1692" s="2" t="s">
        <v>3539</v>
      </c>
      <c r="E1692" s="2" t="s">
        <v>3460</v>
      </c>
      <c r="F1692" s="2" t="s">
        <v>38</v>
      </c>
      <c r="G1692" s="2" t="s">
        <v>136</v>
      </c>
      <c r="H1692" s="2" t="s">
        <v>914</v>
      </c>
    </row>
    <row r="1693" spans="1:8" x14ac:dyDescent="0.3">
      <c r="A1693" s="2">
        <v>1692</v>
      </c>
      <c r="B1693" s="5">
        <v>2703</v>
      </c>
      <c r="C1693" s="2" t="s">
        <v>3540</v>
      </c>
      <c r="D1693" s="2" t="s">
        <v>3541</v>
      </c>
      <c r="E1693" s="2" t="s">
        <v>3460</v>
      </c>
      <c r="F1693" s="2" t="s">
        <v>2769</v>
      </c>
      <c r="G1693" s="2" t="s">
        <v>747</v>
      </c>
      <c r="H1693" s="2" t="s">
        <v>1146</v>
      </c>
    </row>
    <row r="1694" spans="1:8" x14ac:dyDescent="0.3">
      <c r="A1694" s="2">
        <v>1693</v>
      </c>
      <c r="B1694" s="5">
        <v>2703</v>
      </c>
      <c r="C1694" s="2" t="s">
        <v>3542</v>
      </c>
      <c r="D1694" s="2" t="s">
        <v>3543</v>
      </c>
      <c r="E1694" s="2" t="s">
        <v>3460</v>
      </c>
      <c r="F1694" s="2" t="s">
        <v>739</v>
      </c>
      <c r="G1694" s="2" t="s">
        <v>42</v>
      </c>
      <c r="H1694" s="2" t="s">
        <v>13</v>
      </c>
    </row>
    <row r="1695" spans="1:8" x14ac:dyDescent="0.3">
      <c r="A1695" s="2">
        <v>1694</v>
      </c>
      <c r="B1695" s="5">
        <v>2704</v>
      </c>
      <c r="C1695" s="2" t="s">
        <v>3542</v>
      </c>
      <c r="D1695" s="2" t="s">
        <v>3544</v>
      </c>
      <c r="E1695" s="2" t="s">
        <v>3460</v>
      </c>
      <c r="F1695" s="2" t="s">
        <v>739</v>
      </c>
      <c r="G1695" s="2" t="s">
        <v>42</v>
      </c>
      <c r="H1695" s="2" t="s">
        <v>13</v>
      </c>
    </row>
    <row r="1696" spans="1:8" x14ac:dyDescent="0.3">
      <c r="A1696" s="2">
        <v>1695</v>
      </c>
      <c r="B1696" s="5">
        <v>2705</v>
      </c>
      <c r="C1696" s="2" t="s">
        <v>3545</v>
      </c>
      <c r="D1696" s="2" t="s">
        <v>3546</v>
      </c>
      <c r="E1696" s="2" t="s">
        <v>3460</v>
      </c>
      <c r="F1696" s="2" t="s">
        <v>2616</v>
      </c>
      <c r="G1696" s="2" t="s">
        <v>1861</v>
      </c>
      <c r="H1696" s="2" t="s">
        <v>1146</v>
      </c>
    </row>
    <row r="1697" spans="1:8" x14ac:dyDescent="0.3">
      <c r="A1697" s="2">
        <v>1696</v>
      </c>
      <c r="B1697" s="5">
        <v>2705</v>
      </c>
      <c r="C1697" s="2" t="s">
        <v>3547</v>
      </c>
      <c r="D1697" s="2" t="s">
        <v>3548</v>
      </c>
      <c r="E1697" s="2" t="s">
        <v>3460</v>
      </c>
      <c r="F1697" s="2" t="s">
        <v>56</v>
      </c>
      <c r="G1697" s="2" t="s">
        <v>131</v>
      </c>
      <c r="H1697" s="2" t="s">
        <v>886</v>
      </c>
    </row>
    <row r="1698" spans="1:8" x14ac:dyDescent="0.3">
      <c r="A1698" s="2">
        <v>1697</v>
      </c>
      <c r="B1698" s="5">
        <v>2707</v>
      </c>
      <c r="C1698" s="2" t="s">
        <v>3549</v>
      </c>
      <c r="D1698" s="2" t="s">
        <v>3550</v>
      </c>
      <c r="E1698" s="2" t="s">
        <v>3460</v>
      </c>
      <c r="F1698" s="2" t="s">
        <v>25</v>
      </c>
      <c r="G1698" s="2" t="s">
        <v>120</v>
      </c>
      <c r="H1698" s="2" t="s">
        <v>352</v>
      </c>
    </row>
    <row r="1699" spans="1:8" x14ac:dyDescent="0.3">
      <c r="A1699" s="2">
        <v>1698</v>
      </c>
      <c r="B1699" s="5">
        <v>2803</v>
      </c>
      <c r="C1699" s="2" t="s">
        <v>3551</v>
      </c>
      <c r="D1699" s="2" t="s">
        <v>3552</v>
      </c>
      <c r="E1699" s="2" t="s">
        <v>3460</v>
      </c>
      <c r="F1699" s="2" t="s">
        <v>2616</v>
      </c>
      <c r="G1699" s="2" t="s">
        <v>1861</v>
      </c>
      <c r="H1699" s="2" t="s">
        <v>1146</v>
      </c>
    </row>
    <row r="1700" spans="1:8" x14ac:dyDescent="0.3">
      <c r="A1700" s="2">
        <v>1699</v>
      </c>
      <c r="B1700" s="5">
        <v>2804</v>
      </c>
      <c r="C1700" s="2" t="s">
        <v>3553</v>
      </c>
      <c r="D1700" s="2" t="s">
        <v>3554</v>
      </c>
      <c r="E1700" s="2" t="s">
        <v>3460</v>
      </c>
      <c r="F1700" s="2" t="s">
        <v>1749</v>
      </c>
      <c r="G1700" s="2" t="s">
        <v>2007</v>
      </c>
      <c r="H1700" s="2" t="s">
        <v>550</v>
      </c>
    </row>
    <row r="1701" spans="1:8" x14ac:dyDescent="0.3">
      <c r="A1701" s="2">
        <v>1700</v>
      </c>
      <c r="B1701" s="5">
        <v>2805</v>
      </c>
      <c r="C1701" s="2" t="s">
        <v>3555</v>
      </c>
      <c r="D1701" s="2" t="s">
        <v>3556</v>
      </c>
      <c r="E1701" s="2" t="s">
        <v>3460</v>
      </c>
      <c r="F1701" s="2" t="s">
        <v>33</v>
      </c>
      <c r="G1701" s="2" t="s">
        <v>1749</v>
      </c>
      <c r="H1701" s="2" t="s">
        <v>3133</v>
      </c>
    </row>
    <row r="1702" spans="1:8" x14ac:dyDescent="0.3">
      <c r="A1702" s="2">
        <v>1701</v>
      </c>
      <c r="B1702" s="5">
        <v>2807</v>
      </c>
      <c r="C1702" s="2" t="s">
        <v>3557</v>
      </c>
      <c r="D1702" s="2" t="s">
        <v>3558</v>
      </c>
      <c r="E1702" s="2" t="s">
        <v>3460</v>
      </c>
      <c r="F1702" s="2" t="s">
        <v>38</v>
      </c>
      <c r="G1702" s="2" t="s">
        <v>39</v>
      </c>
      <c r="H1702" s="2" t="s">
        <v>13</v>
      </c>
    </row>
    <row r="1703" spans="1:8" x14ac:dyDescent="0.3">
      <c r="A1703" s="2">
        <v>1702</v>
      </c>
      <c r="B1703" s="5">
        <v>2807</v>
      </c>
      <c r="C1703" s="2" t="s">
        <v>3559</v>
      </c>
      <c r="D1703" s="2" t="s">
        <v>3560</v>
      </c>
      <c r="E1703" s="2" t="s">
        <v>3460</v>
      </c>
      <c r="F1703" s="2" t="s">
        <v>39</v>
      </c>
      <c r="G1703" s="2" t="s">
        <v>516</v>
      </c>
      <c r="H1703" s="2" t="s">
        <v>1171</v>
      </c>
    </row>
    <row r="1704" spans="1:8" x14ac:dyDescent="0.3">
      <c r="A1704" s="2">
        <v>1703</v>
      </c>
      <c r="B1704" s="5">
        <v>3103</v>
      </c>
      <c r="C1704" s="2" t="s">
        <v>3561</v>
      </c>
      <c r="D1704" s="2" t="s">
        <v>3562</v>
      </c>
      <c r="E1704" s="2" t="s">
        <v>3460</v>
      </c>
      <c r="F1704" s="2" t="s">
        <v>25</v>
      </c>
      <c r="G1704" s="2" t="s">
        <v>136</v>
      </c>
      <c r="H1704" s="2" t="s">
        <v>1257</v>
      </c>
    </row>
    <row r="1705" spans="1:8" x14ac:dyDescent="0.3">
      <c r="A1705" s="2">
        <v>1704</v>
      </c>
      <c r="B1705" s="5">
        <v>3103</v>
      </c>
      <c r="C1705" s="2" t="s">
        <v>3563</v>
      </c>
      <c r="D1705" s="2" t="s">
        <v>3564</v>
      </c>
      <c r="E1705" s="2" t="s">
        <v>3460</v>
      </c>
      <c r="F1705" s="2" t="s">
        <v>17</v>
      </c>
      <c r="G1705" s="2" t="s">
        <v>33</v>
      </c>
      <c r="H1705" s="2" t="s">
        <v>307</v>
      </c>
    </row>
    <row r="1706" spans="1:8" x14ac:dyDescent="0.3">
      <c r="A1706" s="2">
        <v>1705</v>
      </c>
      <c r="B1706" s="5">
        <v>5101</v>
      </c>
      <c r="C1706" s="2" t="s">
        <v>3565</v>
      </c>
      <c r="D1706" s="2" t="s">
        <v>3566</v>
      </c>
      <c r="E1706" s="2" t="s">
        <v>3460</v>
      </c>
      <c r="F1706" s="2" t="s">
        <v>430</v>
      </c>
      <c r="G1706" s="2" t="s">
        <v>136</v>
      </c>
      <c r="H1706" s="2" t="s">
        <v>2440</v>
      </c>
    </row>
    <row r="1707" spans="1:8" x14ac:dyDescent="0.3">
      <c r="A1707" s="2">
        <v>1706</v>
      </c>
      <c r="B1707" s="5">
        <v>5101</v>
      </c>
      <c r="C1707" s="2" t="s">
        <v>3567</v>
      </c>
      <c r="D1707" s="2" t="s">
        <v>3568</v>
      </c>
      <c r="E1707" s="2" t="s">
        <v>3460</v>
      </c>
      <c r="F1707" s="2" t="s">
        <v>56</v>
      </c>
      <c r="G1707" s="2" t="s">
        <v>131</v>
      </c>
      <c r="H1707" s="2" t="s">
        <v>898</v>
      </c>
    </row>
    <row r="1708" spans="1:8" x14ac:dyDescent="0.3">
      <c r="A1708" s="2">
        <v>1707</v>
      </c>
      <c r="B1708" s="5">
        <v>5102</v>
      </c>
      <c r="C1708" s="2" t="s">
        <v>3569</v>
      </c>
      <c r="D1708" s="2" t="s">
        <v>3570</v>
      </c>
      <c r="E1708" s="2" t="s">
        <v>3460</v>
      </c>
      <c r="F1708" s="2" t="s">
        <v>25</v>
      </c>
      <c r="G1708" s="2" t="s">
        <v>26</v>
      </c>
      <c r="H1708" s="2" t="s">
        <v>820</v>
      </c>
    </row>
    <row r="1709" spans="1:8" x14ac:dyDescent="0.3">
      <c r="A1709" s="2">
        <v>1708</v>
      </c>
      <c r="B1709" s="5">
        <v>5103</v>
      </c>
      <c r="C1709" s="2" t="s">
        <v>3571</v>
      </c>
      <c r="D1709" s="2" t="s">
        <v>3572</v>
      </c>
      <c r="E1709" s="2" t="s">
        <v>3460</v>
      </c>
      <c r="F1709" s="2" t="s">
        <v>141</v>
      </c>
      <c r="G1709" s="2" t="s">
        <v>1461</v>
      </c>
      <c r="H1709" s="2" t="s">
        <v>1458</v>
      </c>
    </row>
    <row r="1710" spans="1:8" x14ac:dyDescent="0.3">
      <c r="A1710" s="2">
        <v>1709</v>
      </c>
      <c r="B1710" s="5">
        <v>5105</v>
      </c>
      <c r="C1710" s="2" t="s">
        <v>3573</v>
      </c>
      <c r="D1710" s="2" t="s">
        <v>3574</v>
      </c>
      <c r="E1710" s="2" t="s">
        <v>3460</v>
      </c>
      <c r="F1710" s="2" t="s">
        <v>25</v>
      </c>
      <c r="G1710" s="2" t="s">
        <v>136</v>
      </c>
      <c r="H1710" s="2" t="s">
        <v>111</v>
      </c>
    </row>
    <row r="1711" spans="1:8" x14ac:dyDescent="0.3">
      <c r="A1711" s="2">
        <v>1710</v>
      </c>
      <c r="B1711" s="5">
        <v>5105</v>
      </c>
      <c r="C1711" s="2" t="s">
        <v>3575</v>
      </c>
      <c r="D1711" s="2" t="s">
        <v>3576</v>
      </c>
      <c r="E1711" s="2" t="s">
        <v>3460</v>
      </c>
      <c r="F1711" s="2" t="s">
        <v>2769</v>
      </c>
      <c r="G1711" s="2" t="s">
        <v>747</v>
      </c>
      <c r="H1711" s="2" t="s">
        <v>1146</v>
      </c>
    </row>
    <row r="1712" spans="1:8" x14ac:dyDescent="0.3">
      <c r="A1712" s="2">
        <v>1711</v>
      </c>
      <c r="B1712" s="5">
        <v>5116</v>
      </c>
      <c r="C1712" s="2" t="s">
        <v>3577</v>
      </c>
      <c r="D1712" s="2" t="s">
        <v>3578</v>
      </c>
      <c r="E1712" s="2" t="s">
        <v>3460</v>
      </c>
      <c r="F1712" s="2" t="s">
        <v>17</v>
      </c>
      <c r="G1712" s="2" t="s">
        <v>516</v>
      </c>
      <c r="H1712" s="2" t="s">
        <v>958</v>
      </c>
    </row>
    <row r="1713" spans="1:8" x14ac:dyDescent="0.3">
      <c r="A1713" s="2">
        <v>1712</v>
      </c>
      <c r="B1713" s="5">
        <v>5201</v>
      </c>
      <c r="C1713" s="2" t="s">
        <v>3579</v>
      </c>
      <c r="D1713" s="2" t="s">
        <v>3580</v>
      </c>
      <c r="E1713" s="2" t="s">
        <v>3460</v>
      </c>
      <c r="F1713" s="2" t="s">
        <v>704</v>
      </c>
      <c r="G1713" s="2" t="s">
        <v>2718</v>
      </c>
      <c r="H1713" s="2" t="s">
        <v>1146</v>
      </c>
    </row>
    <row r="1714" spans="1:8" x14ac:dyDescent="0.3">
      <c r="A1714" s="2">
        <v>1713</v>
      </c>
      <c r="B1714" s="5">
        <v>5202</v>
      </c>
      <c r="C1714" s="2" t="s">
        <v>3581</v>
      </c>
      <c r="D1714" s="2" t="s">
        <v>3582</v>
      </c>
      <c r="E1714" s="2" t="s">
        <v>3460</v>
      </c>
      <c r="F1714" s="2" t="s">
        <v>12</v>
      </c>
      <c r="G1714" s="2" t="s">
        <v>42</v>
      </c>
      <c r="H1714" s="2" t="s">
        <v>13</v>
      </c>
    </row>
    <row r="1715" spans="1:8" x14ac:dyDescent="0.3">
      <c r="A1715" s="2">
        <v>1714</v>
      </c>
      <c r="B1715" s="5">
        <v>5203</v>
      </c>
      <c r="C1715" s="2" t="s">
        <v>3583</v>
      </c>
      <c r="D1715" s="2" t="s">
        <v>3584</v>
      </c>
      <c r="E1715" s="2" t="s">
        <v>3460</v>
      </c>
      <c r="F1715" s="2" t="s">
        <v>12</v>
      </c>
      <c r="G1715" s="2" t="s">
        <v>2725</v>
      </c>
      <c r="H1715" s="2" t="s">
        <v>13</v>
      </c>
    </row>
    <row r="1716" spans="1:8" x14ac:dyDescent="0.3">
      <c r="A1716" s="2">
        <v>1715</v>
      </c>
      <c r="B1716" s="5">
        <v>5206</v>
      </c>
      <c r="C1716" s="2" t="s">
        <v>3585</v>
      </c>
      <c r="D1716" s="2" t="s">
        <v>3586</v>
      </c>
      <c r="E1716" s="2" t="s">
        <v>3460</v>
      </c>
      <c r="F1716" s="2" t="s">
        <v>80</v>
      </c>
      <c r="G1716" s="2" t="s">
        <v>1925</v>
      </c>
      <c r="H1716" s="2" t="s">
        <v>575</v>
      </c>
    </row>
    <row r="1717" spans="1:8" x14ac:dyDescent="0.3">
      <c r="A1717" s="2">
        <v>1716</v>
      </c>
      <c r="B1717" s="5">
        <v>5207</v>
      </c>
      <c r="C1717" s="2" t="s">
        <v>3587</v>
      </c>
      <c r="D1717" s="2" t="s">
        <v>3588</v>
      </c>
      <c r="E1717" s="2" t="s">
        <v>3460</v>
      </c>
      <c r="F1717" s="2" t="s">
        <v>141</v>
      </c>
      <c r="G1717" s="2" t="s">
        <v>56</v>
      </c>
      <c r="H1717" s="2" t="s">
        <v>1884</v>
      </c>
    </row>
    <row r="1718" spans="1:8" x14ac:dyDescent="0.3">
      <c r="A1718" s="2">
        <v>1717</v>
      </c>
      <c r="B1718" s="5">
        <v>5211</v>
      </c>
      <c r="C1718" s="2" t="s">
        <v>3589</v>
      </c>
      <c r="D1718" s="2" t="s">
        <v>3590</v>
      </c>
      <c r="E1718" s="2" t="s">
        <v>3460</v>
      </c>
      <c r="F1718" s="2" t="s">
        <v>17</v>
      </c>
      <c r="G1718" s="2" t="s">
        <v>33</v>
      </c>
      <c r="H1718" s="2" t="s">
        <v>2834</v>
      </c>
    </row>
    <row r="1719" spans="1:8" x14ac:dyDescent="0.3">
      <c r="A1719" s="2">
        <v>1718</v>
      </c>
      <c r="B1719" s="5">
        <v>5212</v>
      </c>
      <c r="C1719" s="2" t="s">
        <v>3591</v>
      </c>
      <c r="D1719" s="2" t="s">
        <v>3592</v>
      </c>
      <c r="E1719" s="2" t="s">
        <v>3460</v>
      </c>
      <c r="F1719" s="2" t="s">
        <v>88</v>
      </c>
      <c r="G1719" s="2" t="s">
        <v>17</v>
      </c>
      <c r="H1719" s="2" t="s">
        <v>13</v>
      </c>
    </row>
    <row r="1720" spans="1:8" x14ac:dyDescent="0.3">
      <c r="A1720" s="2">
        <v>1719</v>
      </c>
      <c r="B1720" s="5">
        <v>5216</v>
      </c>
      <c r="C1720" s="2" t="s">
        <v>3593</v>
      </c>
      <c r="D1720" s="2" t="s">
        <v>3594</v>
      </c>
      <c r="E1720" s="2" t="s">
        <v>3460</v>
      </c>
      <c r="F1720" s="2" t="s">
        <v>136</v>
      </c>
      <c r="G1720" s="2" t="s">
        <v>80</v>
      </c>
      <c r="H1720" s="2" t="s">
        <v>154</v>
      </c>
    </row>
    <row r="1721" spans="1:8" x14ac:dyDescent="0.3">
      <c r="A1721" s="2">
        <v>1720</v>
      </c>
      <c r="B1721" s="5" t="s">
        <v>112</v>
      </c>
      <c r="C1721" s="2" t="s">
        <v>3595</v>
      </c>
      <c r="D1721" s="2" t="s">
        <v>3596</v>
      </c>
      <c r="E1721" s="2" t="s">
        <v>3460</v>
      </c>
      <c r="F1721" s="2" t="s">
        <v>136</v>
      </c>
      <c r="G1721" s="2" t="s">
        <v>275</v>
      </c>
      <c r="H1721" s="2" t="s">
        <v>1171</v>
      </c>
    </row>
    <row r="1722" spans="1:8" x14ac:dyDescent="0.3">
      <c r="A1722" s="2">
        <v>1721</v>
      </c>
      <c r="B1722" s="5" t="s">
        <v>112</v>
      </c>
      <c r="C1722" s="2" t="s">
        <v>3597</v>
      </c>
      <c r="D1722" s="2" t="s">
        <v>3598</v>
      </c>
      <c r="E1722" s="2" t="s">
        <v>3460</v>
      </c>
      <c r="F1722" s="2" t="s">
        <v>33</v>
      </c>
      <c r="G1722" s="2" t="s">
        <v>751</v>
      </c>
      <c r="H1722" s="2" t="s">
        <v>13</v>
      </c>
    </row>
    <row r="1723" spans="1:8" x14ac:dyDescent="0.3">
      <c r="A1723" s="2">
        <v>1722</v>
      </c>
      <c r="B1723" s="5" t="s">
        <v>579</v>
      </c>
      <c r="C1723" s="2" t="s">
        <v>3599</v>
      </c>
      <c r="D1723" s="2" t="s">
        <v>3600</v>
      </c>
      <c r="E1723" s="2" t="s">
        <v>3460</v>
      </c>
      <c r="F1723" s="2" t="s">
        <v>131</v>
      </c>
      <c r="G1723" s="2" t="s">
        <v>2129</v>
      </c>
      <c r="H1723" s="2" t="s">
        <v>1243</v>
      </c>
    </row>
    <row r="1724" spans="1:8" x14ac:dyDescent="0.3">
      <c r="A1724" s="2">
        <v>1723</v>
      </c>
      <c r="B1724" s="5" t="s">
        <v>69</v>
      </c>
      <c r="C1724" s="2" t="s">
        <v>3601</v>
      </c>
      <c r="D1724" s="2" t="s">
        <v>3602</v>
      </c>
      <c r="E1724" s="2" t="s">
        <v>3460</v>
      </c>
      <c r="F1724" s="2" t="s">
        <v>38</v>
      </c>
      <c r="G1724" s="2" t="s">
        <v>92</v>
      </c>
      <c r="H1724" s="2" t="s">
        <v>13</v>
      </c>
    </row>
    <row r="1725" spans="1:8" x14ac:dyDescent="0.3">
      <c r="A1725" s="2">
        <v>1724</v>
      </c>
      <c r="B1725" s="5" t="s">
        <v>69</v>
      </c>
      <c r="C1725" s="2" t="s">
        <v>3603</v>
      </c>
      <c r="D1725" s="2" t="s">
        <v>3604</v>
      </c>
      <c r="E1725" s="2" t="s">
        <v>3460</v>
      </c>
      <c r="F1725" s="2" t="s">
        <v>17</v>
      </c>
      <c r="G1725" s="2" t="s">
        <v>56</v>
      </c>
      <c r="H1725" s="2" t="s">
        <v>584</v>
      </c>
    </row>
    <row r="1726" spans="1:8" x14ac:dyDescent="0.3">
      <c r="A1726" s="2">
        <v>1725</v>
      </c>
      <c r="B1726" s="5" t="s">
        <v>73</v>
      </c>
      <c r="C1726" s="2" t="s">
        <v>3601</v>
      </c>
      <c r="D1726" s="2" t="s">
        <v>3605</v>
      </c>
      <c r="E1726" s="2" t="s">
        <v>3460</v>
      </c>
      <c r="F1726" s="2" t="s">
        <v>38</v>
      </c>
      <c r="G1726" s="2" t="s">
        <v>92</v>
      </c>
      <c r="H1726" s="2" t="s">
        <v>13</v>
      </c>
    </row>
    <row r="1727" spans="1:8" x14ac:dyDescent="0.3">
      <c r="A1727" s="2">
        <v>1726</v>
      </c>
      <c r="B1727" s="5" t="s">
        <v>73</v>
      </c>
      <c r="C1727" s="2" t="s">
        <v>3606</v>
      </c>
      <c r="D1727" s="2" t="s">
        <v>3607</v>
      </c>
      <c r="E1727" s="2" t="s">
        <v>3460</v>
      </c>
      <c r="F1727" s="2" t="s">
        <v>17</v>
      </c>
      <c r="G1727" s="2" t="s">
        <v>56</v>
      </c>
      <c r="H1727" s="2" t="s">
        <v>584</v>
      </c>
    </row>
    <row r="1728" spans="1:8" x14ac:dyDescent="0.3">
      <c r="A1728" s="2">
        <v>1727</v>
      </c>
      <c r="B1728" s="5" t="s">
        <v>126</v>
      </c>
      <c r="C1728" s="2" t="s">
        <v>3608</v>
      </c>
      <c r="D1728" s="2" t="s">
        <v>3609</v>
      </c>
      <c r="E1728" s="2" t="s">
        <v>3460</v>
      </c>
      <c r="F1728" s="2" t="s">
        <v>16</v>
      </c>
      <c r="G1728" s="2" t="s">
        <v>56</v>
      </c>
      <c r="H1728" s="2" t="s">
        <v>1046</v>
      </c>
    </row>
    <row r="1729" spans="1:8" x14ac:dyDescent="0.3">
      <c r="A1729" s="2">
        <v>1728</v>
      </c>
      <c r="B1729" s="5" t="s">
        <v>133</v>
      </c>
      <c r="C1729" s="2" t="s">
        <v>3610</v>
      </c>
      <c r="D1729" s="2" t="s">
        <v>3611</v>
      </c>
      <c r="E1729" s="2" t="s">
        <v>3460</v>
      </c>
      <c r="F1729" s="2" t="s">
        <v>136</v>
      </c>
      <c r="G1729" s="2" t="s">
        <v>120</v>
      </c>
      <c r="H1729" s="2" t="s">
        <v>154</v>
      </c>
    </row>
    <row r="1730" spans="1:8" x14ac:dyDescent="0.3">
      <c r="A1730" s="2">
        <v>1729</v>
      </c>
      <c r="B1730" s="5" t="s">
        <v>77</v>
      </c>
      <c r="C1730" s="2" t="s">
        <v>3612</v>
      </c>
      <c r="D1730" s="2" t="s">
        <v>3613</v>
      </c>
      <c r="E1730" s="2" t="s">
        <v>3460</v>
      </c>
      <c r="F1730" s="2" t="s">
        <v>38</v>
      </c>
      <c r="G1730" s="2" t="s">
        <v>12</v>
      </c>
      <c r="H1730" s="2" t="s">
        <v>355</v>
      </c>
    </row>
    <row r="1731" spans="1:8" x14ac:dyDescent="0.3">
      <c r="A1731" s="2">
        <v>1730</v>
      </c>
      <c r="B1731" s="5" t="s">
        <v>82</v>
      </c>
      <c r="C1731" s="2" t="s">
        <v>3614</v>
      </c>
      <c r="D1731" s="2" t="s">
        <v>3615</v>
      </c>
      <c r="E1731" s="2" t="s">
        <v>3460</v>
      </c>
      <c r="F1731" s="2" t="s">
        <v>136</v>
      </c>
      <c r="G1731" s="2" t="s">
        <v>39</v>
      </c>
      <c r="H1731" s="2" t="s">
        <v>154</v>
      </c>
    </row>
    <row r="1732" spans="1:8" x14ac:dyDescent="0.3">
      <c r="A1732" s="2">
        <v>1731</v>
      </c>
      <c r="B1732" s="5" t="s">
        <v>82</v>
      </c>
      <c r="C1732" s="2" t="s">
        <v>3616</v>
      </c>
      <c r="D1732" s="2" t="s">
        <v>3617</v>
      </c>
      <c r="E1732" s="2" t="s">
        <v>3460</v>
      </c>
      <c r="F1732" s="2" t="s">
        <v>39</v>
      </c>
      <c r="G1732" s="2" t="s">
        <v>80</v>
      </c>
      <c r="H1732" s="2" t="s">
        <v>154</v>
      </c>
    </row>
    <row r="1733" spans="1:8" x14ac:dyDescent="0.3">
      <c r="A1733" s="2">
        <v>1732</v>
      </c>
      <c r="B1733" s="5" t="s">
        <v>85</v>
      </c>
      <c r="C1733" s="2" t="s">
        <v>3618</v>
      </c>
      <c r="D1733" s="2" t="s">
        <v>3619</v>
      </c>
      <c r="E1733" s="2" t="s">
        <v>3460</v>
      </c>
      <c r="F1733" s="2" t="s">
        <v>136</v>
      </c>
      <c r="G1733" s="2" t="s">
        <v>39</v>
      </c>
      <c r="H1733" s="2" t="s">
        <v>257</v>
      </c>
    </row>
    <row r="1734" spans="1:8" x14ac:dyDescent="0.3">
      <c r="A1734" s="2">
        <v>1733</v>
      </c>
      <c r="B1734" s="5">
        <v>2101</v>
      </c>
      <c r="C1734" s="2" t="s">
        <v>3620</v>
      </c>
      <c r="D1734" s="2" t="s">
        <v>3621</v>
      </c>
      <c r="E1734" s="2" t="s">
        <v>3622</v>
      </c>
      <c r="F1734" s="2" t="s">
        <v>38</v>
      </c>
      <c r="G1734" s="2" t="s">
        <v>120</v>
      </c>
      <c r="H1734" s="2" t="s">
        <v>697</v>
      </c>
    </row>
    <row r="1735" spans="1:8" x14ac:dyDescent="0.3">
      <c r="A1735" s="2">
        <v>1734</v>
      </c>
      <c r="B1735" s="5">
        <v>2101</v>
      </c>
      <c r="C1735" s="2" t="s">
        <v>3623</v>
      </c>
      <c r="D1735" s="2" t="s">
        <v>3624</v>
      </c>
      <c r="E1735" s="2" t="s">
        <v>3622</v>
      </c>
      <c r="F1735" s="2" t="s">
        <v>120</v>
      </c>
      <c r="G1735" s="2" t="s">
        <v>131</v>
      </c>
      <c r="H1735" s="2" t="s">
        <v>1956</v>
      </c>
    </row>
    <row r="1736" spans="1:8" x14ac:dyDescent="0.3">
      <c r="A1736" s="2">
        <v>1735</v>
      </c>
      <c r="B1736" s="5">
        <v>2201</v>
      </c>
      <c r="C1736" s="2" t="s">
        <v>3625</v>
      </c>
      <c r="D1736" s="2" t="s">
        <v>3626</v>
      </c>
      <c r="E1736" s="2" t="s">
        <v>3622</v>
      </c>
      <c r="F1736" s="2" t="s">
        <v>38</v>
      </c>
      <c r="G1736" s="2" t="s">
        <v>80</v>
      </c>
      <c r="H1736" s="2" t="s">
        <v>239</v>
      </c>
    </row>
    <row r="1737" spans="1:8" x14ac:dyDescent="0.3">
      <c r="A1737" s="2">
        <v>1736</v>
      </c>
      <c r="B1737" s="5">
        <v>2202</v>
      </c>
      <c r="C1737" s="2" t="s">
        <v>3627</v>
      </c>
      <c r="D1737" s="2" t="s">
        <v>3628</v>
      </c>
      <c r="E1737" s="2" t="s">
        <v>3622</v>
      </c>
      <c r="F1737" s="2" t="s">
        <v>38</v>
      </c>
      <c r="G1737" s="2" t="s">
        <v>80</v>
      </c>
      <c r="H1737" s="2" t="s">
        <v>239</v>
      </c>
    </row>
    <row r="1738" spans="1:8" x14ac:dyDescent="0.3">
      <c r="A1738" s="2">
        <v>1737</v>
      </c>
      <c r="B1738" s="5">
        <v>2203</v>
      </c>
      <c r="C1738" s="2" t="s">
        <v>3629</v>
      </c>
      <c r="D1738" s="2" t="s">
        <v>3630</v>
      </c>
      <c r="E1738" s="2" t="s">
        <v>3622</v>
      </c>
      <c r="F1738" s="2" t="s">
        <v>38</v>
      </c>
      <c r="G1738" s="2" t="s">
        <v>80</v>
      </c>
      <c r="H1738" s="2" t="s">
        <v>239</v>
      </c>
    </row>
    <row r="1739" spans="1:8" x14ac:dyDescent="0.3">
      <c r="A1739" s="2">
        <v>1738</v>
      </c>
      <c r="B1739" s="5">
        <v>2301</v>
      </c>
      <c r="C1739" s="2" t="s">
        <v>3631</v>
      </c>
      <c r="D1739" s="2" t="s">
        <v>3632</v>
      </c>
      <c r="E1739" s="2" t="s">
        <v>3622</v>
      </c>
      <c r="F1739" s="2" t="s">
        <v>38</v>
      </c>
      <c r="G1739" s="2" t="s">
        <v>12</v>
      </c>
      <c r="H1739" s="2" t="s">
        <v>89</v>
      </c>
    </row>
    <row r="1740" spans="1:8" x14ac:dyDescent="0.3">
      <c r="A1740" s="2">
        <v>1739</v>
      </c>
      <c r="B1740" s="5">
        <v>2501</v>
      </c>
      <c r="C1740" s="2" t="s">
        <v>3633</v>
      </c>
      <c r="D1740" s="2" t="s">
        <v>3634</v>
      </c>
      <c r="E1740" s="2" t="s">
        <v>3622</v>
      </c>
      <c r="F1740" s="2" t="s">
        <v>39</v>
      </c>
      <c r="G1740" s="2" t="s">
        <v>131</v>
      </c>
      <c r="H1740" s="2" t="s">
        <v>1956</v>
      </c>
    </row>
    <row r="1741" spans="1:8" x14ac:dyDescent="0.3">
      <c r="A1741" s="2">
        <v>1740</v>
      </c>
      <c r="B1741" s="5">
        <v>2502</v>
      </c>
      <c r="C1741" s="2" t="s">
        <v>2936</v>
      </c>
      <c r="D1741" s="2" t="s">
        <v>3635</v>
      </c>
      <c r="E1741" s="2" t="s">
        <v>3622</v>
      </c>
      <c r="F1741" s="2" t="s">
        <v>38</v>
      </c>
      <c r="G1741" s="2" t="s">
        <v>80</v>
      </c>
      <c r="H1741" s="2" t="s">
        <v>13</v>
      </c>
    </row>
    <row r="1742" spans="1:8" x14ac:dyDescent="0.3">
      <c r="A1742" s="2">
        <v>1741</v>
      </c>
      <c r="B1742" s="5">
        <v>2503</v>
      </c>
      <c r="C1742" s="2" t="s">
        <v>2936</v>
      </c>
      <c r="D1742" s="2" t="s">
        <v>3636</v>
      </c>
      <c r="E1742" s="2" t="s">
        <v>3622</v>
      </c>
      <c r="F1742" s="2" t="s">
        <v>38</v>
      </c>
      <c r="G1742" s="2" t="s">
        <v>80</v>
      </c>
      <c r="H1742" s="2" t="s">
        <v>13</v>
      </c>
    </row>
    <row r="1743" spans="1:8" x14ac:dyDescent="0.3">
      <c r="A1743" s="2">
        <v>1742</v>
      </c>
      <c r="B1743" s="5">
        <v>2504</v>
      </c>
      <c r="C1743" s="2" t="s">
        <v>2936</v>
      </c>
      <c r="D1743" s="2" t="s">
        <v>3637</v>
      </c>
      <c r="E1743" s="2" t="s">
        <v>3622</v>
      </c>
      <c r="F1743" s="2" t="s">
        <v>38</v>
      </c>
      <c r="G1743" s="2" t="s">
        <v>80</v>
      </c>
      <c r="H1743" s="2" t="s">
        <v>13</v>
      </c>
    </row>
    <row r="1744" spans="1:8" x14ac:dyDescent="0.3">
      <c r="A1744" s="2">
        <v>1743</v>
      </c>
      <c r="B1744" s="5">
        <v>2505</v>
      </c>
      <c r="C1744" s="2" t="s">
        <v>3638</v>
      </c>
      <c r="D1744" s="2" t="s">
        <v>3639</v>
      </c>
      <c r="E1744" s="2" t="s">
        <v>3622</v>
      </c>
      <c r="F1744" s="2" t="s">
        <v>25</v>
      </c>
      <c r="G1744" s="2" t="s">
        <v>92</v>
      </c>
      <c r="H1744" s="2" t="s">
        <v>575</v>
      </c>
    </row>
    <row r="1745" spans="1:8" x14ac:dyDescent="0.3">
      <c r="A1745" s="2">
        <v>1744</v>
      </c>
      <c r="B1745" s="5">
        <v>2505</v>
      </c>
      <c r="C1745" s="2" t="s">
        <v>3640</v>
      </c>
      <c r="D1745" s="2" t="s">
        <v>3641</v>
      </c>
      <c r="E1745" s="2" t="s">
        <v>3622</v>
      </c>
      <c r="F1745" s="2" t="s">
        <v>39</v>
      </c>
      <c r="G1745" s="2" t="s">
        <v>131</v>
      </c>
      <c r="H1745" s="2" t="s">
        <v>1956</v>
      </c>
    </row>
    <row r="1746" spans="1:8" x14ac:dyDescent="0.3">
      <c r="A1746" s="2">
        <v>1745</v>
      </c>
      <c r="B1746" s="5">
        <v>2506</v>
      </c>
      <c r="C1746" s="2" t="s">
        <v>3642</v>
      </c>
      <c r="D1746" s="2" t="s">
        <v>3643</v>
      </c>
      <c r="E1746" s="2" t="s">
        <v>3622</v>
      </c>
      <c r="F1746" s="2" t="s">
        <v>25</v>
      </c>
      <c r="G1746" s="2" t="s">
        <v>42</v>
      </c>
      <c r="H1746" s="2" t="s">
        <v>13</v>
      </c>
    </row>
    <row r="1747" spans="1:8" x14ac:dyDescent="0.3">
      <c r="A1747" s="2">
        <v>1746</v>
      </c>
      <c r="B1747" s="5">
        <v>2507</v>
      </c>
      <c r="C1747" s="2" t="s">
        <v>3644</v>
      </c>
      <c r="D1747" s="2" t="s">
        <v>3645</v>
      </c>
      <c r="E1747" s="2" t="s">
        <v>3622</v>
      </c>
      <c r="F1747" s="2" t="s">
        <v>39</v>
      </c>
      <c r="G1747" s="2" t="s">
        <v>131</v>
      </c>
      <c r="H1747" s="2" t="s">
        <v>1956</v>
      </c>
    </row>
    <row r="1748" spans="1:8" x14ac:dyDescent="0.3">
      <c r="A1748" s="2">
        <v>1747</v>
      </c>
      <c r="B1748" s="5">
        <v>2601</v>
      </c>
      <c r="C1748" s="2" t="s">
        <v>3646</v>
      </c>
      <c r="D1748" s="2" t="s">
        <v>3647</v>
      </c>
      <c r="E1748" s="2" t="s">
        <v>3622</v>
      </c>
      <c r="F1748" s="2" t="s">
        <v>39</v>
      </c>
      <c r="G1748" s="2" t="s">
        <v>131</v>
      </c>
      <c r="H1748" s="2" t="s">
        <v>1956</v>
      </c>
    </row>
    <row r="1749" spans="1:8" x14ac:dyDescent="0.3">
      <c r="A1749" s="2">
        <v>1748</v>
      </c>
      <c r="B1749" s="5">
        <v>2602</v>
      </c>
      <c r="C1749" s="2" t="s">
        <v>3642</v>
      </c>
      <c r="D1749" s="2" t="s">
        <v>3648</v>
      </c>
      <c r="E1749" s="2" t="s">
        <v>3622</v>
      </c>
      <c r="F1749" s="2" t="s">
        <v>25</v>
      </c>
      <c r="G1749" s="2" t="s">
        <v>42</v>
      </c>
      <c r="H1749" s="2" t="s">
        <v>13</v>
      </c>
    </row>
    <row r="1750" spans="1:8" x14ac:dyDescent="0.3">
      <c r="A1750" s="2">
        <v>1749</v>
      </c>
      <c r="B1750" s="5">
        <v>2603</v>
      </c>
      <c r="C1750" s="2" t="s">
        <v>3649</v>
      </c>
      <c r="D1750" s="2" t="s">
        <v>3650</v>
      </c>
      <c r="E1750" s="2" t="s">
        <v>3622</v>
      </c>
      <c r="F1750" s="2" t="s">
        <v>48</v>
      </c>
      <c r="G1750" s="2" t="s">
        <v>12</v>
      </c>
      <c r="H1750" s="2" t="s">
        <v>13</v>
      </c>
    </row>
    <row r="1751" spans="1:8" x14ac:dyDescent="0.3">
      <c r="A1751" s="2">
        <v>1750</v>
      </c>
      <c r="B1751" s="5">
        <v>2604</v>
      </c>
      <c r="C1751" s="2" t="s">
        <v>2726</v>
      </c>
      <c r="D1751" s="2" t="s">
        <v>3651</v>
      </c>
      <c r="E1751" s="2" t="s">
        <v>3622</v>
      </c>
      <c r="F1751" s="2" t="s">
        <v>48</v>
      </c>
      <c r="G1751" s="2" t="s">
        <v>12</v>
      </c>
      <c r="H1751" s="2" t="s">
        <v>13</v>
      </c>
    </row>
    <row r="1752" spans="1:8" x14ac:dyDescent="0.3">
      <c r="A1752" s="2">
        <v>1751</v>
      </c>
      <c r="B1752" s="5">
        <v>2605</v>
      </c>
      <c r="C1752" s="2" t="s">
        <v>2726</v>
      </c>
      <c r="D1752" s="2" t="s">
        <v>3652</v>
      </c>
      <c r="E1752" s="2" t="s">
        <v>3622</v>
      </c>
      <c r="F1752" s="2" t="s">
        <v>48</v>
      </c>
      <c r="G1752" s="2" t="s">
        <v>12</v>
      </c>
      <c r="H1752" s="2" t="s">
        <v>13</v>
      </c>
    </row>
    <row r="1753" spans="1:8" x14ac:dyDescent="0.3">
      <c r="A1753" s="2">
        <v>1752</v>
      </c>
      <c r="B1753" s="5">
        <v>2606</v>
      </c>
      <c r="C1753" s="2" t="s">
        <v>3642</v>
      </c>
      <c r="D1753" s="2" t="s">
        <v>3653</v>
      </c>
      <c r="E1753" s="2" t="s">
        <v>3622</v>
      </c>
      <c r="F1753" s="2" t="s">
        <v>25</v>
      </c>
      <c r="G1753" s="2" t="s">
        <v>42</v>
      </c>
      <c r="H1753" s="2" t="s">
        <v>13</v>
      </c>
    </row>
    <row r="1754" spans="1:8" x14ac:dyDescent="0.3">
      <c r="A1754" s="2">
        <v>1753</v>
      </c>
      <c r="B1754" s="5">
        <v>2607</v>
      </c>
      <c r="C1754" s="2" t="s">
        <v>3654</v>
      </c>
      <c r="D1754" s="2" t="s">
        <v>3655</v>
      </c>
      <c r="E1754" s="2" t="s">
        <v>3622</v>
      </c>
      <c r="F1754" s="2" t="s">
        <v>39</v>
      </c>
      <c r="G1754" s="2" t="s">
        <v>80</v>
      </c>
      <c r="H1754" s="2" t="s">
        <v>468</v>
      </c>
    </row>
    <row r="1755" spans="1:8" x14ac:dyDescent="0.3">
      <c r="A1755" s="2">
        <v>1754</v>
      </c>
      <c r="B1755" s="5">
        <v>2702</v>
      </c>
      <c r="C1755" s="2" t="s">
        <v>3656</v>
      </c>
      <c r="D1755" s="2" t="s">
        <v>3657</v>
      </c>
      <c r="E1755" s="2" t="s">
        <v>3622</v>
      </c>
      <c r="F1755" s="2" t="s">
        <v>48</v>
      </c>
      <c r="G1755" s="2" t="s">
        <v>120</v>
      </c>
      <c r="H1755" s="2" t="s">
        <v>13</v>
      </c>
    </row>
    <row r="1756" spans="1:8" x14ac:dyDescent="0.3">
      <c r="A1756" s="2">
        <v>1755</v>
      </c>
      <c r="B1756" s="5">
        <v>2703</v>
      </c>
      <c r="C1756" s="2" t="s">
        <v>3658</v>
      </c>
      <c r="D1756" s="2" t="s">
        <v>3659</v>
      </c>
      <c r="E1756" s="2" t="s">
        <v>3622</v>
      </c>
      <c r="F1756" s="2" t="s">
        <v>38</v>
      </c>
      <c r="G1756" s="2" t="s">
        <v>17</v>
      </c>
      <c r="H1756" s="2" t="s">
        <v>13</v>
      </c>
    </row>
    <row r="1757" spans="1:8" x14ac:dyDescent="0.3">
      <c r="A1757" s="2">
        <v>1756</v>
      </c>
      <c r="B1757" s="5">
        <v>2704</v>
      </c>
      <c r="C1757" s="2" t="s">
        <v>3658</v>
      </c>
      <c r="D1757" s="2" t="s">
        <v>3660</v>
      </c>
      <c r="E1757" s="2" t="s">
        <v>3622</v>
      </c>
      <c r="F1757" s="2" t="s">
        <v>38</v>
      </c>
      <c r="G1757" s="2" t="s">
        <v>17</v>
      </c>
      <c r="H1757" s="2" t="s">
        <v>13</v>
      </c>
    </row>
    <row r="1758" spans="1:8" x14ac:dyDescent="0.3">
      <c r="A1758" s="2">
        <v>1757</v>
      </c>
      <c r="B1758" s="5">
        <v>2705</v>
      </c>
      <c r="C1758" s="2" t="s">
        <v>3642</v>
      </c>
      <c r="D1758" s="2" t="s">
        <v>3661</v>
      </c>
      <c r="E1758" s="2" t="s">
        <v>3622</v>
      </c>
      <c r="F1758" s="2" t="s">
        <v>25</v>
      </c>
      <c r="G1758" s="2" t="s">
        <v>42</v>
      </c>
      <c r="H1758" s="2" t="s">
        <v>13</v>
      </c>
    </row>
    <row r="1759" spans="1:8" x14ac:dyDescent="0.3">
      <c r="A1759" s="2">
        <v>1758</v>
      </c>
      <c r="B1759" s="5">
        <v>2707</v>
      </c>
      <c r="C1759" s="2" t="s">
        <v>3662</v>
      </c>
      <c r="D1759" s="2" t="s">
        <v>3663</v>
      </c>
      <c r="E1759" s="2" t="s">
        <v>3622</v>
      </c>
      <c r="F1759" s="2" t="s">
        <v>25</v>
      </c>
      <c r="G1759" s="2" t="s">
        <v>42</v>
      </c>
      <c r="H1759" s="2" t="s">
        <v>13</v>
      </c>
    </row>
    <row r="1760" spans="1:8" x14ac:dyDescent="0.3">
      <c r="A1760" s="2">
        <v>1759</v>
      </c>
      <c r="B1760" s="5">
        <v>2803</v>
      </c>
      <c r="C1760" s="2" t="s">
        <v>3664</v>
      </c>
      <c r="D1760" s="2" t="s">
        <v>3665</v>
      </c>
      <c r="E1760" s="2" t="s">
        <v>3622</v>
      </c>
      <c r="F1760" s="2" t="s">
        <v>38</v>
      </c>
      <c r="G1760" s="2" t="s">
        <v>92</v>
      </c>
      <c r="H1760" s="2" t="s">
        <v>860</v>
      </c>
    </row>
    <row r="1761" spans="1:8" x14ac:dyDescent="0.3">
      <c r="A1761" s="2">
        <v>1760</v>
      </c>
      <c r="B1761" s="5">
        <v>2803</v>
      </c>
      <c r="C1761" s="2" t="s">
        <v>3666</v>
      </c>
      <c r="D1761" s="2" t="s">
        <v>3667</v>
      </c>
      <c r="E1761" s="2" t="s">
        <v>3622</v>
      </c>
      <c r="F1761" s="2" t="s">
        <v>102</v>
      </c>
      <c r="G1761" s="2" t="s">
        <v>80</v>
      </c>
      <c r="H1761" s="2" t="s">
        <v>13</v>
      </c>
    </row>
    <row r="1762" spans="1:8" x14ac:dyDescent="0.3">
      <c r="A1762" s="2">
        <v>1761</v>
      </c>
      <c r="B1762" s="5">
        <v>2804</v>
      </c>
      <c r="C1762" s="2" t="s">
        <v>3668</v>
      </c>
      <c r="D1762" s="2" t="s">
        <v>3669</v>
      </c>
      <c r="E1762" s="2" t="s">
        <v>3622</v>
      </c>
      <c r="F1762" s="2" t="s">
        <v>38</v>
      </c>
      <c r="G1762" s="2" t="s">
        <v>92</v>
      </c>
      <c r="H1762" s="2" t="s">
        <v>860</v>
      </c>
    </row>
    <row r="1763" spans="1:8" x14ac:dyDescent="0.3">
      <c r="A1763" s="2">
        <v>1762</v>
      </c>
      <c r="B1763" s="5">
        <v>2804</v>
      </c>
      <c r="C1763" s="2" t="s">
        <v>3666</v>
      </c>
      <c r="D1763" s="2" t="s">
        <v>3670</v>
      </c>
      <c r="E1763" s="2" t="s">
        <v>3622</v>
      </c>
      <c r="F1763" s="2" t="s">
        <v>102</v>
      </c>
      <c r="G1763" s="2" t="s">
        <v>80</v>
      </c>
      <c r="H1763" s="2" t="s">
        <v>13</v>
      </c>
    </row>
    <row r="1764" spans="1:8" x14ac:dyDescent="0.3">
      <c r="A1764" s="2">
        <v>1763</v>
      </c>
      <c r="B1764" s="5">
        <v>2805</v>
      </c>
      <c r="C1764" s="2" t="s">
        <v>3666</v>
      </c>
      <c r="D1764" s="2" t="s">
        <v>3671</v>
      </c>
      <c r="E1764" s="2" t="s">
        <v>3622</v>
      </c>
      <c r="F1764" s="2" t="s">
        <v>102</v>
      </c>
      <c r="G1764" s="2" t="s">
        <v>80</v>
      </c>
      <c r="H1764" s="2" t="s">
        <v>13</v>
      </c>
    </row>
    <row r="1765" spans="1:8" x14ac:dyDescent="0.3">
      <c r="A1765" s="2">
        <v>1764</v>
      </c>
      <c r="B1765" s="5">
        <v>2806</v>
      </c>
      <c r="C1765" s="2" t="s">
        <v>3672</v>
      </c>
      <c r="D1765" s="2" t="s">
        <v>3673</v>
      </c>
      <c r="E1765" s="2" t="s">
        <v>3622</v>
      </c>
      <c r="F1765" s="2" t="s">
        <v>17</v>
      </c>
      <c r="G1765" s="2" t="s">
        <v>12</v>
      </c>
      <c r="H1765" s="2" t="s">
        <v>13</v>
      </c>
    </row>
    <row r="1766" spans="1:8" x14ac:dyDescent="0.3">
      <c r="A1766" s="2">
        <v>1765</v>
      </c>
      <c r="B1766" s="5">
        <v>3101</v>
      </c>
      <c r="C1766" s="2" t="s">
        <v>3674</v>
      </c>
      <c r="D1766" s="2" t="s">
        <v>3675</v>
      </c>
      <c r="E1766" s="2" t="s">
        <v>3622</v>
      </c>
      <c r="F1766" s="2" t="s">
        <v>38</v>
      </c>
      <c r="G1766" s="2" t="s">
        <v>12</v>
      </c>
      <c r="H1766" s="2" t="s">
        <v>13</v>
      </c>
    </row>
    <row r="1767" spans="1:8" x14ac:dyDescent="0.3">
      <c r="A1767" s="2">
        <v>1766</v>
      </c>
      <c r="B1767" s="5">
        <v>3102</v>
      </c>
      <c r="C1767" s="2" t="s">
        <v>3676</v>
      </c>
      <c r="D1767" s="2" t="s">
        <v>3677</v>
      </c>
      <c r="E1767" s="2" t="s">
        <v>3622</v>
      </c>
      <c r="F1767" s="2" t="s">
        <v>38</v>
      </c>
      <c r="G1767" s="2" t="s">
        <v>16</v>
      </c>
      <c r="H1767" s="2" t="s">
        <v>307</v>
      </c>
    </row>
    <row r="1768" spans="1:8" x14ac:dyDescent="0.3">
      <c r="A1768" s="2">
        <v>1767</v>
      </c>
      <c r="B1768" s="5">
        <v>3102</v>
      </c>
      <c r="C1768" s="2" t="s">
        <v>3678</v>
      </c>
      <c r="D1768" s="2" t="s">
        <v>3679</v>
      </c>
      <c r="E1768" s="2" t="s">
        <v>3622</v>
      </c>
      <c r="F1768" s="2" t="s">
        <v>516</v>
      </c>
      <c r="G1768" s="2" t="s">
        <v>42</v>
      </c>
      <c r="H1768" s="2" t="s">
        <v>13</v>
      </c>
    </row>
    <row r="1769" spans="1:8" x14ac:dyDescent="0.3">
      <c r="A1769" s="2">
        <v>1768</v>
      </c>
      <c r="B1769" s="5">
        <v>3103</v>
      </c>
      <c r="C1769" s="2" t="s">
        <v>3674</v>
      </c>
      <c r="D1769" s="2" t="s">
        <v>3680</v>
      </c>
      <c r="E1769" s="2" t="s">
        <v>3622</v>
      </c>
      <c r="F1769" s="2" t="s">
        <v>38</v>
      </c>
      <c r="G1769" s="2" t="s">
        <v>12</v>
      </c>
      <c r="H1769" s="2" t="s">
        <v>13</v>
      </c>
    </row>
    <row r="1770" spans="1:8" x14ac:dyDescent="0.3">
      <c r="A1770" s="2">
        <v>1769</v>
      </c>
      <c r="B1770" s="5">
        <v>5101</v>
      </c>
      <c r="C1770" s="2" t="s">
        <v>3681</v>
      </c>
      <c r="D1770" s="2" t="s">
        <v>3682</v>
      </c>
      <c r="E1770" s="2" t="s">
        <v>3622</v>
      </c>
      <c r="F1770" s="2" t="s">
        <v>16</v>
      </c>
      <c r="G1770" s="2" t="s">
        <v>12</v>
      </c>
      <c r="H1770" s="2" t="s">
        <v>111</v>
      </c>
    </row>
    <row r="1771" spans="1:8" x14ac:dyDescent="0.3">
      <c r="A1771" s="2">
        <v>1770</v>
      </c>
      <c r="B1771" s="5">
        <v>5102</v>
      </c>
      <c r="C1771" s="2" t="s">
        <v>2304</v>
      </c>
      <c r="D1771" s="2" t="s">
        <v>3683</v>
      </c>
      <c r="E1771" s="2" t="s">
        <v>3622</v>
      </c>
      <c r="F1771" s="2" t="s">
        <v>48</v>
      </c>
      <c r="G1771" s="2" t="s">
        <v>42</v>
      </c>
      <c r="H1771" s="2" t="s">
        <v>13</v>
      </c>
    </row>
    <row r="1772" spans="1:8" x14ac:dyDescent="0.3">
      <c r="A1772" s="2">
        <v>1771</v>
      </c>
      <c r="B1772" s="5">
        <v>5105</v>
      </c>
      <c r="C1772" s="2" t="s">
        <v>3684</v>
      </c>
      <c r="D1772" s="2" t="s">
        <v>3685</v>
      </c>
      <c r="E1772" s="2" t="s">
        <v>3622</v>
      </c>
      <c r="F1772" s="2" t="s">
        <v>16</v>
      </c>
      <c r="G1772" s="2" t="s">
        <v>92</v>
      </c>
      <c r="H1772" s="2" t="s">
        <v>2538</v>
      </c>
    </row>
    <row r="1773" spans="1:8" x14ac:dyDescent="0.3">
      <c r="A1773" s="2">
        <v>1772</v>
      </c>
      <c r="B1773" s="5">
        <v>5116</v>
      </c>
      <c r="C1773" s="2" t="s">
        <v>3686</v>
      </c>
      <c r="D1773" s="2" t="s">
        <v>3687</v>
      </c>
      <c r="E1773" s="2" t="s">
        <v>3622</v>
      </c>
      <c r="F1773" s="2" t="s">
        <v>21</v>
      </c>
      <c r="G1773" s="2" t="s">
        <v>2609</v>
      </c>
      <c r="H1773" s="2" t="s">
        <v>575</v>
      </c>
    </row>
    <row r="1774" spans="1:8" x14ac:dyDescent="0.3">
      <c r="A1774" s="2">
        <v>1773</v>
      </c>
      <c r="B1774" s="5">
        <v>5201</v>
      </c>
      <c r="C1774" s="2" t="s">
        <v>3688</v>
      </c>
      <c r="D1774" s="2" t="s">
        <v>3689</v>
      </c>
      <c r="E1774" s="2" t="s">
        <v>3622</v>
      </c>
      <c r="F1774" s="2" t="s">
        <v>38</v>
      </c>
      <c r="G1774" s="2" t="s">
        <v>80</v>
      </c>
      <c r="H1774" s="2" t="s">
        <v>13</v>
      </c>
    </row>
    <row r="1775" spans="1:8" x14ac:dyDescent="0.3">
      <c r="A1775" s="2">
        <v>1774</v>
      </c>
      <c r="B1775" s="5">
        <v>5202</v>
      </c>
      <c r="C1775" s="2" t="s">
        <v>3690</v>
      </c>
      <c r="D1775" s="2" t="s">
        <v>3691</v>
      </c>
      <c r="E1775" s="2" t="s">
        <v>3622</v>
      </c>
      <c r="F1775" s="2" t="s">
        <v>38</v>
      </c>
      <c r="G1775" s="2" t="s">
        <v>80</v>
      </c>
      <c r="H1775" s="2" t="s">
        <v>13</v>
      </c>
    </row>
    <row r="1776" spans="1:8" x14ac:dyDescent="0.3">
      <c r="A1776" s="2">
        <v>1775</v>
      </c>
      <c r="B1776" s="5">
        <v>5203</v>
      </c>
      <c r="C1776" s="2" t="s">
        <v>3692</v>
      </c>
      <c r="D1776" s="2" t="s">
        <v>3693</v>
      </c>
      <c r="E1776" s="2" t="s">
        <v>3622</v>
      </c>
      <c r="F1776" s="2" t="s">
        <v>38</v>
      </c>
      <c r="G1776" s="2" t="s">
        <v>80</v>
      </c>
      <c r="H1776" s="2" t="s">
        <v>13</v>
      </c>
    </row>
    <row r="1777" spans="1:8" x14ac:dyDescent="0.3">
      <c r="A1777" s="2">
        <v>1776</v>
      </c>
      <c r="B1777" s="5" t="s">
        <v>112</v>
      </c>
      <c r="C1777" s="2" t="s">
        <v>2306</v>
      </c>
      <c r="D1777" s="2" t="s">
        <v>3694</v>
      </c>
      <c r="E1777" s="2" t="s">
        <v>3622</v>
      </c>
      <c r="F1777" s="2" t="s">
        <v>48</v>
      </c>
      <c r="G1777" s="2" t="s">
        <v>12</v>
      </c>
      <c r="H1777" s="2" t="s">
        <v>13</v>
      </c>
    </row>
    <row r="1778" spans="1:8" x14ac:dyDescent="0.3">
      <c r="A1778" s="2">
        <v>1777</v>
      </c>
      <c r="B1778" s="5" t="s">
        <v>133</v>
      </c>
      <c r="C1778" s="2" t="s">
        <v>3695</v>
      </c>
      <c r="D1778" s="2" t="s">
        <v>3696</v>
      </c>
      <c r="E1778" s="2" t="s">
        <v>3622</v>
      </c>
      <c r="F1778" s="2" t="s">
        <v>38</v>
      </c>
      <c r="G1778" s="2" t="s">
        <v>80</v>
      </c>
      <c r="H1778" s="2" t="s">
        <v>1146</v>
      </c>
    </row>
    <row r="1779" spans="1:8" x14ac:dyDescent="0.3">
      <c r="A1779" s="2">
        <v>1778</v>
      </c>
      <c r="B1779" s="5">
        <v>2101</v>
      </c>
      <c r="C1779" s="2" t="s">
        <v>1134</v>
      </c>
      <c r="D1779" s="2" t="s">
        <v>3697</v>
      </c>
      <c r="E1779" s="2" t="s">
        <v>3698</v>
      </c>
      <c r="F1779" s="2" t="s">
        <v>39</v>
      </c>
      <c r="G1779" s="2" t="s">
        <v>80</v>
      </c>
      <c r="H1779" s="2" t="s">
        <v>13</v>
      </c>
    </row>
    <row r="1780" spans="1:8" x14ac:dyDescent="0.3">
      <c r="A1780" s="2">
        <v>1779</v>
      </c>
      <c r="B1780" s="5">
        <v>2301</v>
      </c>
      <c r="C1780" s="2" t="s">
        <v>3699</v>
      </c>
      <c r="D1780" s="2" t="s">
        <v>3700</v>
      </c>
      <c r="E1780" s="2" t="s">
        <v>3698</v>
      </c>
      <c r="F1780" s="2" t="s">
        <v>48</v>
      </c>
      <c r="G1780" s="2" t="s">
        <v>92</v>
      </c>
      <c r="H1780" s="2" t="s">
        <v>1033</v>
      </c>
    </row>
    <row r="1781" spans="1:8" x14ac:dyDescent="0.3">
      <c r="A1781" s="2">
        <v>1780</v>
      </c>
      <c r="B1781" s="5">
        <v>2507</v>
      </c>
      <c r="C1781" s="2" t="s">
        <v>3701</v>
      </c>
      <c r="D1781" s="2" t="s">
        <v>3702</v>
      </c>
      <c r="E1781" s="2" t="s">
        <v>3698</v>
      </c>
      <c r="F1781" s="2" t="s">
        <v>88</v>
      </c>
      <c r="G1781" s="2" t="s">
        <v>797</v>
      </c>
      <c r="H1781" s="2" t="s">
        <v>13</v>
      </c>
    </row>
    <row r="1782" spans="1:8" x14ac:dyDescent="0.3">
      <c r="A1782" s="2">
        <v>1781</v>
      </c>
      <c r="B1782" s="5" t="s">
        <v>112</v>
      </c>
      <c r="C1782" s="2" t="s">
        <v>3703</v>
      </c>
      <c r="D1782" s="2" t="s">
        <v>3704</v>
      </c>
      <c r="E1782" s="2" t="s">
        <v>3698</v>
      </c>
      <c r="F1782" s="2" t="s">
        <v>48</v>
      </c>
      <c r="G1782" s="2" t="s">
        <v>42</v>
      </c>
      <c r="H1782" s="2" t="s">
        <v>13</v>
      </c>
    </row>
    <row r="1783" spans="1:8" x14ac:dyDescent="0.3">
      <c r="A1783" s="2">
        <v>1782</v>
      </c>
      <c r="B1783" s="5" t="s">
        <v>579</v>
      </c>
      <c r="C1783" s="2" t="s">
        <v>3705</v>
      </c>
      <c r="D1783" s="2" t="s">
        <v>3706</v>
      </c>
      <c r="E1783" s="2" t="s">
        <v>3698</v>
      </c>
      <c r="F1783" s="2" t="s">
        <v>102</v>
      </c>
      <c r="G1783" s="2" t="s">
        <v>3707</v>
      </c>
      <c r="H1783" s="2" t="s">
        <v>1243</v>
      </c>
    </row>
    <row r="1784" spans="1:8" x14ac:dyDescent="0.3">
      <c r="A1784" s="2">
        <v>1783</v>
      </c>
      <c r="B1784" s="5">
        <v>2101</v>
      </c>
      <c r="C1784" s="2" t="s">
        <v>3708</v>
      </c>
      <c r="D1784" s="2" t="s">
        <v>3709</v>
      </c>
      <c r="E1784" s="2" t="s">
        <v>3710</v>
      </c>
      <c r="F1784" s="2" t="s">
        <v>80</v>
      </c>
      <c r="G1784" s="2" t="s">
        <v>42</v>
      </c>
      <c r="H1784" s="2" t="s">
        <v>1014</v>
      </c>
    </row>
    <row r="1785" spans="1:8" x14ac:dyDescent="0.3">
      <c r="A1785" s="2">
        <v>1784</v>
      </c>
      <c r="B1785" s="5">
        <v>2201</v>
      </c>
      <c r="C1785" s="2" t="s">
        <v>3711</v>
      </c>
      <c r="D1785" s="2" t="s">
        <v>3712</v>
      </c>
      <c r="E1785" s="2" t="s">
        <v>3710</v>
      </c>
      <c r="F1785" s="2" t="s">
        <v>2769</v>
      </c>
      <c r="G1785" s="2" t="s">
        <v>747</v>
      </c>
      <c r="H1785" s="2" t="s">
        <v>1146</v>
      </c>
    </row>
    <row r="1786" spans="1:8" x14ac:dyDescent="0.3">
      <c r="A1786" s="2">
        <v>1785</v>
      </c>
      <c r="B1786" s="5">
        <v>2202</v>
      </c>
      <c r="C1786" s="2" t="s">
        <v>3066</v>
      </c>
      <c r="D1786" s="2" t="s">
        <v>3713</v>
      </c>
      <c r="E1786" s="2" t="s">
        <v>3710</v>
      </c>
      <c r="F1786" s="2" t="s">
        <v>120</v>
      </c>
      <c r="G1786" s="2" t="s">
        <v>42</v>
      </c>
      <c r="H1786" s="2" t="s">
        <v>13</v>
      </c>
    </row>
    <row r="1787" spans="1:8" x14ac:dyDescent="0.3">
      <c r="A1787" s="2">
        <v>1786</v>
      </c>
      <c r="B1787" s="5">
        <v>2203</v>
      </c>
      <c r="C1787" s="2" t="s">
        <v>3714</v>
      </c>
      <c r="D1787" s="2" t="s">
        <v>3715</v>
      </c>
      <c r="E1787" s="2" t="s">
        <v>3710</v>
      </c>
      <c r="F1787" s="2" t="s">
        <v>80</v>
      </c>
      <c r="G1787" s="2" t="s">
        <v>797</v>
      </c>
      <c r="H1787" s="2" t="s">
        <v>1243</v>
      </c>
    </row>
    <row r="1788" spans="1:8" x14ac:dyDescent="0.3">
      <c r="A1788" s="2">
        <v>1787</v>
      </c>
      <c r="B1788" s="5">
        <v>2301</v>
      </c>
      <c r="C1788" s="2" t="s">
        <v>3716</v>
      </c>
      <c r="D1788" s="2" t="s">
        <v>3717</v>
      </c>
      <c r="E1788" s="2" t="s">
        <v>3710</v>
      </c>
      <c r="F1788" s="2" t="s">
        <v>56</v>
      </c>
      <c r="G1788" s="2" t="s">
        <v>42</v>
      </c>
      <c r="H1788" s="2" t="s">
        <v>1033</v>
      </c>
    </row>
    <row r="1789" spans="1:8" x14ac:dyDescent="0.3">
      <c r="A1789" s="2">
        <v>1788</v>
      </c>
      <c r="B1789" s="5">
        <v>2501</v>
      </c>
      <c r="C1789" s="2" t="s">
        <v>3718</v>
      </c>
      <c r="D1789" s="2" t="s">
        <v>3719</v>
      </c>
      <c r="E1789" s="2" t="s">
        <v>3710</v>
      </c>
      <c r="F1789" s="2" t="s">
        <v>761</v>
      </c>
      <c r="G1789" s="2" t="s">
        <v>1925</v>
      </c>
      <c r="H1789" s="2" t="s">
        <v>1146</v>
      </c>
    </row>
    <row r="1790" spans="1:8" x14ac:dyDescent="0.3">
      <c r="A1790" s="2">
        <v>1789</v>
      </c>
      <c r="B1790" s="5">
        <v>2503</v>
      </c>
      <c r="C1790" s="2" t="s">
        <v>3720</v>
      </c>
      <c r="D1790" s="2" t="s">
        <v>3721</v>
      </c>
      <c r="E1790" s="2" t="s">
        <v>3710</v>
      </c>
      <c r="F1790" s="2" t="s">
        <v>120</v>
      </c>
      <c r="G1790" s="2" t="s">
        <v>80</v>
      </c>
      <c r="H1790" s="2" t="s">
        <v>1257</v>
      </c>
    </row>
    <row r="1791" spans="1:8" x14ac:dyDescent="0.3">
      <c r="A1791" s="2">
        <v>1790</v>
      </c>
      <c r="B1791" s="5">
        <v>2503</v>
      </c>
      <c r="C1791" s="2" t="s">
        <v>3722</v>
      </c>
      <c r="D1791" s="2" t="s">
        <v>3723</v>
      </c>
      <c r="E1791" s="2" t="s">
        <v>3710</v>
      </c>
      <c r="F1791" s="2" t="s">
        <v>80</v>
      </c>
      <c r="G1791" s="2" t="s">
        <v>42</v>
      </c>
      <c r="H1791" s="2" t="s">
        <v>352</v>
      </c>
    </row>
    <row r="1792" spans="1:8" x14ac:dyDescent="0.3">
      <c r="A1792" s="2">
        <v>1791</v>
      </c>
      <c r="B1792" s="5">
        <v>2504</v>
      </c>
      <c r="C1792" s="2" t="s">
        <v>3724</v>
      </c>
      <c r="D1792" s="2" t="s">
        <v>3725</v>
      </c>
      <c r="E1792" s="2" t="s">
        <v>3710</v>
      </c>
      <c r="F1792" s="2" t="s">
        <v>80</v>
      </c>
      <c r="G1792" s="2" t="s">
        <v>42</v>
      </c>
      <c r="H1792" s="2" t="s">
        <v>352</v>
      </c>
    </row>
    <row r="1793" spans="1:8" x14ac:dyDescent="0.3">
      <c r="A1793" s="2">
        <v>1792</v>
      </c>
      <c r="B1793" s="5">
        <v>2505</v>
      </c>
      <c r="C1793" s="2" t="s">
        <v>3726</v>
      </c>
      <c r="D1793" s="2" t="s">
        <v>3727</v>
      </c>
      <c r="E1793" s="2" t="s">
        <v>3710</v>
      </c>
      <c r="F1793" s="2" t="s">
        <v>120</v>
      </c>
      <c r="G1793" s="2" t="s">
        <v>836</v>
      </c>
      <c r="H1793" s="2" t="s">
        <v>1199</v>
      </c>
    </row>
    <row r="1794" spans="1:8" x14ac:dyDescent="0.3">
      <c r="A1794" s="2">
        <v>1793</v>
      </c>
      <c r="B1794" s="5">
        <v>2507</v>
      </c>
      <c r="C1794" s="2" t="s">
        <v>3728</v>
      </c>
      <c r="D1794" s="2" t="s">
        <v>3729</v>
      </c>
      <c r="E1794" s="2" t="s">
        <v>3710</v>
      </c>
      <c r="F1794" s="2" t="s">
        <v>120</v>
      </c>
      <c r="G1794" s="2" t="s">
        <v>80</v>
      </c>
      <c r="H1794" s="2" t="s">
        <v>1318</v>
      </c>
    </row>
    <row r="1795" spans="1:8" x14ac:dyDescent="0.3">
      <c r="A1795" s="2">
        <v>1794</v>
      </c>
      <c r="B1795" s="5">
        <v>2601</v>
      </c>
      <c r="C1795" s="2" t="s">
        <v>3730</v>
      </c>
      <c r="D1795" s="2" t="s">
        <v>3731</v>
      </c>
      <c r="E1795" s="2" t="s">
        <v>3710</v>
      </c>
      <c r="F1795" s="2" t="s">
        <v>136</v>
      </c>
      <c r="G1795" s="2" t="s">
        <v>1293</v>
      </c>
      <c r="H1795" s="2" t="s">
        <v>756</v>
      </c>
    </row>
    <row r="1796" spans="1:8" x14ac:dyDescent="0.3">
      <c r="A1796" s="2">
        <v>1795</v>
      </c>
      <c r="B1796" s="5">
        <v>2601</v>
      </c>
      <c r="C1796" s="2" t="s">
        <v>3732</v>
      </c>
      <c r="D1796" s="2" t="s">
        <v>3733</v>
      </c>
      <c r="E1796" s="2" t="s">
        <v>3710</v>
      </c>
      <c r="F1796" s="2" t="s">
        <v>39</v>
      </c>
      <c r="G1796" s="2" t="s">
        <v>33</v>
      </c>
      <c r="H1796" s="2" t="s">
        <v>108</v>
      </c>
    </row>
    <row r="1797" spans="1:8" x14ac:dyDescent="0.3">
      <c r="A1797" s="2">
        <v>1796</v>
      </c>
      <c r="B1797" s="5">
        <v>2602</v>
      </c>
      <c r="C1797" s="2" t="s">
        <v>3734</v>
      </c>
      <c r="D1797" s="2" t="s">
        <v>3735</v>
      </c>
      <c r="E1797" s="2" t="s">
        <v>3710</v>
      </c>
      <c r="F1797" s="2" t="s">
        <v>80</v>
      </c>
      <c r="G1797" s="2" t="s">
        <v>42</v>
      </c>
      <c r="H1797" s="2" t="s">
        <v>1956</v>
      </c>
    </row>
    <row r="1798" spans="1:8" x14ac:dyDescent="0.3">
      <c r="A1798" s="2">
        <v>1797</v>
      </c>
      <c r="B1798" s="5">
        <v>2603</v>
      </c>
      <c r="C1798" s="2" t="s">
        <v>3736</v>
      </c>
      <c r="D1798" s="2" t="s">
        <v>3737</v>
      </c>
      <c r="E1798" s="2" t="s">
        <v>3710</v>
      </c>
      <c r="F1798" s="2" t="s">
        <v>1738</v>
      </c>
      <c r="G1798" s="2" t="s">
        <v>1204</v>
      </c>
      <c r="H1798" s="2" t="s">
        <v>1146</v>
      </c>
    </row>
    <row r="1799" spans="1:8" x14ac:dyDescent="0.3">
      <c r="A1799" s="2">
        <v>1798</v>
      </c>
      <c r="B1799" s="5">
        <v>2604</v>
      </c>
      <c r="C1799" s="2" t="s">
        <v>3738</v>
      </c>
      <c r="D1799" s="2" t="s">
        <v>3739</v>
      </c>
      <c r="E1799" s="2" t="s">
        <v>3710</v>
      </c>
      <c r="F1799" s="2" t="s">
        <v>120</v>
      </c>
      <c r="G1799" s="2" t="s">
        <v>751</v>
      </c>
      <c r="H1799" s="2" t="s">
        <v>89</v>
      </c>
    </row>
    <row r="1800" spans="1:8" x14ac:dyDescent="0.3">
      <c r="A1800" s="2">
        <v>1799</v>
      </c>
      <c r="B1800" s="5">
        <v>2606</v>
      </c>
      <c r="C1800" s="2" t="s">
        <v>3740</v>
      </c>
      <c r="D1800" s="2" t="s">
        <v>3741</v>
      </c>
      <c r="E1800" s="2" t="s">
        <v>3710</v>
      </c>
      <c r="F1800" s="2" t="s">
        <v>33</v>
      </c>
      <c r="G1800" s="2" t="s">
        <v>12</v>
      </c>
      <c r="H1800" s="2" t="s">
        <v>3421</v>
      </c>
    </row>
    <row r="1801" spans="1:8" x14ac:dyDescent="0.3">
      <c r="A1801" s="2">
        <v>1800</v>
      </c>
      <c r="B1801" s="5">
        <v>2701</v>
      </c>
      <c r="C1801" s="2" t="s">
        <v>3742</v>
      </c>
      <c r="D1801" s="2" t="s">
        <v>3743</v>
      </c>
      <c r="E1801" s="2" t="s">
        <v>3710</v>
      </c>
      <c r="F1801" s="2" t="s">
        <v>25</v>
      </c>
      <c r="G1801" s="2" t="s">
        <v>88</v>
      </c>
      <c r="H1801" s="2" t="s">
        <v>57</v>
      </c>
    </row>
    <row r="1802" spans="1:8" x14ac:dyDescent="0.3">
      <c r="A1802" s="2">
        <v>1801</v>
      </c>
      <c r="B1802" s="5">
        <v>2701</v>
      </c>
      <c r="C1802" s="2" t="s">
        <v>3744</v>
      </c>
      <c r="D1802" s="2" t="s">
        <v>3745</v>
      </c>
      <c r="E1802" s="2" t="s">
        <v>3710</v>
      </c>
      <c r="F1802" s="2" t="s">
        <v>2660</v>
      </c>
      <c r="G1802" s="2" t="s">
        <v>30</v>
      </c>
      <c r="H1802" s="2" t="s">
        <v>1146</v>
      </c>
    </row>
    <row r="1803" spans="1:8" x14ac:dyDescent="0.3">
      <c r="A1803" s="2">
        <v>1802</v>
      </c>
      <c r="B1803" s="5">
        <v>2704</v>
      </c>
      <c r="C1803" s="2" t="s">
        <v>3746</v>
      </c>
      <c r="D1803" s="2" t="s">
        <v>3747</v>
      </c>
      <c r="E1803" s="2" t="s">
        <v>3710</v>
      </c>
      <c r="F1803" s="2" t="s">
        <v>33</v>
      </c>
      <c r="G1803" s="2" t="s">
        <v>751</v>
      </c>
      <c r="H1803" s="2" t="s">
        <v>813</v>
      </c>
    </row>
    <row r="1804" spans="1:8" x14ac:dyDescent="0.3">
      <c r="A1804" s="2">
        <v>1803</v>
      </c>
      <c r="B1804" s="5">
        <v>2707</v>
      </c>
      <c r="C1804" s="2" t="s">
        <v>3748</v>
      </c>
      <c r="D1804" s="2" t="s">
        <v>3749</v>
      </c>
      <c r="E1804" s="2" t="s">
        <v>3710</v>
      </c>
      <c r="F1804" s="2" t="s">
        <v>3750</v>
      </c>
      <c r="G1804" s="2" t="s">
        <v>17</v>
      </c>
      <c r="H1804" s="2" t="s">
        <v>2359</v>
      </c>
    </row>
    <row r="1805" spans="1:8" x14ac:dyDescent="0.3">
      <c r="A1805" s="2">
        <v>1804</v>
      </c>
      <c r="B1805" s="5">
        <v>2804</v>
      </c>
      <c r="C1805" s="2" t="s">
        <v>3751</v>
      </c>
      <c r="D1805" s="2" t="s">
        <v>3752</v>
      </c>
      <c r="E1805" s="2" t="s">
        <v>3710</v>
      </c>
      <c r="F1805" s="2" t="s">
        <v>16</v>
      </c>
      <c r="G1805" s="2" t="s">
        <v>1186</v>
      </c>
      <c r="H1805" s="2" t="s">
        <v>22</v>
      </c>
    </row>
    <row r="1806" spans="1:8" x14ac:dyDescent="0.3">
      <c r="A1806" s="2">
        <v>1805</v>
      </c>
      <c r="B1806" s="5">
        <v>2804</v>
      </c>
      <c r="C1806" s="2" t="s">
        <v>3753</v>
      </c>
      <c r="D1806" s="2" t="s">
        <v>3754</v>
      </c>
      <c r="E1806" s="2" t="s">
        <v>3710</v>
      </c>
      <c r="F1806" s="2" t="s">
        <v>56</v>
      </c>
      <c r="G1806" s="2" t="s">
        <v>1204</v>
      </c>
      <c r="H1806" s="2" t="s">
        <v>866</v>
      </c>
    </row>
    <row r="1807" spans="1:8" x14ac:dyDescent="0.3">
      <c r="A1807" s="2">
        <v>1806</v>
      </c>
      <c r="B1807" s="5">
        <v>2805</v>
      </c>
      <c r="C1807" s="2" t="s">
        <v>3755</v>
      </c>
      <c r="D1807" s="2" t="s">
        <v>3756</v>
      </c>
      <c r="E1807" s="2" t="s">
        <v>3710</v>
      </c>
      <c r="F1807" s="2" t="s">
        <v>704</v>
      </c>
      <c r="G1807" s="2" t="s">
        <v>2718</v>
      </c>
      <c r="H1807" s="2" t="s">
        <v>3757</v>
      </c>
    </row>
    <row r="1808" spans="1:8" x14ac:dyDescent="0.3">
      <c r="A1808" s="2">
        <v>1807</v>
      </c>
      <c r="B1808" s="5">
        <v>2807</v>
      </c>
      <c r="C1808" s="2" t="s">
        <v>3758</v>
      </c>
      <c r="D1808" s="2" t="s">
        <v>3759</v>
      </c>
      <c r="E1808" s="2" t="s">
        <v>3710</v>
      </c>
      <c r="F1808" s="2" t="s">
        <v>25</v>
      </c>
      <c r="G1808" s="2" t="s">
        <v>17</v>
      </c>
      <c r="H1808" s="2" t="s">
        <v>352</v>
      </c>
    </row>
    <row r="1809" spans="1:8" x14ac:dyDescent="0.3">
      <c r="A1809" s="2">
        <v>1808</v>
      </c>
      <c r="B1809" s="5">
        <v>5101</v>
      </c>
      <c r="C1809" s="2" t="s">
        <v>3760</v>
      </c>
      <c r="D1809" s="2" t="s">
        <v>3761</v>
      </c>
      <c r="E1809" s="2" t="s">
        <v>3710</v>
      </c>
      <c r="F1809" s="2" t="s">
        <v>38</v>
      </c>
      <c r="G1809" s="2" t="s">
        <v>25</v>
      </c>
      <c r="H1809" s="2" t="s">
        <v>2336</v>
      </c>
    </row>
    <row r="1810" spans="1:8" x14ac:dyDescent="0.3">
      <c r="A1810" s="2">
        <v>1809</v>
      </c>
      <c r="B1810" s="5">
        <v>5102</v>
      </c>
      <c r="C1810" s="2" t="s">
        <v>3762</v>
      </c>
      <c r="D1810" s="2" t="s">
        <v>3763</v>
      </c>
      <c r="E1810" s="2" t="s">
        <v>3710</v>
      </c>
      <c r="F1810" s="2" t="s">
        <v>17</v>
      </c>
      <c r="G1810" s="2" t="s">
        <v>33</v>
      </c>
      <c r="H1810" s="2" t="s">
        <v>178</v>
      </c>
    </row>
    <row r="1811" spans="1:8" x14ac:dyDescent="0.3">
      <c r="A1811" s="2">
        <v>1810</v>
      </c>
      <c r="B1811" s="5">
        <v>5102</v>
      </c>
      <c r="C1811" s="2" t="s">
        <v>3764</v>
      </c>
      <c r="D1811" s="2" t="s">
        <v>3765</v>
      </c>
      <c r="E1811" s="2" t="s">
        <v>3710</v>
      </c>
      <c r="F1811" s="2" t="s">
        <v>33</v>
      </c>
      <c r="G1811" s="2" t="s">
        <v>12</v>
      </c>
      <c r="H1811" s="2" t="s">
        <v>178</v>
      </c>
    </row>
    <row r="1812" spans="1:8" x14ac:dyDescent="0.3">
      <c r="A1812" s="2">
        <v>1811</v>
      </c>
      <c r="B1812" s="5">
        <v>5102</v>
      </c>
      <c r="C1812" s="2" t="s">
        <v>3766</v>
      </c>
      <c r="D1812" s="2" t="s">
        <v>3767</v>
      </c>
      <c r="E1812" s="2" t="s">
        <v>3710</v>
      </c>
      <c r="F1812" s="2" t="s">
        <v>408</v>
      </c>
      <c r="G1812" s="2" t="s">
        <v>2725</v>
      </c>
      <c r="H1812" s="2" t="s">
        <v>1146</v>
      </c>
    </row>
    <row r="1813" spans="1:8" x14ac:dyDescent="0.3">
      <c r="A1813" s="2">
        <v>1812</v>
      </c>
      <c r="B1813" s="5">
        <v>5103</v>
      </c>
      <c r="C1813" s="2" t="s">
        <v>3768</v>
      </c>
      <c r="D1813" s="2" t="s">
        <v>3769</v>
      </c>
      <c r="E1813" s="2" t="s">
        <v>3710</v>
      </c>
      <c r="F1813" s="2" t="s">
        <v>17</v>
      </c>
      <c r="G1813" s="2" t="s">
        <v>704</v>
      </c>
      <c r="H1813" s="2" t="s">
        <v>2372</v>
      </c>
    </row>
    <row r="1814" spans="1:8" x14ac:dyDescent="0.3">
      <c r="A1814" s="2">
        <v>1813</v>
      </c>
      <c r="B1814" s="5">
        <v>5104</v>
      </c>
      <c r="C1814" s="2" t="s">
        <v>3770</v>
      </c>
      <c r="D1814" s="2" t="s">
        <v>3771</v>
      </c>
      <c r="E1814" s="2" t="s">
        <v>3710</v>
      </c>
      <c r="F1814" s="2" t="s">
        <v>3772</v>
      </c>
      <c r="G1814" s="2" t="s">
        <v>3773</v>
      </c>
      <c r="H1814" s="2" t="s">
        <v>2538</v>
      </c>
    </row>
    <row r="1815" spans="1:8" x14ac:dyDescent="0.3">
      <c r="A1815" s="2">
        <v>1814</v>
      </c>
      <c r="B1815" s="5">
        <v>5116</v>
      </c>
      <c r="C1815" s="2" t="s">
        <v>3774</v>
      </c>
      <c r="D1815" s="2" t="s">
        <v>3775</v>
      </c>
      <c r="E1815" s="2" t="s">
        <v>3710</v>
      </c>
      <c r="F1815" s="2" t="s">
        <v>39</v>
      </c>
      <c r="G1815" s="2" t="s">
        <v>1441</v>
      </c>
      <c r="H1815" s="2" t="s">
        <v>244</v>
      </c>
    </row>
    <row r="1816" spans="1:8" x14ac:dyDescent="0.3">
      <c r="A1816" s="2">
        <v>1815</v>
      </c>
      <c r="B1816" s="5">
        <v>5116</v>
      </c>
      <c r="C1816" s="2" t="s">
        <v>3776</v>
      </c>
      <c r="D1816" s="2" t="s">
        <v>3777</v>
      </c>
      <c r="E1816" s="2" t="s">
        <v>3710</v>
      </c>
      <c r="F1816" s="2" t="s">
        <v>120</v>
      </c>
      <c r="G1816" s="2" t="s">
        <v>865</v>
      </c>
      <c r="H1816" s="2" t="s">
        <v>244</v>
      </c>
    </row>
    <row r="1817" spans="1:8" x14ac:dyDescent="0.3">
      <c r="A1817" s="2">
        <v>1816</v>
      </c>
      <c r="B1817" s="5">
        <v>5201</v>
      </c>
      <c r="C1817" s="2" t="s">
        <v>3778</v>
      </c>
      <c r="D1817" s="2" t="s">
        <v>3779</v>
      </c>
      <c r="E1817" s="2" t="s">
        <v>3710</v>
      </c>
      <c r="F1817" s="2" t="s">
        <v>88</v>
      </c>
      <c r="G1817" s="2" t="s">
        <v>1266</v>
      </c>
      <c r="H1817" s="2" t="s">
        <v>2359</v>
      </c>
    </row>
    <row r="1818" spans="1:8" x14ac:dyDescent="0.3">
      <c r="A1818" s="2">
        <v>1817</v>
      </c>
      <c r="B1818" s="5">
        <v>5201</v>
      </c>
      <c r="C1818" s="2" t="s">
        <v>3780</v>
      </c>
      <c r="D1818" s="2" t="s">
        <v>3781</v>
      </c>
      <c r="E1818" s="2" t="s">
        <v>3710</v>
      </c>
      <c r="F1818" s="2" t="s">
        <v>80</v>
      </c>
      <c r="G1818" s="2" t="s">
        <v>42</v>
      </c>
      <c r="H1818" s="2" t="s">
        <v>13</v>
      </c>
    </row>
    <row r="1819" spans="1:8" x14ac:dyDescent="0.3">
      <c r="A1819" s="2">
        <v>1818</v>
      </c>
      <c r="B1819" s="5">
        <v>5207</v>
      </c>
      <c r="C1819" s="2" t="s">
        <v>3782</v>
      </c>
      <c r="D1819" s="2" t="s">
        <v>3783</v>
      </c>
      <c r="E1819" s="2" t="s">
        <v>3710</v>
      </c>
      <c r="F1819" s="2" t="s">
        <v>33</v>
      </c>
      <c r="G1819" s="2" t="s">
        <v>12</v>
      </c>
      <c r="H1819" s="2" t="s">
        <v>3133</v>
      </c>
    </row>
    <row r="1820" spans="1:8" x14ac:dyDescent="0.3">
      <c r="A1820" s="2">
        <v>1819</v>
      </c>
      <c r="B1820" s="5">
        <v>5208</v>
      </c>
      <c r="C1820" s="2" t="s">
        <v>3784</v>
      </c>
      <c r="D1820" s="2" t="s">
        <v>3785</v>
      </c>
      <c r="E1820" s="2" t="s">
        <v>3710</v>
      </c>
      <c r="F1820" s="2" t="s">
        <v>342</v>
      </c>
      <c r="G1820" s="2" t="s">
        <v>836</v>
      </c>
      <c r="H1820" s="2" t="s">
        <v>1146</v>
      </c>
    </row>
    <row r="1821" spans="1:8" x14ac:dyDescent="0.3">
      <c r="A1821" s="2">
        <v>1820</v>
      </c>
      <c r="B1821" s="5">
        <v>5211</v>
      </c>
      <c r="C1821" s="2" t="s">
        <v>3786</v>
      </c>
      <c r="D1821" s="2" t="s">
        <v>3787</v>
      </c>
      <c r="E1821" s="2" t="s">
        <v>3710</v>
      </c>
      <c r="F1821" s="2" t="s">
        <v>88</v>
      </c>
      <c r="G1821" s="2" t="s">
        <v>16</v>
      </c>
      <c r="H1821" s="2" t="s">
        <v>886</v>
      </c>
    </row>
    <row r="1822" spans="1:8" x14ac:dyDescent="0.3">
      <c r="A1822" s="2">
        <v>1821</v>
      </c>
      <c r="B1822" s="5">
        <v>5212</v>
      </c>
      <c r="C1822" s="2" t="s">
        <v>3788</v>
      </c>
      <c r="D1822" s="2" t="s">
        <v>3789</v>
      </c>
      <c r="E1822" s="2" t="s">
        <v>3710</v>
      </c>
      <c r="F1822" s="2" t="s">
        <v>17</v>
      </c>
      <c r="G1822" s="2" t="s">
        <v>120</v>
      </c>
      <c r="H1822" s="2" t="s">
        <v>89</v>
      </c>
    </row>
    <row r="1823" spans="1:8" x14ac:dyDescent="0.3">
      <c r="A1823" s="2">
        <v>1822</v>
      </c>
      <c r="B1823" s="5">
        <v>5215</v>
      </c>
      <c r="C1823" s="2" t="s">
        <v>3790</v>
      </c>
      <c r="D1823" s="2" t="s">
        <v>3791</v>
      </c>
      <c r="E1823" s="2" t="s">
        <v>3710</v>
      </c>
      <c r="F1823" s="2" t="s">
        <v>88</v>
      </c>
      <c r="G1823" s="2" t="s">
        <v>16</v>
      </c>
      <c r="H1823" s="2" t="s">
        <v>1207</v>
      </c>
    </row>
    <row r="1824" spans="1:8" x14ac:dyDescent="0.3">
      <c r="A1824" s="2">
        <v>1823</v>
      </c>
      <c r="B1824" s="5" t="s">
        <v>112</v>
      </c>
      <c r="C1824" s="2" t="s">
        <v>3792</v>
      </c>
      <c r="D1824" s="2" t="s">
        <v>3793</v>
      </c>
      <c r="E1824" s="2" t="s">
        <v>3710</v>
      </c>
      <c r="F1824" s="2" t="s">
        <v>16</v>
      </c>
      <c r="G1824" s="2" t="s">
        <v>120</v>
      </c>
      <c r="H1824" s="2" t="s">
        <v>355</v>
      </c>
    </row>
    <row r="1825" spans="1:8" x14ac:dyDescent="0.3">
      <c r="A1825" s="2">
        <v>1824</v>
      </c>
      <c r="B1825" s="5" t="s">
        <v>112</v>
      </c>
      <c r="C1825" s="2" t="s">
        <v>3794</v>
      </c>
      <c r="D1825" s="2" t="s">
        <v>3795</v>
      </c>
      <c r="E1825" s="2" t="s">
        <v>3710</v>
      </c>
      <c r="F1825" s="2" t="s">
        <v>751</v>
      </c>
      <c r="G1825" s="2" t="s">
        <v>42</v>
      </c>
      <c r="H1825" s="2" t="s">
        <v>13</v>
      </c>
    </row>
    <row r="1826" spans="1:8" x14ac:dyDescent="0.3">
      <c r="A1826" s="2">
        <v>1825</v>
      </c>
      <c r="B1826" s="5" t="s">
        <v>579</v>
      </c>
      <c r="C1826" s="2" t="s">
        <v>3796</v>
      </c>
      <c r="D1826" s="2" t="s">
        <v>3797</v>
      </c>
      <c r="E1826" s="2" t="s">
        <v>3710</v>
      </c>
      <c r="F1826" s="2" t="s">
        <v>38</v>
      </c>
      <c r="G1826" s="2" t="s">
        <v>3086</v>
      </c>
      <c r="H1826" s="2" t="s">
        <v>1243</v>
      </c>
    </row>
    <row r="1827" spans="1:8" x14ac:dyDescent="0.3">
      <c r="A1827" s="2">
        <v>1826</v>
      </c>
      <c r="B1827" s="5" t="s">
        <v>69</v>
      </c>
      <c r="C1827" s="2" t="s">
        <v>3798</v>
      </c>
      <c r="D1827" s="2" t="s">
        <v>3799</v>
      </c>
      <c r="E1827" s="2" t="s">
        <v>3710</v>
      </c>
      <c r="F1827" s="2" t="s">
        <v>16</v>
      </c>
      <c r="G1827" s="2" t="s">
        <v>120</v>
      </c>
      <c r="H1827" s="2" t="s">
        <v>456</v>
      </c>
    </row>
    <row r="1828" spans="1:8" x14ac:dyDescent="0.3">
      <c r="A1828" s="2">
        <v>1827</v>
      </c>
      <c r="B1828" s="5" t="s">
        <v>69</v>
      </c>
      <c r="C1828" s="2" t="s">
        <v>3800</v>
      </c>
      <c r="D1828" s="2" t="s">
        <v>3801</v>
      </c>
      <c r="E1828" s="2" t="s">
        <v>3710</v>
      </c>
      <c r="F1828" s="2" t="s">
        <v>3802</v>
      </c>
      <c r="G1828" s="2" t="s">
        <v>80</v>
      </c>
      <c r="H1828" s="2" t="s">
        <v>914</v>
      </c>
    </row>
    <row r="1829" spans="1:8" x14ac:dyDescent="0.3">
      <c r="A1829" s="2">
        <v>1828</v>
      </c>
      <c r="B1829" s="5" t="s">
        <v>73</v>
      </c>
      <c r="C1829" s="2" t="s">
        <v>3803</v>
      </c>
      <c r="D1829" s="2" t="s">
        <v>3804</v>
      </c>
      <c r="E1829" s="2" t="s">
        <v>3710</v>
      </c>
      <c r="F1829" s="2" t="s">
        <v>16</v>
      </c>
      <c r="G1829" s="2" t="s">
        <v>120</v>
      </c>
      <c r="H1829" s="2" t="s">
        <v>456</v>
      </c>
    </row>
    <row r="1830" spans="1:8" x14ac:dyDescent="0.3">
      <c r="A1830" s="2">
        <v>1829</v>
      </c>
      <c r="B1830" s="5" t="s">
        <v>126</v>
      </c>
      <c r="C1830" s="2" t="s">
        <v>3805</v>
      </c>
      <c r="D1830" s="2" t="s">
        <v>3806</v>
      </c>
      <c r="E1830" s="2" t="s">
        <v>3710</v>
      </c>
      <c r="F1830" s="2" t="s">
        <v>120</v>
      </c>
      <c r="G1830" s="2" t="s">
        <v>80</v>
      </c>
      <c r="H1830" s="2" t="s">
        <v>1318</v>
      </c>
    </row>
    <row r="1831" spans="1:8" x14ac:dyDescent="0.3">
      <c r="A1831" s="2">
        <v>1830</v>
      </c>
      <c r="B1831" s="5" t="s">
        <v>133</v>
      </c>
      <c r="C1831" s="2" t="s">
        <v>3807</v>
      </c>
      <c r="D1831" s="2" t="s">
        <v>3808</v>
      </c>
      <c r="E1831" s="2" t="s">
        <v>3710</v>
      </c>
      <c r="F1831" s="2" t="s">
        <v>136</v>
      </c>
      <c r="G1831" s="2" t="s">
        <v>92</v>
      </c>
      <c r="H1831" s="2" t="s">
        <v>18</v>
      </c>
    </row>
    <row r="1832" spans="1:8" x14ac:dyDescent="0.3">
      <c r="A1832" s="2">
        <v>1831</v>
      </c>
      <c r="B1832" s="5" t="s">
        <v>133</v>
      </c>
      <c r="C1832" s="2" t="s">
        <v>3809</v>
      </c>
      <c r="D1832" s="2" t="s">
        <v>3810</v>
      </c>
      <c r="E1832" s="2" t="s">
        <v>3710</v>
      </c>
      <c r="F1832" s="2" t="s">
        <v>39</v>
      </c>
      <c r="G1832" s="2" t="s">
        <v>80</v>
      </c>
      <c r="H1832" s="2" t="s">
        <v>307</v>
      </c>
    </row>
    <row r="1833" spans="1:8" x14ac:dyDescent="0.3">
      <c r="A1833" s="2">
        <v>1832</v>
      </c>
      <c r="B1833" s="5" t="s">
        <v>77</v>
      </c>
      <c r="C1833" s="2" t="s">
        <v>3811</v>
      </c>
      <c r="D1833" s="2" t="s">
        <v>3812</v>
      </c>
      <c r="E1833" s="2" t="s">
        <v>3710</v>
      </c>
      <c r="F1833" s="2" t="s">
        <v>38</v>
      </c>
      <c r="G1833" s="2" t="s">
        <v>12</v>
      </c>
      <c r="H1833" s="2" t="s">
        <v>355</v>
      </c>
    </row>
    <row r="1834" spans="1:8" x14ac:dyDescent="0.3">
      <c r="A1834" s="2">
        <v>1833</v>
      </c>
      <c r="B1834" s="5" t="s">
        <v>82</v>
      </c>
      <c r="C1834" s="2" t="s">
        <v>3813</v>
      </c>
      <c r="D1834" s="2" t="s">
        <v>3814</v>
      </c>
      <c r="E1834" s="2" t="s">
        <v>3710</v>
      </c>
      <c r="F1834" s="2" t="s">
        <v>120</v>
      </c>
      <c r="G1834" s="2" t="s">
        <v>80</v>
      </c>
      <c r="H1834" s="2" t="s">
        <v>154</v>
      </c>
    </row>
    <row r="1835" spans="1:8" x14ac:dyDescent="0.3">
      <c r="A1835" s="2">
        <v>1834</v>
      </c>
      <c r="B1835" s="5" t="s">
        <v>85</v>
      </c>
      <c r="C1835" s="2" t="s">
        <v>3815</v>
      </c>
      <c r="D1835" s="2" t="s">
        <v>3816</v>
      </c>
      <c r="E1835" s="2" t="s">
        <v>3710</v>
      </c>
      <c r="F1835" s="2" t="s">
        <v>136</v>
      </c>
      <c r="G1835" s="2" t="s">
        <v>92</v>
      </c>
      <c r="H1835" s="2" t="s">
        <v>1956</v>
      </c>
    </row>
    <row r="1836" spans="1:8" x14ac:dyDescent="0.3">
      <c r="A1836" s="2">
        <v>1835</v>
      </c>
      <c r="B1836" s="5" t="s">
        <v>85</v>
      </c>
      <c r="C1836" s="2" t="s">
        <v>3817</v>
      </c>
      <c r="D1836" s="2" t="s">
        <v>3818</v>
      </c>
      <c r="E1836" s="2" t="s">
        <v>3710</v>
      </c>
      <c r="F1836" s="2" t="s">
        <v>17</v>
      </c>
      <c r="G1836" s="2" t="s">
        <v>39</v>
      </c>
      <c r="H1836" s="2" t="s">
        <v>89</v>
      </c>
    </row>
    <row r="1837" spans="1:8" x14ac:dyDescent="0.3">
      <c r="A1837" s="2">
        <v>1836</v>
      </c>
      <c r="B1837" s="5" t="s">
        <v>85</v>
      </c>
      <c r="C1837" s="2" t="s">
        <v>3819</v>
      </c>
      <c r="D1837" s="2" t="s">
        <v>3820</v>
      </c>
      <c r="E1837" s="2" t="s">
        <v>3710</v>
      </c>
      <c r="F1837" s="2" t="s">
        <v>39</v>
      </c>
      <c r="G1837" s="2" t="s">
        <v>56</v>
      </c>
      <c r="H1837" s="2" t="s">
        <v>89</v>
      </c>
    </row>
    <row r="1838" spans="1:8" x14ac:dyDescent="0.3">
      <c r="A1838" s="2">
        <v>1837</v>
      </c>
      <c r="B1838" s="5">
        <v>2101</v>
      </c>
      <c r="C1838" s="2" t="s">
        <v>3821</v>
      </c>
      <c r="D1838" s="2" t="s">
        <v>3822</v>
      </c>
      <c r="E1838" s="2" t="s">
        <v>3823</v>
      </c>
      <c r="F1838" s="2" t="s">
        <v>80</v>
      </c>
      <c r="G1838" s="2" t="s">
        <v>42</v>
      </c>
      <c r="H1838" s="2" t="s">
        <v>1014</v>
      </c>
    </row>
    <row r="1839" spans="1:8" x14ac:dyDescent="0.3">
      <c r="A1839" s="2">
        <v>1838</v>
      </c>
      <c r="B1839" s="5">
        <v>2201</v>
      </c>
      <c r="C1839" s="2" t="s">
        <v>3824</v>
      </c>
      <c r="D1839" s="2" t="s">
        <v>3825</v>
      </c>
      <c r="E1839" s="2" t="s">
        <v>3823</v>
      </c>
      <c r="F1839" s="2" t="s">
        <v>88</v>
      </c>
      <c r="G1839" s="2" t="s">
        <v>747</v>
      </c>
      <c r="H1839" s="2" t="s">
        <v>244</v>
      </c>
    </row>
    <row r="1840" spans="1:8" x14ac:dyDescent="0.3">
      <c r="A1840" s="2">
        <v>1839</v>
      </c>
      <c r="B1840" s="5">
        <v>2201</v>
      </c>
      <c r="C1840" s="2" t="s">
        <v>3826</v>
      </c>
      <c r="D1840" s="2" t="s">
        <v>3827</v>
      </c>
      <c r="E1840" s="2" t="s">
        <v>3823</v>
      </c>
      <c r="F1840" s="2" t="s">
        <v>3828</v>
      </c>
      <c r="G1840" s="2" t="s">
        <v>3063</v>
      </c>
      <c r="H1840" s="2" t="s">
        <v>1146</v>
      </c>
    </row>
    <row r="1841" spans="1:8" x14ac:dyDescent="0.3">
      <c r="A1841" s="2">
        <v>1840</v>
      </c>
      <c r="B1841" s="5">
        <v>2202</v>
      </c>
      <c r="C1841" s="2" t="s">
        <v>3829</v>
      </c>
      <c r="D1841" s="2" t="s">
        <v>3830</v>
      </c>
      <c r="E1841" s="2" t="s">
        <v>3823</v>
      </c>
      <c r="F1841" s="2" t="s">
        <v>17</v>
      </c>
      <c r="G1841" s="2" t="s">
        <v>30</v>
      </c>
      <c r="H1841" s="2" t="s">
        <v>2440</v>
      </c>
    </row>
    <row r="1842" spans="1:8" x14ac:dyDescent="0.3">
      <c r="A1842" s="2">
        <v>1841</v>
      </c>
      <c r="B1842" s="5">
        <v>2202</v>
      </c>
      <c r="C1842" s="2" t="s">
        <v>3831</v>
      </c>
      <c r="D1842" s="2" t="s">
        <v>3832</v>
      </c>
      <c r="E1842" s="2" t="s">
        <v>3823</v>
      </c>
      <c r="F1842" s="2" t="s">
        <v>342</v>
      </c>
      <c r="G1842" s="2" t="s">
        <v>836</v>
      </c>
      <c r="H1842" s="2" t="s">
        <v>575</v>
      </c>
    </row>
    <row r="1843" spans="1:8" x14ac:dyDescent="0.3">
      <c r="A1843" s="2">
        <v>1842</v>
      </c>
      <c r="B1843" s="5">
        <v>2203</v>
      </c>
      <c r="C1843" s="2" t="s">
        <v>3833</v>
      </c>
      <c r="D1843" s="2" t="s">
        <v>3834</v>
      </c>
      <c r="E1843" s="2" t="s">
        <v>3823</v>
      </c>
      <c r="F1843" s="2" t="s">
        <v>503</v>
      </c>
      <c r="G1843" s="2" t="s">
        <v>1059</v>
      </c>
      <c r="H1843" s="2" t="s">
        <v>3757</v>
      </c>
    </row>
    <row r="1844" spans="1:8" x14ac:dyDescent="0.3">
      <c r="A1844" s="2">
        <v>1843</v>
      </c>
      <c r="B1844" s="5">
        <v>2301</v>
      </c>
      <c r="C1844" s="2" t="s">
        <v>3835</v>
      </c>
      <c r="D1844" s="2" t="s">
        <v>3836</v>
      </c>
      <c r="E1844" s="2" t="s">
        <v>3823</v>
      </c>
      <c r="F1844" s="2" t="s">
        <v>25</v>
      </c>
      <c r="G1844" s="2" t="s">
        <v>16</v>
      </c>
      <c r="H1844" s="2" t="s">
        <v>1033</v>
      </c>
    </row>
    <row r="1845" spans="1:8" x14ac:dyDescent="0.3">
      <c r="A1845" s="2">
        <v>1844</v>
      </c>
      <c r="B1845" s="5">
        <v>2501</v>
      </c>
      <c r="C1845" s="2" t="s">
        <v>3837</v>
      </c>
      <c r="D1845" s="2" t="s">
        <v>3838</v>
      </c>
      <c r="E1845" s="2" t="s">
        <v>3823</v>
      </c>
      <c r="F1845" s="2" t="s">
        <v>3839</v>
      </c>
      <c r="G1845" s="2" t="s">
        <v>295</v>
      </c>
      <c r="H1845" s="2" t="s">
        <v>3757</v>
      </c>
    </row>
    <row r="1846" spans="1:8" x14ac:dyDescent="0.3">
      <c r="A1846" s="2">
        <v>1845</v>
      </c>
      <c r="B1846" s="5">
        <v>2501</v>
      </c>
      <c r="C1846" s="2" t="s">
        <v>3840</v>
      </c>
      <c r="D1846" s="2" t="s">
        <v>3841</v>
      </c>
      <c r="E1846" s="2" t="s">
        <v>3823</v>
      </c>
      <c r="F1846" s="2" t="s">
        <v>16</v>
      </c>
      <c r="G1846" s="2" t="s">
        <v>1186</v>
      </c>
      <c r="H1846" s="2" t="s">
        <v>1127</v>
      </c>
    </row>
    <row r="1847" spans="1:8" x14ac:dyDescent="0.3">
      <c r="A1847" s="2">
        <v>1846</v>
      </c>
      <c r="B1847" s="5">
        <v>2501</v>
      </c>
      <c r="C1847" s="2" t="s">
        <v>3780</v>
      </c>
      <c r="D1847" s="2" t="s">
        <v>3842</v>
      </c>
      <c r="E1847" s="2" t="s">
        <v>3823</v>
      </c>
      <c r="F1847" s="2" t="s">
        <v>80</v>
      </c>
      <c r="G1847" s="2" t="s">
        <v>1951</v>
      </c>
      <c r="H1847" s="2" t="s">
        <v>13</v>
      </c>
    </row>
    <row r="1848" spans="1:8" x14ac:dyDescent="0.3">
      <c r="A1848" s="2">
        <v>1847</v>
      </c>
      <c r="B1848" s="5">
        <v>2503</v>
      </c>
      <c r="C1848" s="2" t="s">
        <v>3843</v>
      </c>
      <c r="D1848" s="2" t="s">
        <v>3844</v>
      </c>
      <c r="E1848" s="2" t="s">
        <v>3823</v>
      </c>
      <c r="F1848" s="2" t="s">
        <v>56</v>
      </c>
      <c r="G1848" s="2" t="s">
        <v>1537</v>
      </c>
      <c r="H1848" s="2" t="s">
        <v>1462</v>
      </c>
    </row>
    <row r="1849" spans="1:8" x14ac:dyDescent="0.3">
      <c r="A1849" s="2">
        <v>1848</v>
      </c>
      <c r="B1849" s="5">
        <v>2503</v>
      </c>
      <c r="C1849" s="2" t="s">
        <v>3845</v>
      </c>
      <c r="D1849" s="2" t="s">
        <v>3846</v>
      </c>
      <c r="E1849" s="2" t="s">
        <v>3823</v>
      </c>
      <c r="F1849" s="2" t="s">
        <v>2670</v>
      </c>
      <c r="G1849" s="2" t="s">
        <v>42</v>
      </c>
      <c r="H1849" s="2" t="s">
        <v>13</v>
      </c>
    </row>
    <row r="1850" spans="1:8" x14ac:dyDescent="0.3">
      <c r="A1850" s="2">
        <v>1849</v>
      </c>
      <c r="B1850" s="5">
        <v>2505</v>
      </c>
      <c r="C1850" s="2" t="s">
        <v>3847</v>
      </c>
      <c r="D1850" s="2" t="s">
        <v>3848</v>
      </c>
      <c r="E1850" s="2" t="s">
        <v>3823</v>
      </c>
      <c r="F1850" s="2" t="s">
        <v>25</v>
      </c>
      <c r="G1850" s="2" t="s">
        <v>88</v>
      </c>
      <c r="H1850" s="2" t="s">
        <v>813</v>
      </c>
    </row>
    <row r="1851" spans="1:8" x14ac:dyDescent="0.3">
      <c r="A1851" s="2">
        <v>1850</v>
      </c>
      <c r="B1851" s="5">
        <v>2505</v>
      </c>
      <c r="C1851" s="2" t="s">
        <v>3849</v>
      </c>
      <c r="D1851" s="2" t="s">
        <v>3850</v>
      </c>
      <c r="E1851" s="2" t="s">
        <v>3823</v>
      </c>
      <c r="F1851" s="2" t="s">
        <v>869</v>
      </c>
      <c r="G1851" s="2" t="s">
        <v>30</v>
      </c>
      <c r="H1851" s="2" t="s">
        <v>3851</v>
      </c>
    </row>
    <row r="1852" spans="1:8" x14ac:dyDescent="0.3">
      <c r="A1852" s="2">
        <v>1851</v>
      </c>
      <c r="B1852" s="5">
        <v>2505</v>
      </c>
      <c r="C1852" s="2" t="s">
        <v>3852</v>
      </c>
      <c r="D1852" s="2" t="s">
        <v>3853</v>
      </c>
      <c r="E1852" s="2" t="s">
        <v>3823</v>
      </c>
      <c r="F1852" s="2" t="s">
        <v>120</v>
      </c>
      <c r="G1852" s="2" t="s">
        <v>80</v>
      </c>
      <c r="H1852" s="2" t="s">
        <v>2336</v>
      </c>
    </row>
    <row r="1853" spans="1:8" x14ac:dyDescent="0.3">
      <c r="A1853" s="2">
        <v>1852</v>
      </c>
      <c r="B1853" s="5">
        <v>2601</v>
      </c>
      <c r="C1853" s="2" t="s">
        <v>3854</v>
      </c>
      <c r="D1853" s="2" t="s">
        <v>3855</v>
      </c>
      <c r="E1853" s="2" t="s">
        <v>3823</v>
      </c>
      <c r="F1853" s="2" t="s">
        <v>503</v>
      </c>
      <c r="G1853" s="2" t="s">
        <v>1059</v>
      </c>
      <c r="H1853" s="2" t="s">
        <v>3757</v>
      </c>
    </row>
    <row r="1854" spans="1:8" x14ac:dyDescent="0.3">
      <c r="A1854" s="2">
        <v>1853</v>
      </c>
      <c r="B1854" s="5">
        <v>2603</v>
      </c>
      <c r="C1854" s="2" t="s">
        <v>3856</v>
      </c>
      <c r="D1854" s="2" t="s">
        <v>3857</v>
      </c>
      <c r="E1854" s="2" t="s">
        <v>3823</v>
      </c>
      <c r="F1854" s="2" t="s">
        <v>80</v>
      </c>
      <c r="G1854" s="2" t="s">
        <v>42</v>
      </c>
      <c r="H1854" s="2" t="s">
        <v>352</v>
      </c>
    </row>
    <row r="1855" spans="1:8" x14ac:dyDescent="0.3">
      <c r="A1855" s="2">
        <v>1854</v>
      </c>
      <c r="B1855" s="5">
        <v>2604</v>
      </c>
      <c r="C1855" s="2" t="s">
        <v>3858</v>
      </c>
      <c r="D1855" s="2" t="s">
        <v>3859</v>
      </c>
      <c r="E1855" s="2" t="s">
        <v>3823</v>
      </c>
      <c r="F1855" s="2" t="s">
        <v>80</v>
      </c>
      <c r="G1855" s="2" t="s">
        <v>42</v>
      </c>
      <c r="H1855" s="2" t="s">
        <v>352</v>
      </c>
    </row>
    <row r="1856" spans="1:8" x14ac:dyDescent="0.3">
      <c r="A1856" s="2">
        <v>1855</v>
      </c>
      <c r="B1856" s="5">
        <v>2605</v>
      </c>
      <c r="C1856" s="2" t="s">
        <v>3860</v>
      </c>
      <c r="D1856" s="2" t="s">
        <v>3861</v>
      </c>
      <c r="E1856" s="2" t="s">
        <v>3823</v>
      </c>
      <c r="F1856" s="2" t="s">
        <v>12</v>
      </c>
      <c r="G1856" s="2" t="s">
        <v>42</v>
      </c>
      <c r="H1856" s="2" t="s">
        <v>13</v>
      </c>
    </row>
    <row r="1857" spans="1:8" x14ac:dyDescent="0.3">
      <c r="A1857" s="2">
        <v>1856</v>
      </c>
      <c r="B1857" s="5">
        <v>2606</v>
      </c>
      <c r="C1857" s="2" t="s">
        <v>3862</v>
      </c>
      <c r="D1857" s="2" t="s">
        <v>3863</v>
      </c>
      <c r="E1857" s="2" t="s">
        <v>3823</v>
      </c>
      <c r="F1857" s="2" t="s">
        <v>120</v>
      </c>
      <c r="G1857" s="2" t="s">
        <v>865</v>
      </c>
      <c r="H1857" s="2" t="s">
        <v>1318</v>
      </c>
    </row>
    <row r="1858" spans="1:8" x14ac:dyDescent="0.3">
      <c r="A1858" s="2">
        <v>1857</v>
      </c>
      <c r="B1858" s="5">
        <v>2607</v>
      </c>
      <c r="C1858" s="2" t="s">
        <v>3864</v>
      </c>
      <c r="D1858" s="2" t="s">
        <v>3865</v>
      </c>
      <c r="E1858" s="2" t="s">
        <v>3823</v>
      </c>
      <c r="F1858" s="2" t="s">
        <v>25</v>
      </c>
      <c r="G1858" s="2" t="s">
        <v>26</v>
      </c>
      <c r="H1858" s="2" t="s">
        <v>1243</v>
      </c>
    </row>
    <row r="1859" spans="1:8" x14ac:dyDescent="0.3">
      <c r="A1859" s="2">
        <v>1858</v>
      </c>
      <c r="B1859" s="5">
        <v>2701</v>
      </c>
      <c r="C1859" s="2" t="s">
        <v>3866</v>
      </c>
      <c r="D1859" s="2" t="s">
        <v>3867</v>
      </c>
      <c r="E1859" s="2" t="s">
        <v>3823</v>
      </c>
      <c r="F1859" s="2" t="s">
        <v>16</v>
      </c>
      <c r="G1859" s="2" t="s">
        <v>39</v>
      </c>
      <c r="H1859" s="2" t="s">
        <v>3868</v>
      </c>
    </row>
    <row r="1860" spans="1:8" x14ac:dyDescent="0.3">
      <c r="A1860" s="2">
        <v>1859</v>
      </c>
      <c r="B1860" s="5">
        <v>2701</v>
      </c>
      <c r="C1860" s="2" t="s">
        <v>3869</v>
      </c>
      <c r="D1860" s="2" t="s">
        <v>3870</v>
      </c>
      <c r="E1860" s="2" t="s">
        <v>3823</v>
      </c>
      <c r="F1860" s="2" t="s">
        <v>39</v>
      </c>
      <c r="G1860" s="2" t="s">
        <v>120</v>
      </c>
      <c r="H1860" s="2" t="s">
        <v>3868</v>
      </c>
    </row>
    <row r="1861" spans="1:8" x14ac:dyDescent="0.3">
      <c r="A1861" s="2">
        <v>1860</v>
      </c>
      <c r="B1861" s="5">
        <v>2703</v>
      </c>
      <c r="C1861" s="2" t="s">
        <v>3871</v>
      </c>
      <c r="D1861" s="2" t="s">
        <v>3872</v>
      </c>
      <c r="E1861" s="2" t="s">
        <v>3823</v>
      </c>
      <c r="F1861" s="2" t="s">
        <v>761</v>
      </c>
      <c r="G1861" s="2" t="s">
        <v>1925</v>
      </c>
      <c r="H1861" s="2" t="s">
        <v>3757</v>
      </c>
    </row>
    <row r="1862" spans="1:8" x14ac:dyDescent="0.3">
      <c r="A1862" s="2">
        <v>1861</v>
      </c>
      <c r="B1862" s="5">
        <v>2705</v>
      </c>
      <c r="C1862" s="2" t="s">
        <v>3873</v>
      </c>
      <c r="D1862" s="2" t="s">
        <v>3874</v>
      </c>
      <c r="E1862" s="2" t="s">
        <v>3823</v>
      </c>
      <c r="F1862" s="2" t="s">
        <v>2660</v>
      </c>
      <c r="G1862" s="2" t="s">
        <v>30</v>
      </c>
      <c r="H1862" s="2" t="s">
        <v>3757</v>
      </c>
    </row>
    <row r="1863" spans="1:8" x14ac:dyDescent="0.3">
      <c r="A1863" s="2">
        <v>1862</v>
      </c>
      <c r="B1863" s="5">
        <v>2706</v>
      </c>
      <c r="C1863" s="2" t="s">
        <v>3875</v>
      </c>
      <c r="D1863" s="2" t="s">
        <v>3876</v>
      </c>
      <c r="E1863" s="2" t="s">
        <v>3823</v>
      </c>
      <c r="F1863" s="2" t="s">
        <v>39</v>
      </c>
      <c r="G1863" s="2" t="s">
        <v>80</v>
      </c>
      <c r="H1863" s="2" t="s">
        <v>898</v>
      </c>
    </row>
    <row r="1864" spans="1:8" x14ac:dyDescent="0.3">
      <c r="A1864" s="2">
        <v>1863</v>
      </c>
      <c r="B1864" s="5">
        <v>2707</v>
      </c>
      <c r="C1864" s="2" t="s">
        <v>3877</v>
      </c>
      <c r="D1864" s="2" t="s">
        <v>3878</v>
      </c>
      <c r="E1864" s="2" t="s">
        <v>3823</v>
      </c>
      <c r="F1864" s="2" t="s">
        <v>39</v>
      </c>
      <c r="G1864" s="2" t="s">
        <v>80</v>
      </c>
      <c r="H1864" s="2" t="s">
        <v>898</v>
      </c>
    </row>
    <row r="1865" spans="1:8" x14ac:dyDescent="0.3">
      <c r="A1865" s="2">
        <v>1864</v>
      </c>
      <c r="B1865" s="5">
        <v>2802</v>
      </c>
      <c r="C1865" s="2" t="s">
        <v>3879</v>
      </c>
      <c r="D1865" s="2" t="s">
        <v>3880</v>
      </c>
      <c r="E1865" s="2" t="s">
        <v>3823</v>
      </c>
      <c r="F1865" s="2" t="s">
        <v>141</v>
      </c>
      <c r="G1865" s="2" t="s">
        <v>56</v>
      </c>
      <c r="H1865" s="2" t="s">
        <v>3881</v>
      </c>
    </row>
    <row r="1866" spans="1:8" x14ac:dyDescent="0.3">
      <c r="A1866" s="2">
        <v>1865</v>
      </c>
      <c r="B1866" s="5">
        <v>2804</v>
      </c>
      <c r="C1866" s="2" t="s">
        <v>2095</v>
      </c>
      <c r="D1866" s="2" t="s">
        <v>3882</v>
      </c>
      <c r="E1866" s="2" t="s">
        <v>3823</v>
      </c>
      <c r="F1866" s="2" t="s">
        <v>56</v>
      </c>
      <c r="G1866" s="2" t="s">
        <v>797</v>
      </c>
      <c r="H1866" s="2" t="s">
        <v>13</v>
      </c>
    </row>
    <row r="1867" spans="1:8" x14ac:dyDescent="0.3">
      <c r="A1867" s="2">
        <v>1866</v>
      </c>
      <c r="B1867" s="5">
        <v>2807</v>
      </c>
      <c r="C1867" s="2" t="s">
        <v>3883</v>
      </c>
      <c r="D1867" s="2" t="s">
        <v>3884</v>
      </c>
      <c r="E1867" s="2" t="s">
        <v>3823</v>
      </c>
      <c r="F1867" s="2" t="s">
        <v>88</v>
      </c>
      <c r="G1867" s="2" t="s">
        <v>102</v>
      </c>
      <c r="H1867" s="2" t="s">
        <v>108</v>
      </c>
    </row>
    <row r="1868" spans="1:8" x14ac:dyDescent="0.3">
      <c r="A1868" s="2">
        <v>1867</v>
      </c>
      <c r="B1868" s="5">
        <v>2807</v>
      </c>
      <c r="C1868" s="2" t="s">
        <v>3885</v>
      </c>
      <c r="D1868" s="2" t="s">
        <v>3886</v>
      </c>
      <c r="E1868" s="2" t="s">
        <v>3823</v>
      </c>
      <c r="F1868" s="2" t="s">
        <v>39</v>
      </c>
      <c r="G1868" s="2" t="s">
        <v>33</v>
      </c>
      <c r="H1868" s="2" t="s">
        <v>103</v>
      </c>
    </row>
    <row r="1869" spans="1:8" x14ac:dyDescent="0.3">
      <c r="A1869" s="2">
        <v>1868</v>
      </c>
      <c r="B1869" s="5">
        <v>3101</v>
      </c>
      <c r="C1869" s="2" t="s">
        <v>3887</v>
      </c>
      <c r="D1869" s="2" t="s">
        <v>3888</v>
      </c>
      <c r="E1869" s="2" t="s">
        <v>3823</v>
      </c>
      <c r="F1869" s="2" t="s">
        <v>2660</v>
      </c>
      <c r="G1869" s="2" t="s">
        <v>30</v>
      </c>
      <c r="H1869" s="2" t="s">
        <v>1146</v>
      </c>
    </row>
    <row r="1870" spans="1:8" x14ac:dyDescent="0.3">
      <c r="A1870" s="2">
        <v>1869</v>
      </c>
      <c r="B1870" s="5">
        <v>3103</v>
      </c>
      <c r="C1870" s="2" t="s">
        <v>3889</v>
      </c>
      <c r="D1870" s="2" t="s">
        <v>3890</v>
      </c>
      <c r="E1870" s="2" t="s">
        <v>3823</v>
      </c>
      <c r="F1870" s="2" t="s">
        <v>88</v>
      </c>
      <c r="G1870" s="2" t="s">
        <v>16</v>
      </c>
      <c r="H1870" s="2" t="s">
        <v>813</v>
      </c>
    </row>
    <row r="1871" spans="1:8" x14ac:dyDescent="0.3">
      <c r="A1871" s="2">
        <v>1870</v>
      </c>
      <c r="B1871" s="5">
        <v>5101</v>
      </c>
      <c r="C1871" s="2" t="s">
        <v>3891</v>
      </c>
      <c r="D1871" s="2" t="s">
        <v>3892</v>
      </c>
      <c r="E1871" s="2" t="s">
        <v>3823</v>
      </c>
      <c r="F1871" s="2" t="s">
        <v>56</v>
      </c>
      <c r="G1871" s="2" t="s">
        <v>131</v>
      </c>
      <c r="H1871" s="2" t="s">
        <v>178</v>
      </c>
    </row>
    <row r="1872" spans="1:8" x14ac:dyDescent="0.3">
      <c r="A1872" s="2">
        <v>1871</v>
      </c>
      <c r="B1872" s="5">
        <v>5102</v>
      </c>
      <c r="C1872" s="2" t="s">
        <v>3893</v>
      </c>
      <c r="D1872" s="2" t="s">
        <v>3894</v>
      </c>
      <c r="E1872" s="2" t="s">
        <v>3823</v>
      </c>
      <c r="F1872" s="2" t="s">
        <v>92</v>
      </c>
      <c r="G1872" s="2" t="s">
        <v>1350</v>
      </c>
      <c r="H1872" s="2" t="s">
        <v>244</v>
      </c>
    </row>
    <row r="1873" spans="1:8" x14ac:dyDescent="0.3">
      <c r="A1873" s="2">
        <v>1872</v>
      </c>
      <c r="B1873" s="5">
        <v>5103</v>
      </c>
      <c r="C1873" s="2" t="s">
        <v>3895</v>
      </c>
      <c r="D1873" s="2" t="s">
        <v>3896</v>
      </c>
      <c r="E1873" s="2" t="s">
        <v>3823</v>
      </c>
      <c r="F1873" s="2" t="s">
        <v>17</v>
      </c>
      <c r="G1873" s="2" t="s">
        <v>39</v>
      </c>
      <c r="H1873" s="2" t="s">
        <v>111</v>
      </c>
    </row>
    <row r="1874" spans="1:8" x14ac:dyDescent="0.3">
      <c r="A1874" s="2">
        <v>1873</v>
      </c>
      <c r="B1874" s="5">
        <v>5104</v>
      </c>
      <c r="C1874" s="2" t="s">
        <v>3897</v>
      </c>
      <c r="D1874" s="2" t="s">
        <v>3898</v>
      </c>
      <c r="E1874" s="2" t="s">
        <v>3823</v>
      </c>
      <c r="F1874" s="2" t="s">
        <v>80</v>
      </c>
      <c r="G1874" s="2" t="s">
        <v>797</v>
      </c>
      <c r="H1874" s="2" t="s">
        <v>108</v>
      </c>
    </row>
    <row r="1875" spans="1:8" x14ac:dyDescent="0.3">
      <c r="A1875" s="2">
        <v>1874</v>
      </c>
      <c r="B1875" s="5">
        <v>5105</v>
      </c>
      <c r="C1875" s="2" t="s">
        <v>3899</v>
      </c>
      <c r="D1875" s="2" t="s">
        <v>3900</v>
      </c>
      <c r="E1875" s="2" t="s">
        <v>3823</v>
      </c>
      <c r="F1875" s="2" t="s">
        <v>17</v>
      </c>
      <c r="G1875" s="2" t="s">
        <v>30</v>
      </c>
      <c r="H1875" s="2" t="s">
        <v>2359</v>
      </c>
    </row>
    <row r="1876" spans="1:8" x14ac:dyDescent="0.3">
      <c r="A1876" s="2">
        <v>1875</v>
      </c>
      <c r="B1876" s="5">
        <v>5105</v>
      </c>
      <c r="C1876" s="2" t="s">
        <v>3901</v>
      </c>
      <c r="D1876" s="2" t="s">
        <v>3902</v>
      </c>
      <c r="E1876" s="2" t="s">
        <v>3823</v>
      </c>
      <c r="F1876" s="2" t="s">
        <v>3903</v>
      </c>
      <c r="G1876" s="2" t="s">
        <v>3904</v>
      </c>
      <c r="H1876" s="2" t="s">
        <v>2538</v>
      </c>
    </row>
    <row r="1877" spans="1:8" x14ac:dyDescent="0.3">
      <c r="A1877" s="2">
        <v>1876</v>
      </c>
      <c r="B1877" s="5">
        <v>5201</v>
      </c>
      <c r="C1877" s="2" t="s">
        <v>3905</v>
      </c>
      <c r="D1877" s="2" t="s">
        <v>3906</v>
      </c>
      <c r="E1877" s="2" t="s">
        <v>3823</v>
      </c>
      <c r="F1877" s="2" t="s">
        <v>120</v>
      </c>
      <c r="G1877" s="2" t="s">
        <v>80</v>
      </c>
      <c r="H1877" s="2" t="s">
        <v>1257</v>
      </c>
    </row>
    <row r="1878" spans="1:8" x14ac:dyDescent="0.3">
      <c r="A1878" s="2">
        <v>1877</v>
      </c>
      <c r="B1878" s="5">
        <v>5201</v>
      </c>
      <c r="C1878" s="2" t="s">
        <v>3780</v>
      </c>
      <c r="D1878" s="2" t="s">
        <v>3907</v>
      </c>
      <c r="E1878" s="2" t="s">
        <v>3823</v>
      </c>
      <c r="F1878" s="2" t="s">
        <v>80</v>
      </c>
      <c r="G1878" s="2" t="s">
        <v>42</v>
      </c>
      <c r="H1878" s="2" t="s">
        <v>13</v>
      </c>
    </row>
    <row r="1879" spans="1:8" x14ac:dyDescent="0.3">
      <c r="A1879" s="2">
        <v>1878</v>
      </c>
      <c r="B1879" s="5">
        <v>5202</v>
      </c>
      <c r="C1879" s="2" t="s">
        <v>3908</v>
      </c>
      <c r="D1879" s="2" t="s">
        <v>3909</v>
      </c>
      <c r="E1879" s="2" t="s">
        <v>3823</v>
      </c>
      <c r="F1879" s="2" t="s">
        <v>3910</v>
      </c>
      <c r="G1879" s="2" t="s">
        <v>872</v>
      </c>
      <c r="H1879" s="2" t="s">
        <v>1146</v>
      </c>
    </row>
    <row r="1880" spans="1:8" x14ac:dyDescent="0.3">
      <c r="A1880" s="2">
        <v>1879</v>
      </c>
      <c r="B1880" s="5">
        <v>5206</v>
      </c>
      <c r="C1880" s="2" t="s">
        <v>3911</v>
      </c>
      <c r="D1880" s="2" t="s">
        <v>3912</v>
      </c>
      <c r="E1880" s="2" t="s">
        <v>3823</v>
      </c>
      <c r="F1880" s="2" t="s">
        <v>120</v>
      </c>
      <c r="G1880" s="2" t="s">
        <v>751</v>
      </c>
      <c r="H1880" s="2" t="s">
        <v>1207</v>
      </c>
    </row>
    <row r="1881" spans="1:8" x14ac:dyDescent="0.3">
      <c r="A1881" s="2">
        <v>1880</v>
      </c>
      <c r="B1881" s="5">
        <v>5207</v>
      </c>
      <c r="C1881" s="2" t="s">
        <v>3913</v>
      </c>
      <c r="D1881" s="2" t="s">
        <v>3914</v>
      </c>
      <c r="E1881" s="2" t="s">
        <v>3823</v>
      </c>
      <c r="F1881" s="2" t="s">
        <v>2660</v>
      </c>
      <c r="G1881" s="2" t="s">
        <v>30</v>
      </c>
      <c r="H1881" s="2" t="s">
        <v>3757</v>
      </c>
    </row>
    <row r="1882" spans="1:8" x14ac:dyDescent="0.3">
      <c r="A1882" s="2">
        <v>1881</v>
      </c>
      <c r="B1882" s="5">
        <v>5209</v>
      </c>
      <c r="C1882" s="2" t="s">
        <v>3915</v>
      </c>
      <c r="D1882" s="2" t="s">
        <v>3916</v>
      </c>
      <c r="E1882" s="2" t="s">
        <v>3823</v>
      </c>
      <c r="F1882" s="2" t="s">
        <v>92</v>
      </c>
      <c r="G1882" s="2" t="s">
        <v>56</v>
      </c>
      <c r="H1882" s="2" t="s">
        <v>89</v>
      </c>
    </row>
    <row r="1883" spans="1:8" x14ac:dyDescent="0.3">
      <c r="A1883" s="2">
        <v>1882</v>
      </c>
      <c r="B1883" s="5">
        <v>5211</v>
      </c>
      <c r="C1883" s="2" t="s">
        <v>3917</v>
      </c>
      <c r="D1883" s="2" t="s">
        <v>3918</v>
      </c>
      <c r="E1883" s="2" t="s">
        <v>3823</v>
      </c>
      <c r="F1883" s="2" t="s">
        <v>751</v>
      </c>
      <c r="G1883" s="2" t="s">
        <v>1837</v>
      </c>
      <c r="H1883" s="2" t="s">
        <v>898</v>
      </c>
    </row>
    <row r="1884" spans="1:8" x14ac:dyDescent="0.3">
      <c r="A1884" s="2">
        <v>1883</v>
      </c>
      <c r="B1884" s="5" t="s">
        <v>112</v>
      </c>
      <c r="C1884" s="2" t="s">
        <v>3919</v>
      </c>
      <c r="D1884" s="2" t="s">
        <v>3920</v>
      </c>
      <c r="E1884" s="2" t="s">
        <v>3823</v>
      </c>
      <c r="F1884" s="2" t="s">
        <v>88</v>
      </c>
      <c r="G1884" s="2" t="s">
        <v>747</v>
      </c>
      <c r="H1884" s="2" t="s">
        <v>1130</v>
      </c>
    </row>
    <row r="1885" spans="1:8" x14ac:dyDescent="0.3">
      <c r="A1885" s="2">
        <v>1884</v>
      </c>
      <c r="B1885" s="5" t="s">
        <v>69</v>
      </c>
      <c r="C1885" s="2" t="s">
        <v>3921</v>
      </c>
      <c r="D1885" s="2" t="s">
        <v>3922</v>
      </c>
      <c r="E1885" s="2" t="s">
        <v>3823</v>
      </c>
      <c r="F1885" s="2" t="s">
        <v>39</v>
      </c>
      <c r="G1885" s="2" t="s">
        <v>120</v>
      </c>
      <c r="H1885" s="2" t="s">
        <v>72</v>
      </c>
    </row>
    <row r="1886" spans="1:8" x14ac:dyDescent="0.3">
      <c r="A1886" s="2">
        <v>1885</v>
      </c>
      <c r="B1886" s="5" t="s">
        <v>69</v>
      </c>
      <c r="C1886" s="2" t="s">
        <v>3923</v>
      </c>
      <c r="D1886" s="2" t="s">
        <v>3924</v>
      </c>
      <c r="E1886" s="2" t="s">
        <v>3823</v>
      </c>
      <c r="F1886" s="2" t="s">
        <v>33</v>
      </c>
      <c r="G1886" s="2" t="s">
        <v>516</v>
      </c>
      <c r="H1886" s="2" t="s">
        <v>72</v>
      </c>
    </row>
    <row r="1887" spans="1:8" x14ac:dyDescent="0.3">
      <c r="A1887" s="2">
        <v>1886</v>
      </c>
      <c r="B1887" s="5" t="s">
        <v>126</v>
      </c>
      <c r="C1887" s="2" t="s">
        <v>3925</v>
      </c>
      <c r="D1887" s="2" t="s">
        <v>3926</v>
      </c>
      <c r="E1887" s="2" t="s">
        <v>3823</v>
      </c>
      <c r="F1887" s="2" t="s">
        <v>17</v>
      </c>
      <c r="G1887" s="2" t="s">
        <v>120</v>
      </c>
      <c r="H1887" s="2" t="s">
        <v>121</v>
      </c>
    </row>
    <row r="1888" spans="1:8" x14ac:dyDescent="0.3">
      <c r="A1888" s="2">
        <v>1887</v>
      </c>
      <c r="B1888" s="5" t="s">
        <v>133</v>
      </c>
      <c r="C1888" s="2" t="s">
        <v>3927</v>
      </c>
      <c r="D1888" s="2" t="s">
        <v>3928</v>
      </c>
      <c r="E1888" s="2" t="s">
        <v>3823</v>
      </c>
      <c r="F1888" s="2" t="s">
        <v>17</v>
      </c>
      <c r="G1888" s="2" t="s">
        <v>56</v>
      </c>
      <c r="H1888" s="2" t="s">
        <v>157</v>
      </c>
    </row>
    <row r="1889" spans="1:8" x14ac:dyDescent="0.3">
      <c r="A1889" s="2">
        <v>1888</v>
      </c>
      <c r="B1889" s="5" t="s">
        <v>133</v>
      </c>
      <c r="C1889" s="2" t="s">
        <v>3929</v>
      </c>
      <c r="D1889" s="2" t="s">
        <v>3930</v>
      </c>
      <c r="E1889" s="2" t="s">
        <v>3823</v>
      </c>
      <c r="F1889" s="2" t="s">
        <v>516</v>
      </c>
      <c r="G1889" s="2" t="s">
        <v>131</v>
      </c>
      <c r="H1889" s="2" t="s">
        <v>352</v>
      </c>
    </row>
    <row r="1890" spans="1:8" x14ac:dyDescent="0.3">
      <c r="A1890" s="2">
        <v>1889</v>
      </c>
      <c r="B1890" s="5" t="s">
        <v>77</v>
      </c>
      <c r="C1890" s="2" t="s">
        <v>3931</v>
      </c>
      <c r="D1890" s="2" t="s">
        <v>3932</v>
      </c>
      <c r="E1890" s="2" t="s">
        <v>3823</v>
      </c>
      <c r="F1890" s="2" t="s">
        <v>38</v>
      </c>
      <c r="G1890" s="2" t="s">
        <v>12</v>
      </c>
      <c r="H1890" s="2" t="s">
        <v>355</v>
      </c>
    </row>
    <row r="1891" spans="1:8" x14ac:dyDescent="0.3">
      <c r="A1891" s="2">
        <v>1890</v>
      </c>
      <c r="B1891" s="5" t="s">
        <v>82</v>
      </c>
      <c r="C1891" s="2" t="s">
        <v>3933</v>
      </c>
      <c r="D1891" s="2" t="s">
        <v>3934</v>
      </c>
      <c r="E1891" s="2" t="s">
        <v>3823</v>
      </c>
      <c r="F1891" s="2" t="s">
        <v>442</v>
      </c>
      <c r="G1891" s="2" t="s">
        <v>56</v>
      </c>
      <c r="H1891" s="2" t="s">
        <v>307</v>
      </c>
    </row>
    <row r="1892" spans="1:8" x14ac:dyDescent="0.3">
      <c r="A1892" s="2">
        <v>1891</v>
      </c>
      <c r="B1892" s="5" t="s">
        <v>85</v>
      </c>
      <c r="C1892" s="2" t="s">
        <v>3935</v>
      </c>
      <c r="D1892" s="2" t="s">
        <v>3936</v>
      </c>
      <c r="E1892" s="2" t="s">
        <v>3823</v>
      </c>
      <c r="F1892" s="2" t="s">
        <v>88</v>
      </c>
      <c r="G1892" s="2" t="s">
        <v>80</v>
      </c>
      <c r="H1892" s="2" t="s">
        <v>154</v>
      </c>
    </row>
    <row r="1893" spans="1:8" x14ac:dyDescent="0.3">
      <c r="A1893" s="2">
        <v>1892</v>
      </c>
      <c r="B1893" s="5">
        <v>2101</v>
      </c>
      <c r="C1893" s="2" t="s">
        <v>3937</v>
      </c>
      <c r="D1893" s="2" t="s">
        <v>3938</v>
      </c>
      <c r="E1893" s="2" t="s">
        <v>3939</v>
      </c>
      <c r="F1893" s="2" t="s">
        <v>88</v>
      </c>
      <c r="G1893" s="2" t="s">
        <v>17</v>
      </c>
      <c r="H1893" s="2" t="s">
        <v>307</v>
      </c>
    </row>
    <row r="1894" spans="1:8" x14ac:dyDescent="0.3">
      <c r="A1894" s="2">
        <v>1893</v>
      </c>
      <c r="B1894" s="5">
        <v>2101</v>
      </c>
      <c r="C1894" s="2" t="s">
        <v>3940</v>
      </c>
      <c r="D1894" s="2" t="s">
        <v>3941</v>
      </c>
      <c r="E1894" s="2" t="s">
        <v>3939</v>
      </c>
      <c r="F1894" s="2" t="s">
        <v>120</v>
      </c>
      <c r="G1894" s="2" t="s">
        <v>56</v>
      </c>
      <c r="H1894" s="2" t="s">
        <v>307</v>
      </c>
    </row>
    <row r="1895" spans="1:8" x14ac:dyDescent="0.3">
      <c r="A1895" s="2">
        <v>1894</v>
      </c>
      <c r="B1895" s="5">
        <v>2101</v>
      </c>
      <c r="C1895" s="2" t="s">
        <v>3942</v>
      </c>
      <c r="D1895" s="2" t="s">
        <v>3943</v>
      </c>
      <c r="E1895" s="2" t="s">
        <v>3939</v>
      </c>
      <c r="F1895" s="2" t="s">
        <v>80</v>
      </c>
      <c r="G1895" s="2" t="s">
        <v>42</v>
      </c>
      <c r="H1895" s="2" t="s">
        <v>1014</v>
      </c>
    </row>
    <row r="1896" spans="1:8" x14ac:dyDescent="0.3">
      <c r="A1896" s="2">
        <v>1895</v>
      </c>
      <c r="B1896" s="5">
        <v>2201</v>
      </c>
      <c r="C1896" s="2" t="s">
        <v>3944</v>
      </c>
      <c r="D1896" s="2" t="s">
        <v>3945</v>
      </c>
      <c r="E1896" s="2" t="s">
        <v>3939</v>
      </c>
      <c r="F1896" s="2" t="s">
        <v>25</v>
      </c>
      <c r="G1896" s="2" t="s">
        <v>88</v>
      </c>
      <c r="H1896" s="2" t="s">
        <v>1014</v>
      </c>
    </row>
    <row r="1897" spans="1:8" x14ac:dyDescent="0.3">
      <c r="A1897" s="2">
        <v>1896</v>
      </c>
      <c r="B1897" s="5">
        <v>2201</v>
      </c>
      <c r="C1897" s="2" t="s">
        <v>3946</v>
      </c>
      <c r="D1897" s="2" t="s">
        <v>3947</v>
      </c>
      <c r="E1897" s="2" t="s">
        <v>3939</v>
      </c>
      <c r="F1897" s="2" t="s">
        <v>17</v>
      </c>
      <c r="G1897" s="2" t="s">
        <v>39</v>
      </c>
      <c r="H1897" s="2" t="s">
        <v>3113</v>
      </c>
    </row>
    <row r="1898" spans="1:8" x14ac:dyDescent="0.3">
      <c r="A1898" s="2">
        <v>1897</v>
      </c>
      <c r="B1898" s="5">
        <v>2201</v>
      </c>
      <c r="C1898" s="2" t="s">
        <v>3948</v>
      </c>
      <c r="D1898" s="2" t="s">
        <v>3949</v>
      </c>
      <c r="E1898" s="2" t="s">
        <v>3939</v>
      </c>
      <c r="F1898" s="2" t="s">
        <v>120</v>
      </c>
      <c r="G1898" s="2" t="s">
        <v>12</v>
      </c>
      <c r="H1898" s="2" t="s">
        <v>307</v>
      </c>
    </row>
    <row r="1899" spans="1:8" x14ac:dyDescent="0.3">
      <c r="A1899" s="2">
        <v>1898</v>
      </c>
      <c r="B1899" s="5">
        <v>2201</v>
      </c>
      <c r="C1899" s="2" t="s">
        <v>3950</v>
      </c>
      <c r="D1899" s="2" t="s">
        <v>3951</v>
      </c>
      <c r="E1899" s="2" t="s">
        <v>3939</v>
      </c>
      <c r="F1899" s="2" t="s">
        <v>12</v>
      </c>
      <c r="G1899" s="2" t="s">
        <v>131</v>
      </c>
      <c r="H1899" s="2" t="s">
        <v>878</v>
      </c>
    </row>
    <row r="1900" spans="1:8" x14ac:dyDescent="0.3">
      <c r="A1900" s="2">
        <v>1899</v>
      </c>
      <c r="B1900" s="5">
        <v>2202</v>
      </c>
      <c r="C1900" s="2" t="s">
        <v>3066</v>
      </c>
      <c r="D1900" s="2" t="s">
        <v>3952</v>
      </c>
      <c r="E1900" s="2" t="s">
        <v>3939</v>
      </c>
      <c r="F1900" s="2" t="s">
        <v>2159</v>
      </c>
      <c r="G1900" s="2" t="s">
        <v>42</v>
      </c>
      <c r="H1900" s="2" t="s">
        <v>13</v>
      </c>
    </row>
    <row r="1901" spans="1:8" x14ac:dyDescent="0.3">
      <c r="A1901" s="2">
        <v>1900</v>
      </c>
      <c r="B1901" s="5">
        <v>2203</v>
      </c>
      <c r="C1901" s="2" t="s">
        <v>3953</v>
      </c>
      <c r="D1901" s="2" t="s">
        <v>3954</v>
      </c>
      <c r="E1901" s="2" t="s">
        <v>3939</v>
      </c>
      <c r="F1901" s="2" t="s">
        <v>1066</v>
      </c>
      <c r="G1901" s="2" t="s">
        <v>16</v>
      </c>
      <c r="H1901" s="2" t="s">
        <v>1207</v>
      </c>
    </row>
    <row r="1902" spans="1:8" x14ac:dyDescent="0.3">
      <c r="A1902" s="2">
        <v>1901</v>
      </c>
      <c r="B1902" s="5">
        <v>2203</v>
      </c>
      <c r="C1902" s="2" t="s">
        <v>3955</v>
      </c>
      <c r="D1902" s="2" t="s">
        <v>3956</v>
      </c>
      <c r="E1902" s="2" t="s">
        <v>3939</v>
      </c>
      <c r="F1902" s="2" t="s">
        <v>12</v>
      </c>
      <c r="G1902" s="2" t="s">
        <v>42</v>
      </c>
      <c r="H1902" s="2" t="s">
        <v>154</v>
      </c>
    </row>
    <row r="1903" spans="1:8" x14ac:dyDescent="0.3">
      <c r="A1903" s="2">
        <v>1902</v>
      </c>
      <c r="B1903" s="5">
        <v>2301</v>
      </c>
      <c r="C1903" s="2" t="s">
        <v>3957</v>
      </c>
      <c r="D1903" s="2" t="s">
        <v>3958</v>
      </c>
      <c r="E1903" s="2" t="s">
        <v>3939</v>
      </c>
      <c r="F1903" s="2" t="s">
        <v>38</v>
      </c>
      <c r="G1903" s="2" t="s">
        <v>42</v>
      </c>
      <c r="H1903" s="2" t="s">
        <v>13</v>
      </c>
    </row>
    <row r="1904" spans="1:8" x14ac:dyDescent="0.3">
      <c r="A1904" s="2">
        <v>1903</v>
      </c>
      <c r="B1904" s="5">
        <v>2501</v>
      </c>
      <c r="C1904" s="2" t="s">
        <v>3959</v>
      </c>
      <c r="D1904" s="2" t="s">
        <v>3960</v>
      </c>
      <c r="E1904" s="2" t="s">
        <v>3939</v>
      </c>
      <c r="F1904" s="2" t="s">
        <v>17</v>
      </c>
      <c r="G1904" s="2" t="s">
        <v>120</v>
      </c>
      <c r="H1904" s="2" t="s">
        <v>185</v>
      </c>
    </row>
    <row r="1905" spans="1:8" x14ac:dyDescent="0.3">
      <c r="A1905" s="2">
        <v>1904</v>
      </c>
      <c r="B1905" s="5">
        <v>2501</v>
      </c>
      <c r="C1905" s="2" t="s">
        <v>3961</v>
      </c>
      <c r="D1905" s="2" t="s">
        <v>3962</v>
      </c>
      <c r="E1905" s="2" t="s">
        <v>3939</v>
      </c>
      <c r="F1905" s="2" t="s">
        <v>865</v>
      </c>
      <c r="G1905" s="2" t="s">
        <v>12</v>
      </c>
      <c r="H1905" s="2" t="s">
        <v>13</v>
      </c>
    </row>
    <row r="1906" spans="1:8" x14ac:dyDescent="0.3">
      <c r="A1906" s="2">
        <v>1905</v>
      </c>
      <c r="B1906" s="5">
        <v>2503</v>
      </c>
      <c r="C1906" s="2" t="s">
        <v>3963</v>
      </c>
      <c r="D1906" s="2" t="s">
        <v>3964</v>
      </c>
      <c r="E1906" s="2" t="s">
        <v>3939</v>
      </c>
      <c r="F1906" s="2" t="s">
        <v>3965</v>
      </c>
      <c r="G1906" s="2" t="s">
        <v>80</v>
      </c>
      <c r="H1906" s="2" t="s">
        <v>13</v>
      </c>
    </row>
    <row r="1907" spans="1:8" x14ac:dyDescent="0.3">
      <c r="A1907" s="2">
        <v>1906</v>
      </c>
      <c r="B1907" s="5">
        <v>2504</v>
      </c>
      <c r="C1907" s="2" t="s">
        <v>3966</v>
      </c>
      <c r="D1907" s="2" t="s">
        <v>3967</v>
      </c>
      <c r="E1907" s="2" t="s">
        <v>3939</v>
      </c>
      <c r="F1907" s="2" t="s">
        <v>38</v>
      </c>
      <c r="G1907" s="2" t="s">
        <v>1861</v>
      </c>
      <c r="H1907" s="2" t="s">
        <v>2529</v>
      </c>
    </row>
    <row r="1908" spans="1:8" x14ac:dyDescent="0.3">
      <c r="A1908" s="2">
        <v>1907</v>
      </c>
      <c r="B1908" s="5">
        <v>2504</v>
      </c>
      <c r="C1908" s="2" t="s">
        <v>3968</v>
      </c>
      <c r="D1908" s="2" t="s">
        <v>3969</v>
      </c>
      <c r="E1908" s="2" t="s">
        <v>3939</v>
      </c>
      <c r="F1908" s="2" t="s">
        <v>17</v>
      </c>
      <c r="G1908" s="2" t="s">
        <v>120</v>
      </c>
      <c r="H1908" s="2" t="s">
        <v>3198</v>
      </c>
    </row>
    <row r="1909" spans="1:8" x14ac:dyDescent="0.3">
      <c r="A1909" s="2">
        <v>1908</v>
      </c>
      <c r="B1909" s="5">
        <v>2504</v>
      </c>
      <c r="C1909" s="2" t="s">
        <v>3963</v>
      </c>
      <c r="D1909" s="2" t="s">
        <v>3970</v>
      </c>
      <c r="E1909" s="2" t="s">
        <v>3939</v>
      </c>
      <c r="F1909" s="2" t="s">
        <v>3965</v>
      </c>
      <c r="G1909" s="2" t="s">
        <v>42</v>
      </c>
      <c r="H1909" s="2" t="s">
        <v>13</v>
      </c>
    </row>
    <row r="1910" spans="1:8" x14ac:dyDescent="0.3">
      <c r="A1910" s="2">
        <v>1909</v>
      </c>
      <c r="B1910" s="5">
        <v>2505</v>
      </c>
      <c r="C1910" s="2" t="s">
        <v>3971</v>
      </c>
      <c r="D1910" s="2" t="s">
        <v>3972</v>
      </c>
      <c r="E1910" s="2" t="s">
        <v>3939</v>
      </c>
      <c r="F1910" s="2" t="s">
        <v>56</v>
      </c>
      <c r="G1910" s="2" t="s">
        <v>1204</v>
      </c>
      <c r="H1910" s="2" t="s">
        <v>2359</v>
      </c>
    </row>
    <row r="1911" spans="1:8" x14ac:dyDescent="0.3">
      <c r="A1911" s="2">
        <v>1910</v>
      </c>
      <c r="B1911" s="5">
        <v>2506</v>
      </c>
      <c r="C1911" s="2" t="s">
        <v>3973</v>
      </c>
      <c r="D1911" s="2" t="s">
        <v>3974</v>
      </c>
      <c r="E1911" s="2" t="s">
        <v>3939</v>
      </c>
      <c r="F1911" s="2" t="s">
        <v>16</v>
      </c>
      <c r="G1911" s="2" t="s">
        <v>17</v>
      </c>
      <c r="H1911" s="2" t="s">
        <v>1462</v>
      </c>
    </row>
    <row r="1912" spans="1:8" x14ac:dyDescent="0.3">
      <c r="A1912" s="2">
        <v>1911</v>
      </c>
      <c r="B1912" s="5">
        <v>2506</v>
      </c>
      <c r="C1912" s="2" t="s">
        <v>3975</v>
      </c>
      <c r="D1912" s="2" t="s">
        <v>3976</v>
      </c>
      <c r="E1912" s="2" t="s">
        <v>3939</v>
      </c>
      <c r="F1912" s="2" t="s">
        <v>120</v>
      </c>
      <c r="G1912" s="2" t="s">
        <v>836</v>
      </c>
      <c r="H1912" s="2" t="s">
        <v>1372</v>
      </c>
    </row>
    <row r="1913" spans="1:8" x14ac:dyDescent="0.3">
      <c r="A1913" s="2">
        <v>1912</v>
      </c>
      <c r="B1913" s="5">
        <v>2506</v>
      </c>
      <c r="C1913" s="2" t="s">
        <v>3977</v>
      </c>
      <c r="D1913" s="2" t="s">
        <v>3978</v>
      </c>
      <c r="E1913" s="2" t="s">
        <v>3939</v>
      </c>
      <c r="F1913" s="2" t="s">
        <v>12</v>
      </c>
      <c r="G1913" s="2" t="s">
        <v>42</v>
      </c>
      <c r="H1913" s="2" t="s">
        <v>13</v>
      </c>
    </row>
    <row r="1914" spans="1:8" x14ac:dyDescent="0.3">
      <c r="A1914" s="2">
        <v>1913</v>
      </c>
      <c r="B1914" s="5">
        <v>2507</v>
      </c>
      <c r="C1914" s="2" t="s">
        <v>3979</v>
      </c>
      <c r="D1914" s="2" t="s">
        <v>3980</v>
      </c>
      <c r="E1914" s="2" t="s">
        <v>3939</v>
      </c>
      <c r="F1914" s="2" t="s">
        <v>120</v>
      </c>
      <c r="G1914" s="2" t="s">
        <v>80</v>
      </c>
      <c r="H1914" s="2" t="s">
        <v>185</v>
      </c>
    </row>
    <row r="1915" spans="1:8" x14ac:dyDescent="0.3">
      <c r="A1915" s="2">
        <v>1914</v>
      </c>
      <c r="B1915" s="5">
        <v>2601</v>
      </c>
      <c r="C1915" s="2" t="s">
        <v>3961</v>
      </c>
      <c r="D1915" s="2" t="s">
        <v>3981</v>
      </c>
      <c r="E1915" s="2" t="s">
        <v>3939</v>
      </c>
      <c r="F1915" s="2" t="s">
        <v>865</v>
      </c>
      <c r="G1915" s="2" t="s">
        <v>12</v>
      </c>
      <c r="H1915" s="2" t="s">
        <v>13</v>
      </c>
    </row>
    <row r="1916" spans="1:8" x14ac:dyDescent="0.3">
      <c r="A1916" s="2">
        <v>1915</v>
      </c>
      <c r="B1916" s="5">
        <v>2602</v>
      </c>
      <c r="C1916" s="2" t="s">
        <v>3982</v>
      </c>
      <c r="D1916" s="2" t="s">
        <v>3983</v>
      </c>
      <c r="E1916" s="2" t="s">
        <v>3939</v>
      </c>
      <c r="F1916" s="2" t="s">
        <v>80</v>
      </c>
      <c r="G1916" s="2" t="s">
        <v>42</v>
      </c>
      <c r="H1916" s="2" t="s">
        <v>13</v>
      </c>
    </row>
    <row r="1917" spans="1:8" x14ac:dyDescent="0.3">
      <c r="A1917" s="2">
        <v>1916</v>
      </c>
      <c r="B1917" s="5">
        <v>2603</v>
      </c>
      <c r="C1917" s="2" t="s">
        <v>3860</v>
      </c>
      <c r="D1917" s="2" t="s">
        <v>3984</v>
      </c>
      <c r="E1917" s="2" t="s">
        <v>3939</v>
      </c>
      <c r="F1917" s="2" t="s">
        <v>12</v>
      </c>
      <c r="G1917" s="2" t="s">
        <v>42</v>
      </c>
      <c r="H1917" s="2" t="s">
        <v>13</v>
      </c>
    </row>
    <row r="1918" spans="1:8" x14ac:dyDescent="0.3">
      <c r="A1918" s="2">
        <v>1917</v>
      </c>
      <c r="B1918" s="5">
        <v>2604</v>
      </c>
      <c r="C1918" s="2" t="s">
        <v>3985</v>
      </c>
      <c r="D1918" s="2" t="s">
        <v>3986</v>
      </c>
      <c r="E1918" s="2" t="s">
        <v>3939</v>
      </c>
      <c r="F1918" s="2" t="s">
        <v>120</v>
      </c>
      <c r="G1918" s="2" t="s">
        <v>751</v>
      </c>
      <c r="H1918" s="2" t="s">
        <v>2372</v>
      </c>
    </row>
    <row r="1919" spans="1:8" x14ac:dyDescent="0.3">
      <c r="A1919" s="2">
        <v>1918</v>
      </c>
      <c r="B1919" s="5">
        <v>2604</v>
      </c>
      <c r="C1919" s="2" t="s">
        <v>3860</v>
      </c>
      <c r="D1919" s="2" t="s">
        <v>3987</v>
      </c>
      <c r="E1919" s="2" t="s">
        <v>3939</v>
      </c>
      <c r="F1919" s="2" t="s">
        <v>12</v>
      </c>
      <c r="G1919" s="2" t="s">
        <v>42</v>
      </c>
      <c r="H1919" s="2" t="s">
        <v>13</v>
      </c>
    </row>
    <row r="1920" spans="1:8" x14ac:dyDescent="0.3">
      <c r="A1920" s="2">
        <v>1919</v>
      </c>
      <c r="B1920" s="5">
        <v>2606</v>
      </c>
      <c r="C1920" s="2" t="s">
        <v>3961</v>
      </c>
      <c r="D1920" s="2" t="s">
        <v>3988</v>
      </c>
      <c r="E1920" s="2" t="s">
        <v>3939</v>
      </c>
      <c r="F1920" s="2" t="s">
        <v>56</v>
      </c>
      <c r="G1920" s="2" t="s">
        <v>12</v>
      </c>
      <c r="H1920" s="2" t="s">
        <v>13</v>
      </c>
    </row>
    <row r="1921" spans="1:8" x14ac:dyDescent="0.3">
      <c r="A1921" s="2">
        <v>1920</v>
      </c>
      <c r="B1921" s="5">
        <v>2607</v>
      </c>
      <c r="C1921" s="2" t="s">
        <v>3989</v>
      </c>
      <c r="D1921" s="2" t="s">
        <v>3990</v>
      </c>
      <c r="E1921" s="2" t="s">
        <v>3939</v>
      </c>
      <c r="F1921" s="2" t="s">
        <v>38</v>
      </c>
      <c r="G1921" s="2" t="s">
        <v>42</v>
      </c>
      <c r="H1921" s="2" t="s">
        <v>13</v>
      </c>
    </row>
    <row r="1922" spans="1:8" x14ac:dyDescent="0.3">
      <c r="A1922" s="2">
        <v>1921</v>
      </c>
      <c r="B1922" s="5">
        <v>2701</v>
      </c>
      <c r="C1922" s="2" t="s">
        <v>3989</v>
      </c>
      <c r="D1922" s="2" t="s">
        <v>3991</v>
      </c>
      <c r="E1922" s="2" t="s">
        <v>3939</v>
      </c>
      <c r="F1922" s="2" t="s">
        <v>38</v>
      </c>
      <c r="G1922" s="2" t="s">
        <v>42</v>
      </c>
      <c r="H1922" s="2" t="s">
        <v>13</v>
      </c>
    </row>
    <row r="1923" spans="1:8" x14ac:dyDescent="0.3">
      <c r="A1923" s="2">
        <v>1922</v>
      </c>
      <c r="B1923" s="5">
        <v>2703</v>
      </c>
      <c r="C1923" s="2" t="s">
        <v>3992</v>
      </c>
      <c r="D1923" s="2" t="s">
        <v>3993</v>
      </c>
      <c r="E1923" s="2" t="s">
        <v>3939</v>
      </c>
      <c r="F1923" s="2" t="s">
        <v>80</v>
      </c>
      <c r="G1923" s="2" t="s">
        <v>3994</v>
      </c>
      <c r="H1923" s="2" t="s">
        <v>13</v>
      </c>
    </row>
    <row r="1924" spans="1:8" x14ac:dyDescent="0.3">
      <c r="A1924" s="2">
        <v>1923</v>
      </c>
      <c r="B1924" s="5">
        <v>2704</v>
      </c>
      <c r="C1924" s="2" t="s">
        <v>3995</v>
      </c>
      <c r="D1924" s="2" t="s">
        <v>3996</v>
      </c>
      <c r="E1924" s="2" t="s">
        <v>3939</v>
      </c>
      <c r="F1924" s="2" t="s">
        <v>39</v>
      </c>
      <c r="G1924" s="2" t="s">
        <v>872</v>
      </c>
      <c r="H1924" s="2" t="s">
        <v>2359</v>
      </c>
    </row>
    <row r="1925" spans="1:8" x14ac:dyDescent="0.3">
      <c r="A1925" s="2">
        <v>1924</v>
      </c>
      <c r="B1925" s="5">
        <v>2704</v>
      </c>
      <c r="C1925" s="2" t="s">
        <v>3997</v>
      </c>
      <c r="D1925" s="2" t="s">
        <v>3998</v>
      </c>
      <c r="E1925" s="2" t="s">
        <v>3939</v>
      </c>
      <c r="F1925" s="2" t="s">
        <v>80</v>
      </c>
      <c r="G1925" s="2" t="s">
        <v>1925</v>
      </c>
      <c r="H1925" s="2" t="s">
        <v>2117</v>
      </c>
    </row>
    <row r="1926" spans="1:8" x14ac:dyDescent="0.3">
      <c r="A1926" s="2">
        <v>1925</v>
      </c>
      <c r="B1926" s="5">
        <v>2705</v>
      </c>
      <c r="C1926" s="2" t="s">
        <v>3999</v>
      </c>
      <c r="D1926" s="2" t="s">
        <v>4000</v>
      </c>
      <c r="E1926" s="2" t="s">
        <v>3939</v>
      </c>
      <c r="F1926" s="2" t="s">
        <v>38</v>
      </c>
      <c r="G1926" s="2" t="s">
        <v>88</v>
      </c>
      <c r="H1926" s="2" t="s">
        <v>307</v>
      </c>
    </row>
    <row r="1927" spans="1:8" x14ac:dyDescent="0.3">
      <c r="A1927" s="2">
        <v>1926</v>
      </c>
      <c r="B1927" s="5">
        <v>2705</v>
      </c>
      <c r="C1927" s="2" t="s">
        <v>4001</v>
      </c>
      <c r="D1927" s="2" t="s">
        <v>4002</v>
      </c>
      <c r="E1927" s="2" t="s">
        <v>3939</v>
      </c>
      <c r="F1927" s="2" t="s">
        <v>120</v>
      </c>
      <c r="G1927" s="2" t="s">
        <v>12</v>
      </c>
      <c r="H1927" s="2" t="s">
        <v>898</v>
      </c>
    </row>
    <row r="1928" spans="1:8" x14ac:dyDescent="0.3">
      <c r="A1928" s="2">
        <v>1927</v>
      </c>
      <c r="B1928" s="5">
        <v>2706</v>
      </c>
      <c r="C1928" s="2" t="s">
        <v>4003</v>
      </c>
      <c r="D1928" s="2" t="s">
        <v>4004</v>
      </c>
      <c r="E1928" s="2" t="s">
        <v>3939</v>
      </c>
      <c r="F1928" s="2" t="s">
        <v>88</v>
      </c>
      <c r="G1928" s="2" t="s">
        <v>17</v>
      </c>
      <c r="H1928" s="2" t="s">
        <v>898</v>
      </c>
    </row>
    <row r="1929" spans="1:8" x14ac:dyDescent="0.3">
      <c r="A1929" s="2">
        <v>1928</v>
      </c>
      <c r="B1929" s="5">
        <v>2707</v>
      </c>
      <c r="C1929" s="2" t="s">
        <v>3989</v>
      </c>
      <c r="D1929" s="2" t="s">
        <v>4005</v>
      </c>
      <c r="E1929" s="2" t="s">
        <v>3939</v>
      </c>
      <c r="F1929" s="2" t="s">
        <v>38</v>
      </c>
      <c r="G1929" s="2" t="s">
        <v>42</v>
      </c>
      <c r="H1929" s="2" t="s">
        <v>13</v>
      </c>
    </row>
    <row r="1930" spans="1:8" x14ac:dyDescent="0.3">
      <c r="A1930" s="2">
        <v>1929</v>
      </c>
      <c r="B1930" s="5">
        <v>2804</v>
      </c>
      <c r="C1930" s="2" t="s">
        <v>4006</v>
      </c>
      <c r="D1930" s="2" t="s">
        <v>4007</v>
      </c>
      <c r="E1930" s="2" t="s">
        <v>3939</v>
      </c>
      <c r="F1930" s="2" t="s">
        <v>33</v>
      </c>
      <c r="G1930" s="2" t="s">
        <v>12</v>
      </c>
      <c r="H1930" s="2" t="s">
        <v>89</v>
      </c>
    </row>
    <row r="1931" spans="1:8" x14ac:dyDescent="0.3">
      <c r="A1931" s="2">
        <v>1930</v>
      </c>
      <c r="B1931" s="5">
        <v>2807</v>
      </c>
      <c r="C1931" s="2" t="s">
        <v>3989</v>
      </c>
      <c r="D1931" s="2" t="s">
        <v>4008</v>
      </c>
      <c r="E1931" s="2" t="s">
        <v>3939</v>
      </c>
      <c r="F1931" s="2" t="s">
        <v>38</v>
      </c>
      <c r="G1931" s="2" t="s">
        <v>42</v>
      </c>
      <c r="H1931" s="2" t="s">
        <v>13</v>
      </c>
    </row>
    <row r="1932" spans="1:8" x14ac:dyDescent="0.3">
      <c r="A1932" s="2">
        <v>1931</v>
      </c>
      <c r="B1932" s="5">
        <v>3103</v>
      </c>
      <c r="C1932" s="2" t="s">
        <v>4009</v>
      </c>
      <c r="D1932" s="2" t="s">
        <v>4010</v>
      </c>
      <c r="E1932" s="2" t="s">
        <v>3939</v>
      </c>
      <c r="F1932" s="2" t="s">
        <v>16</v>
      </c>
      <c r="G1932" s="2" t="s">
        <v>1186</v>
      </c>
      <c r="H1932" s="2" t="s">
        <v>247</v>
      </c>
    </row>
    <row r="1933" spans="1:8" x14ac:dyDescent="0.3">
      <c r="A1933" s="2">
        <v>1932</v>
      </c>
      <c r="B1933" s="5">
        <v>5101</v>
      </c>
      <c r="C1933" s="2" t="s">
        <v>4011</v>
      </c>
      <c r="D1933" s="2" t="s">
        <v>4012</v>
      </c>
      <c r="E1933" s="2" t="s">
        <v>3939</v>
      </c>
      <c r="F1933" s="2" t="s">
        <v>80</v>
      </c>
      <c r="G1933" s="2" t="s">
        <v>42</v>
      </c>
      <c r="H1933" s="2" t="s">
        <v>13</v>
      </c>
    </row>
    <row r="1934" spans="1:8" x14ac:dyDescent="0.3">
      <c r="A1934" s="2">
        <v>1933</v>
      </c>
      <c r="B1934" s="5">
        <v>5102</v>
      </c>
      <c r="C1934" s="2" t="s">
        <v>4013</v>
      </c>
      <c r="D1934" s="2" t="s">
        <v>4014</v>
      </c>
      <c r="E1934" s="2" t="s">
        <v>3939</v>
      </c>
      <c r="F1934" s="2" t="s">
        <v>80</v>
      </c>
      <c r="G1934" s="2" t="s">
        <v>42</v>
      </c>
      <c r="H1934" s="2" t="s">
        <v>13</v>
      </c>
    </row>
    <row r="1935" spans="1:8" x14ac:dyDescent="0.3">
      <c r="A1935" s="2">
        <v>1934</v>
      </c>
      <c r="B1935" s="5">
        <v>5103</v>
      </c>
      <c r="C1935" s="2" t="s">
        <v>3961</v>
      </c>
      <c r="D1935" s="2" t="s">
        <v>4015</v>
      </c>
      <c r="E1935" s="2" t="s">
        <v>3939</v>
      </c>
      <c r="F1935" s="2" t="s">
        <v>865</v>
      </c>
      <c r="G1935" s="2" t="s">
        <v>12</v>
      </c>
      <c r="H1935" s="2" t="s">
        <v>13</v>
      </c>
    </row>
    <row r="1936" spans="1:8" x14ac:dyDescent="0.3">
      <c r="A1936" s="2">
        <v>1935</v>
      </c>
      <c r="B1936" s="5">
        <v>5104</v>
      </c>
      <c r="C1936" s="2" t="s">
        <v>4016</v>
      </c>
      <c r="D1936" s="2" t="s">
        <v>4017</v>
      </c>
      <c r="E1936" s="2" t="s">
        <v>3939</v>
      </c>
      <c r="F1936" s="2" t="s">
        <v>80</v>
      </c>
      <c r="G1936" s="2" t="s">
        <v>4018</v>
      </c>
      <c r="H1936" s="2" t="s">
        <v>2538</v>
      </c>
    </row>
    <row r="1937" spans="1:8" x14ac:dyDescent="0.3">
      <c r="A1937" s="2">
        <v>1936</v>
      </c>
      <c r="B1937" s="5">
        <v>5105</v>
      </c>
      <c r="C1937" s="2" t="s">
        <v>4019</v>
      </c>
      <c r="D1937" s="2" t="s">
        <v>4020</v>
      </c>
      <c r="E1937" s="2" t="s">
        <v>3939</v>
      </c>
      <c r="F1937" s="2" t="s">
        <v>39</v>
      </c>
      <c r="G1937" s="2" t="s">
        <v>33</v>
      </c>
      <c r="H1937" s="2" t="s">
        <v>178</v>
      </c>
    </row>
    <row r="1938" spans="1:8" x14ac:dyDescent="0.3">
      <c r="A1938" s="2">
        <v>1937</v>
      </c>
      <c r="B1938" s="5">
        <v>5105</v>
      </c>
      <c r="C1938" s="2" t="s">
        <v>3961</v>
      </c>
      <c r="D1938" s="2" t="s">
        <v>4021</v>
      </c>
      <c r="E1938" s="2" t="s">
        <v>3939</v>
      </c>
      <c r="F1938" s="2" t="s">
        <v>33</v>
      </c>
      <c r="G1938" s="2" t="s">
        <v>12</v>
      </c>
      <c r="H1938" s="2" t="s">
        <v>13</v>
      </c>
    </row>
    <row r="1939" spans="1:8" x14ac:dyDescent="0.3">
      <c r="A1939" s="2">
        <v>1938</v>
      </c>
      <c r="B1939" s="5">
        <v>5116</v>
      </c>
      <c r="C1939" s="2" t="s">
        <v>4022</v>
      </c>
      <c r="D1939" s="2" t="s">
        <v>4023</v>
      </c>
      <c r="E1939" s="2" t="s">
        <v>3939</v>
      </c>
      <c r="F1939" s="2" t="s">
        <v>88</v>
      </c>
      <c r="G1939" s="2" t="s">
        <v>92</v>
      </c>
      <c r="H1939" s="2" t="s">
        <v>173</v>
      </c>
    </row>
    <row r="1940" spans="1:8" x14ac:dyDescent="0.3">
      <c r="A1940" s="2">
        <v>1939</v>
      </c>
      <c r="B1940" s="5">
        <v>5116</v>
      </c>
      <c r="C1940" s="2" t="s">
        <v>4024</v>
      </c>
      <c r="D1940" s="2" t="s">
        <v>4025</v>
      </c>
      <c r="E1940" s="2" t="s">
        <v>3939</v>
      </c>
      <c r="F1940" s="2" t="s">
        <v>120</v>
      </c>
      <c r="G1940" s="2" t="s">
        <v>56</v>
      </c>
      <c r="H1940" s="2" t="s">
        <v>111</v>
      </c>
    </row>
    <row r="1941" spans="1:8" x14ac:dyDescent="0.3">
      <c r="A1941" s="2">
        <v>1940</v>
      </c>
      <c r="B1941" s="5">
        <v>5116</v>
      </c>
      <c r="C1941" s="2" t="s">
        <v>4026</v>
      </c>
      <c r="D1941" s="2" t="s">
        <v>4027</v>
      </c>
      <c r="E1941" s="2" t="s">
        <v>3939</v>
      </c>
      <c r="F1941" s="2" t="s">
        <v>56</v>
      </c>
      <c r="G1941" s="2" t="s">
        <v>12</v>
      </c>
      <c r="H1941" s="2" t="s">
        <v>178</v>
      </c>
    </row>
    <row r="1942" spans="1:8" x14ac:dyDescent="0.3">
      <c r="A1942" s="2">
        <v>1941</v>
      </c>
      <c r="B1942" s="5">
        <v>5201</v>
      </c>
      <c r="C1942" s="2" t="s">
        <v>4028</v>
      </c>
      <c r="D1942" s="2" t="s">
        <v>4029</v>
      </c>
      <c r="E1942" s="2" t="s">
        <v>3939</v>
      </c>
      <c r="F1942" s="2" t="s">
        <v>761</v>
      </c>
      <c r="G1942" s="2" t="s">
        <v>1925</v>
      </c>
      <c r="H1942" s="2" t="s">
        <v>3757</v>
      </c>
    </row>
    <row r="1943" spans="1:8" x14ac:dyDescent="0.3">
      <c r="A1943" s="2">
        <v>1942</v>
      </c>
      <c r="B1943" s="5">
        <v>5203</v>
      </c>
      <c r="C1943" s="2" t="s">
        <v>4030</v>
      </c>
      <c r="D1943" s="2" t="s">
        <v>4031</v>
      </c>
      <c r="E1943" s="2" t="s">
        <v>3939</v>
      </c>
      <c r="F1943" s="2" t="s">
        <v>120</v>
      </c>
      <c r="G1943" s="2" t="s">
        <v>12</v>
      </c>
      <c r="H1943" s="2" t="s">
        <v>898</v>
      </c>
    </row>
    <row r="1944" spans="1:8" x14ac:dyDescent="0.3">
      <c r="A1944" s="2">
        <v>1943</v>
      </c>
      <c r="B1944" s="5">
        <v>5208</v>
      </c>
      <c r="C1944" s="2" t="s">
        <v>4032</v>
      </c>
      <c r="D1944" s="2" t="s">
        <v>4033</v>
      </c>
      <c r="E1944" s="2" t="s">
        <v>3939</v>
      </c>
      <c r="F1944" s="2" t="s">
        <v>16</v>
      </c>
      <c r="G1944" s="2" t="s">
        <v>17</v>
      </c>
      <c r="H1944" s="2" t="s">
        <v>1462</v>
      </c>
    </row>
    <row r="1945" spans="1:8" x14ac:dyDescent="0.3">
      <c r="A1945" s="2">
        <v>1944</v>
      </c>
      <c r="B1945" s="5">
        <v>5208</v>
      </c>
      <c r="C1945" s="2" t="s">
        <v>3961</v>
      </c>
      <c r="D1945" s="2" t="s">
        <v>4034</v>
      </c>
      <c r="E1945" s="2" t="s">
        <v>3939</v>
      </c>
      <c r="F1945" s="2" t="s">
        <v>865</v>
      </c>
      <c r="G1945" s="2" t="s">
        <v>12</v>
      </c>
      <c r="H1945" s="2" t="s">
        <v>13</v>
      </c>
    </row>
    <row r="1946" spans="1:8" x14ac:dyDescent="0.3">
      <c r="A1946" s="2">
        <v>1945</v>
      </c>
      <c r="B1946" s="5">
        <v>5212</v>
      </c>
      <c r="C1946" s="2" t="s">
        <v>4035</v>
      </c>
      <c r="D1946" s="2" t="s">
        <v>4036</v>
      </c>
      <c r="E1946" s="2" t="s">
        <v>3939</v>
      </c>
      <c r="F1946" s="2" t="s">
        <v>16</v>
      </c>
      <c r="G1946" s="2" t="s">
        <v>1069</v>
      </c>
      <c r="H1946" s="2" t="s">
        <v>1127</v>
      </c>
    </row>
    <row r="1947" spans="1:8" x14ac:dyDescent="0.3">
      <c r="A1947" s="2">
        <v>1946</v>
      </c>
      <c r="B1947" s="5">
        <v>5215</v>
      </c>
      <c r="C1947" s="2" t="s">
        <v>4037</v>
      </c>
      <c r="D1947" s="2" t="s">
        <v>4038</v>
      </c>
      <c r="E1947" s="2" t="s">
        <v>3939</v>
      </c>
      <c r="F1947" s="2" t="s">
        <v>136</v>
      </c>
      <c r="G1947" s="2" t="s">
        <v>56</v>
      </c>
      <c r="H1947" s="2" t="s">
        <v>1970</v>
      </c>
    </row>
    <row r="1948" spans="1:8" x14ac:dyDescent="0.3">
      <c r="A1948" s="2">
        <v>1947</v>
      </c>
      <c r="B1948" s="5" t="s">
        <v>112</v>
      </c>
      <c r="C1948" s="2" t="s">
        <v>4039</v>
      </c>
      <c r="D1948" s="2" t="s">
        <v>4040</v>
      </c>
      <c r="E1948" s="2" t="s">
        <v>3939</v>
      </c>
      <c r="F1948" s="2" t="s">
        <v>80</v>
      </c>
      <c r="G1948" s="2" t="s">
        <v>12</v>
      </c>
      <c r="H1948" s="2" t="s">
        <v>307</v>
      </c>
    </row>
    <row r="1949" spans="1:8" x14ac:dyDescent="0.3">
      <c r="A1949" s="2">
        <v>1948</v>
      </c>
      <c r="B1949" s="5" t="s">
        <v>112</v>
      </c>
      <c r="C1949" s="2" t="s">
        <v>4041</v>
      </c>
      <c r="D1949" s="2" t="s">
        <v>4042</v>
      </c>
      <c r="E1949" s="2" t="s">
        <v>3939</v>
      </c>
      <c r="F1949" s="2" t="s">
        <v>12</v>
      </c>
      <c r="G1949" s="2" t="s">
        <v>797</v>
      </c>
      <c r="H1949" s="2" t="s">
        <v>1970</v>
      </c>
    </row>
    <row r="1950" spans="1:8" x14ac:dyDescent="0.3">
      <c r="A1950" s="2">
        <v>1949</v>
      </c>
      <c r="B1950" s="5" t="s">
        <v>69</v>
      </c>
      <c r="C1950" s="2" t="s">
        <v>4043</v>
      </c>
      <c r="D1950" s="2" t="s">
        <v>4044</v>
      </c>
      <c r="E1950" s="2" t="s">
        <v>3939</v>
      </c>
      <c r="F1950" s="2" t="s">
        <v>88</v>
      </c>
      <c r="G1950" s="2" t="s">
        <v>92</v>
      </c>
      <c r="H1950" s="2" t="s">
        <v>1629</v>
      </c>
    </row>
    <row r="1951" spans="1:8" x14ac:dyDescent="0.3">
      <c r="A1951" s="2">
        <v>1950</v>
      </c>
      <c r="B1951" s="5" t="s">
        <v>69</v>
      </c>
      <c r="C1951" s="2" t="s">
        <v>4045</v>
      </c>
      <c r="D1951" s="2" t="s">
        <v>4046</v>
      </c>
      <c r="E1951" s="2" t="s">
        <v>3939</v>
      </c>
      <c r="F1951" s="2" t="s">
        <v>39</v>
      </c>
      <c r="G1951" s="2" t="s">
        <v>56</v>
      </c>
      <c r="H1951" s="2" t="s">
        <v>72</v>
      </c>
    </row>
    <row r="1952" spans="1:8" x14ac:dyDescent="0.3">
      <c r="A1952" s="2">
        <v>1951</v>
      </c>
      <c r="B1952" s="5" t="s">
        <v>73</v>
      </c>
      <c r="C1952" s="2" t="s">
        <v>4047</v>
      </c>
      <c r="D1952" s="2" t="s">
        <v>4048</v>
      </c>
      <c r="E1952" s="2" t="s">
        <v>3939</v>
      </c>
      <c r="F1952" s="2" t="s">
        <v>88</v>
      </c>
      <c r="G1952" s="2" t="s">
        <v>92</v>
      </c>
      <c r="H1952" s="2" t="s">
        <v>1629</v>
      </c>
    </row>
    <row r="1953" spans="1:8" x14ac:dyDescent="0.3">
      <c r="A1953" s="2">
        <v>1952</v>
      </c>
      <c r="B1953" s="5" t="s">
        <v>126</v>
      </c>
      <c r="C1953" s="2" t="s">
        <v>4049</v>
      </c>
      <c r="D1953" s="2" t="s">
        <v>4050</v>
      </c>
      <c r="E1953" s="2" t="s">
        <v>3939</v>
      </c>
      <c r="F1953" s="2" t="s">
        <v>92</v>
      </c>
      <c r="G1953" s="2" t="s">
        <v>120</v>
      </c>
      <c r="H1953" s="2" t="s">
        <v>527</v>
      </c>
    </row>
    <row r="1954" spans="1:8" x14ac:dyDescent="0.3">
      <c r="A1954" s="2">
        <v>1953</v>
      </c>
      <c r="B1954" s="5" t="s">
        <v>133</v>
      </c>
      <c r="C1954" s="2" t="s">
        <v>4051</v>
      </c>
      <c r="D1954" s="2" t="s">
        <v>4052</v>
      </c>
      <c r="E1954" s="2" t="s">
        <v>3939</v>
      </c>
      <c r="F1954" s="2" t="s">
        <v>25</v>
      </c>
      <c r="G1954" s="2" t="s">
        <v>39</v>
      </c>
      <c r="H1954" s="2" t="s">
        <v>930</v>
      </c>
    </row>
    <row r="1955" spans="1:8" x14ac:dyDescent="0.3">
      <c r="A1955" s="2">
        <v>1954</v>
      </c>
      <c r="B1955" s="5" t="s">
        <v>77</v>
      </c>
      <c r="C1955" s="2" t="s">
        <v>4053</v>
      </c>
      <c r="D1955" s="2" t="s">
        <v>4054</v>
      </c>
      <c r="E1955" s="2" t="s">
        <v>3939</v>
      </c>
      <c r="F1955" s="2" t="s">
        <v>38</v>
      </c>
      <c r="G1955" s="2" t="s">
        <v>12</v>
      </c>
      <c r="H1955" s="2" t="s">
        <v>355</v>
      </c>
    </row>
    <row r="1956" spans="1:8" x14ac:dyDescent="0.3">
      <c r="A1956" s="2">
        <v>1955</v>
      </c>
      <c r="B1956" s="5" t="s">
        <v>82</v>
      </c>
      <c r="C1956" s="2" t="s">
        <v>4055</v>
      </c>
      <c r="D1956" s="2" t="s">
        <v>4056</v>
      </c>
      <c r="E1956" s="2" t="s">
        <v>3939</v>
      </c>
      <c r="F1956" s="2" t="s">
        <v>136</v>
      </c>
      <c r="G1956" s="2" t="s">
        <v>92</v>
      </c>
      <c r="H1956" s="2" t="s">
        <v>89</v>
      </c>
    </row>
    <row r="1957" spans="1:8" x14ac:dyDescent="0.3">
      <c r="A1957" s="2">
        <v>1956</v>
      </c>
      <c r="B1957" s="5" t="s">
        <v>85</v>
      </c>
      <c r="C1957" s="2" t="s">
        <v>4057</v>
      </c>
      <c r="D1957" s="2" t="s">
        <v>4058</v>
      </c>
      <c r="E1957" s="2" t="s">
        <v>3939</v>
      </c>
      <c r="F1957" s="2" t="s">
        <v>136</v>
      </c>
      <c r="G1957" s="2" t="s">
        <v>16</v>
      </c>
      <c r="H1957" s="2" t="s">
        <v>89</v>
      </c>
    </row>
    <row r="1958" spans="1:8" x14ac:dyDescent="0.3">
      <c r="A1958" s="2">
        <v>1957</v>
      </c>
      <c r="B1958" s="5" t="s">
        <v>85</v>
      </c>
      <c r="C1958" s="2" t="s">
        <v>4059</v>
      </c>
      <c r="D1958" s="2" t="s">
        <v>4060</v>
      </c>
      <c r="E1958" s="2" t="s">
        <v>3939</v>
      </c>
      <c r="F1958" s="2" t="s">
        <v>16</v>
      </c>
      <c r="G1958" s="2" t="s">
        <v>80</v>
      </c>
      <c r="H1958" s="2" t="s">
        <v>154</v>
      </c>
    </row>
    <row r="1959" spans="1:8" x14ac:dyDescent="0.3">
      <c r="A1959" s="2">
        <v>1958</v>
      </c>
      <c r="B1959" s="5">
        <v>2101</v>
      </c>
      <c r="C1959" s="2" t="s">
        <v>4061</v>
      </c>
      <c r="D1959" s="2" t="s">
        <v>4062</v>
      </c>
      <c r="E1959" s="2" t="s">
        <v>4063</v>
      </c>
      <c r="F1959" s="2" t="s">
        <v>80</v>
      </c>
      <c r="G1959" s="2" t="s">
        <v>42</v>
      </c>
      <c r="H1959" s="2" t="s">
        <v>1014</v>
      </c>
    </row>
    <row r="1960" spans="1:8" x14ac:dyDescent="0.3">
      <c r="A1960" s="2">
        <v>1959</v>
      </c>
      <c r="B1960" s="5">
        <v>2201</v>
      </c>
      <c r="C1960" s="2" t="s">
        <v>4064</v>
      </c>
      <c r="D1960" s="2" t="s">
        <v>4065</v>
      </c>
      <c r="E1960" s="2" t="s">
        <v>4063</v>
      </c>
      <c r="F1960" s="2" t="s">
        <v>2616</v>
      </c>
      <c r="G1960" s="2" t="s">
        <v>1861</v>
      </c>
      <c r="H1960" s="2" t="s">
        <v>3757</v>
      </c>
    </row>
    <row r="1961" spans="1:8" x14ac:dyDescent="0.3">
      <c r="A1961" s="2">
        <v>1960</v>
      </c>
      <c r="B1961" s="5">
        <v>2201</v>
      </c>
      <c r="C1961" s="2" t="s">
        <v>4066</v>
      </c>
      <c r="D1961" s="2" t="s">
        <v>4067</v>
      </c>
      <c r="E1961" s="2" t="s">
        <v>4063</v>
      </c>
      <c r="F1961" s="2" t="s">
        <v>342</v>
      </c>
      <c r="G1961" s="2" t="s">
        <v>836</v>
      </c>
      <c r="H1961" s="2" t="s">
        <v>1146</v>
      </c>
    </row>
    <row r="1962" spans="1:8" x14ac:dyDescent="0.3">
      <c r="A1962" s="2">
        <v>1961</v>
      </c>
      <c r="B1962" s="5">
        <v>2201</v>
      </c>
      <c r="C1962" s="2" t="s">
        <v>4068</v>
      </c>
      <c r="D1962" s="2" t="s">
        <v>4069</v>
      </c>
      <c r="E1962" s="2" t="s">
        <v>4063</v>
      </c>
      <c r="F1962" s="2" t="s">
        <v>761</v>
      </c>
      <c r="G1962" s="2" t="s">
        <v>1925</v>
      </c>
      <c r="H1962" s="2" t="s">
        <v>3757</v>
      </c>
    </row>
    <row r="1963" spans="1:8" x14ac:dyDescent="0.3">
      <c r="A1963" s="2">
        <v>1962</v>
      </c>
      <c r="B1963" s="5">
        <v>2202</v>
      </c>
      <c r="C1963" s="2" t="s">
        <v>4070</v>
      </c>
      <c r="D1963" s="2" t="s">
        <v>4071</v>
      </c>
      <c r="E1963" s="2" t="s">
        <v>4063</v>
      </c>
      <c r="F1963" s="2" t="s">
        <v>136</v>
      </c>
      <c r="G1963" s="2" t="s">
        <v>295</v>
      </c>
      <c r="H1963" s="2" t="s">
        <v>1372</v>
      </c>
    </row>
    <row r="1964" spans="1:8" x14ac:dyDescent="0.3">
      <c r="A1964" s="2">
        <v>1963</v>
      </c>
      <c r="B1964" s="5">
        <v>2202</v>
      </c>
      <c r="C1964" s="2" t="s">
        <v>4072</v>
      </c>
      <c r="D1964" s="2" t="s">
        <v>4073</v>
      </c>
      <c r="E1964" s="2" t="s">
        <v>4063</v>
      </c>
      <c r="F1964" s="2" t="s">
        <v>80</v>
      </c>
      <c r="G1964" s="2" t="s">
        <v>1925</v>
      </c>
      <c r="H1964" s="2" t="s">
        <v>1214</v>
      </c>
    </row>
    <row r="1965" spans="1:8" x14ac:dyDescent="0.3">
      <c r="A1965" s="2">
        <v>1964</v>
      </c>
      <c r="B1965" s="5">
        <v>2203</v>
      </c>
      <c r="C1965" s="2" t="s">
        <v>4074</v>
      </c>
      <c r="D1965" s="2" t="s">
        <v>4075</v>
      </c>
      <c r="E1965" s="2" t="s">
        <v>4063</v>
      </c>
      <c r="F1965" s="2" t="s">
        <v>751</v>
      </c>
      <c r="G1965" s="2" t="s">
        <v>42</v>
      </c>
      <c r="H1965" s="2" t="s">
        <v>13</v>
      </c>
    </row>
    <row r="1966" spans="1:8" x14ac:dyDescent="0.3">
      <c r="A1966" s="2">
        <v>1965</v>
      </c>
      <c r="B1966" s="5">
        <v>2301</v>
      </c>
      <c r="C1966" s="2" t="s">
        <v>3989</v>
      </c>
      <c r="D1966" s="2" t="s">
        <v>4076</v>
      </c>
      <c r="E1966" s="2" t="s">
        <v>4063</v>
      </c>
      <c r="F1966" s="2" t="s">
        <v>38</v>
      </c>
      <c r="G1966" s="2" t="s">
        <v>131</v>
      </c>
      <c r="H1966" s="2" t="s">
        <v>13</v>
      </c>
    </row>
    <row r="1967" spans="1:8" x14ac:dyDescent="0.3">
      <c r="A1967" s="2">
        <v>1966</v>
      </c>
      <c r="B1967" s="5">
        <v>2501</v>
      </c>
      <c r="C1967" s="2" t="s">
        <v>4077</v>
      </c>
      <c r="D1967" s="2" t="s">
        <v>4078</v>
      </c>
      <c r="E1967" s="2" t="s">
        <v>4063</v>
      </c>
      <c r="F1967" s="2" t="s">
        <v>92</v>
      </c>
      <c r="G1967" s="2" t="s">
        <v>17</v>
      </c>
      <c r="H1967" s="2" t="s">
        <v>1257</v>
      </c>
    </row>
    <row r="1968" spans="1:8" x14ac:dyDescent="0.3">
      <c r="A1968" s="2">
        <v>1967</v>
      </c>
      <c r="B1968" s="5">
        <v>2501</v>
      </c>
      <c r="C1968" s="2" t="s">
        <v>4079</v>
      </c>
      <c r="D1968" s="2" t="s">
        <v>4080</v>
      </c>
      <c r="E1968" s="2" t="s">
        <v>4063</v>
      </c>
      <c r="F1968" s="2" t="s">
        <v>704</v>
      </c>
      <c r="G1968" s="2" t="s">
        <v>2718</v>
      </c>
      <c r="H1968" s="2" t="s">
        <v>3757</v>
      </c>
    </row>
    <row r="1969" spans="1:8" x14ac:dyDescent="0.3">
      <c r="A1969" s="2">
        <v>1968</v>
      </c>
      <c r="B1969" s="5">
        <v>2503</v>
      </c>
      <c r="C1969" s="2" t="s">
        <v>3957</v>
      </c>
      <c r="D1969" s="2" t="s">
        <v>4081</v>
      </c>
      <c r="E1969" s="2" t="s">
        <v>4063</v>
      </c>
      <c r="F1969" s="2" t="s">
        <v>48</v>
      </c>
      <c r="G1969" s="2" t="s">
        <v>1032</v>
      </c>
      <c r="H1969" s="2" t="s">
        <v>13</v>
      </c>
    </row>
    <row r="1970" spans="1:8" x14ac:dyDescent="0.3">
      <c r="A1970" s="2">
        <v>1969</v>
      </c>
      <c r="B1970" s="5">
        <v>2503</v>
      </c>
      <c r="C1970" s="2" t="s">
        <v>4082</v>
      </c>
      <c r="D1970" s="2" t="s">
        <v>4083</v>
      </c>
      <c r="E1970" s="2" t="s">
        <v>4063</v>
      </c>
      <c r="F1970" s="2" t="s">
        <v>17</v>
      </c>
      <c r="G1970" s="2" t="s">
        <v>120</v>
      </c>
      <c r="H1970" s="2" t="s">
        <v>1462</v>
      </c>
    </row>
    <row r="1971" spans="1:8" x14ac:dyDescent="0.3">
      <c r="A1971" s="2">
        <v>1970</v>
      </c>
      <c r="B1971" s="5">
        <v>2503</v>
      </c>
      <c r="C1971" s="2" t="s">
        <v>3963</v>
      </c>
      <c r="D1971" s="2" t="s">
        <v>4084</v>
      </c>
      <c r="E1971" s="2" t="s">
        <v>4063</v>
      </c>
      <c r="F1971" s="2" t="s">
        <v>80</v>
      </c>
      <c r="G1971" s="2" t="s">
        <v>42</v>
      </c>
      <c r="H1971" s="2" t="s">
        <v>13</v>
      </c>
    </row>
    <row r="1972" spans="1:8" x14ac:dyDescent="0.3">
      <c r="A1972" s="2">
        <v>1971</v>
      </c>
      <c r="B1972" s="5">
        <v>2504</v>
      </c>
      <c r="C1972" s="2" t="s">
        <v>4085</v>
      </c>
      <c r="D1972" s="2" t="s">
        <v>4086</v>
      </c>
      <c r="E1972" s="2" t="s">
        <v>4063</v>
      </c>
      <c r="F1972" s="2" t="s">
        <v>16</v>
      </c>
      <c r="G1972" s="2" t="s">
        <v>1186</v>
      </c>
      <c r="H1972" s="2" t="s">
        <v>1199</v>
      </c>
    </row>
    <row r="1973" spans="1:8" x14ac:dyDescent="0.3">
      <c r="A1973" s="2">
        <v>1972</v>
      </c>
      <c r="B1973" s="5">
        <v>2504</v>
      </c>
      <c r="C1973" s="2" t="s">
        <v>4087</v>
      </c>
      <c r="D1973" s="2" t="s">
        <v>4088</v>
      </c>
      <c r="E1973" s="2" t="s">
        <v>4063</v>
      </c>
      <c r="F1973" s="2" t="s">
        <v>141</v>
      </c>
      <c r="G1973" s="2" t="s">
        <v>1777</v>
      </c>
      <c r="H1973" s="2" t="s">
        <v>1318</v>
      </c>
    </row>
    <row r="1974" spans="1:8" x14ac:dyDescent="0.3">
      <c r="A1974" s="2">
        <v>1973</v>
      </c>
      <c r="B1974" s="5">
        <v>2504</v>
      </c>
      <c r="C1974" s="2" t="s">
        <v>4089</v>
      </c>
      <c r="D1974" s="2" t="s">
        <v>4090</v>
      </c>
      <c r="E1974" s="2" t="s">
        <v>4063</v>
      </c>
      <c r="F1974" s="2" t="s">
        <v>4091</v>
      </c>
      <c r="G1974" s="2" t="s">
        <v>865</v>
      </c>
      <c r="H1974" s="2" t="s">
        <v>1318</v>
      </c>
    </row>
    <row r="1975" spans="1:8" x14ac:dyDescent="0.3">
      <c r="A1975" s="2">
        <v>1974</v>
      </c>
      <c r="B1975" s="5">
        <v>2504</v>
      </c>
      <c r="C1975" s="2" t="s">
        <v>3963</v>
      </c>
      <c r="D1975" s="2" t="s">
        <v>4092</v>
      </c>
      <c r="E1975" s="2" t="s">
        <v>4063</v>
      </c>
      <c r="F1975" s="2" t="s">
        <v>80</v>
      </c>
      <c r="G1975" s="2" t="s">
        <v>42</v>
      </c>
      <c r="H1975" s="2" t="s">
        <v>13</v>
      </c>
    </row>
    <row r="1976" spans="1:8" x14ac:dyDescent="0.3">
      <c r="A1976" s="2">
        <v>1975</v>
      </c>
      <c r="B1976" s="5">
        <v>2505</v>
      </c>
      <c r="C1976" s="2" t="s">
        <v>4093</v>
      </c>
      <c r="D1976" s="2" t="s">
        <v>4094</v>
      </c>
      <c r="E1976" s="2" t="s">
        <v>4063</v>
      </c>
      <c r="F1976" s="2" t="s">
        <v>25</v>
      </c>
      <c r="G1976" s="2" t="s">
        <v>2755</v>
      </c>
      <c r="H1976" s="2" t="s">
        <v>575</v>
      </c>
    </row>
    <row r="1977" spans="1:8" x14ac:dyDescent="0.3">
      <c r="A1977" s="2">
        <v>1976</v>
      </c>
      <c r="B1977" s="5">
        <v>2505</v>
      </c>
      <c r="C1977" s="2" t="s">
        <v>4095</v>
      </c>
      <c r="D1977" s="2" t="s">
        <v>4096</v>
      </c>
      <c r="E1977" s="2" t="s">
        <v>4063</v>
      </c>
      <c r="F1977" s="2" t="s">
        <v>1738</v>
      </c>
      <c r="G1977" s="2" t="s">
        <v>1204</v>
      </c>
      <c r="H1977" s="2" t="s">
        <v>3757</v>
      </c>
    </row>
    <row r="1978" spans="1:8" x14ac:dyDescent="0.3">
      <c r="A1978" s="2">
        <v>1977</v>
      </c>
      <c r="B1978" s="5">
        <v>2506</v>
      </c>
      <c r="C1978" s="2" t="s">
        <v>4097</v>
      </c>
      <c r="D1978" s="2" t="s">
        <v>4098</v>
      </c>
      <c r="E1978" s="2" t="s">
        <v>4063</v>
      </c>
      <c r="F1978" s="2" t="s">
        <v>2512</v>
      </c>
      <c r="G1978" s="2" t="s">
        <v>1186</v>
      </c>
      <c r="H1978" s="2" t="s">
        <v>1146</v>
      </c>
    </row>
    <row r="1979" spans="1:8" x14ac:dyDescent="0.3">
      <c r="A1979" s="2">
        <v>1978</v>
      </c>
      <c r="B1979" s="5">
        <v>2506</v>
      </c>
      <c r="C1979" s="2" t="s">
        <v>4099</v>
      </c>
      <c r="D1979" s="2" t="s">
        <v>4100</v>
      </c>
      <c r="E1979" s="2" t="s">
        <v>4063</v>
      </c>
      <c r="F1979" s="2" t="s">
        <v>761</v>
      </c>
      <c r="G1979" s="2" t="s">
        <v>1925</v>
      </c>
      <c r="H1979" s="2" t="s">
        <v>3757</v>
      </c>
    </row>
    <row r="1980" spans="1:8" x14ac:dyDescent="0.3">
      <c r="A1980" s="2">
        <v>1979</v>
      </c>
      <c r="B1980" s="5">
        <v>2601</v>
      </c>
      <c r="C1980" s="2" t="s">
        <v>3957</v>
      </c>
      <c r="D1980" s="2" t="s">
        <v>4101</v>
      </c>
      <c r="E1980" s="2" t="s">
        <v>4063</v>
      </c>
      <c r="F1980" s="2" t="s">
        <v>48</v>
      </c>
      <c r="G1980" s="2" t="s">
        <v>4102</v>
      </c>
      <c r="H1980" s="2" t="s">
        <v>13</v>
      </c>
    </row>
    <row r="1981" spans="1:8" x14ac:dyDescent="0.3">
      <c r="A1981" s="2">
        <v>1980</v>
      </c>
      <c r="B1981" s="5">
        <v>2601</v>
      </c>
      <c r="C1981" s="2" t="s">
        <v>4103</v>
      </c>
      <c r="D1981" s="2" t="s">
        <v>4104</v>
      </c>
      <c r="E1981" s="2" t="s">
        <v>4063</v>
      </c>
      <c r="F1981" s="2" t="s">
        <v>88</v>
      </c>
      <c r="G1981" s="2" t="s">
        <v>102</v>
      </c>
      <c r="H1981" s="2" t="s">
        <v>89</v>
      </c>
    </row>
    <row r="1982" spans="1:8" x14ac:dyDescent="0.3">
      <c r="A1982" s="2">
        <v>1981</v>
      </c>
      <c r="B1982" s="5">
        <v>2601</v>
      </c>
      <c r="C1982" s="2" t="s">
        <v>4105</v>
      </c>
      <c r="D1982" s="2" t="s">
        <v>4106</v>
      </c>
      <c r="E1982" s="2" t="s">
        <v>4063</v>
      </c>
      <c r="F1982" s="2" t="s">
        <v>56</v>
      </c>
      <c r="G1982" s="2" t="s">
        <v>80</v>
      </c>
      <c r="H1982" s="2" t="s">
        <v>2117</v>
      </c>
    </row>
    <row r="1983" spans="1:8" x14ac:dyDescent="0.3">
      <c r="A1983" s="2">
        <v>1982</v>
      </c>
      <c r="B1983" s="5">
        <v>2602</v>
      </c>
      <c r="C1983" s="2" t="s">
        <v>4107</v>
      </c>
      <c r="D1983" s="2" t="s">
        <v>4108</v>
      </c>
      <c r="E1983" s="2" t="s">
        <v>4063</v>
      </c>
      <c r="F1983" s="2" t="s">
        <v>120</v>
      </c>
      <c r="G1983" s="2" t="s">
        <v>865</v>
      </c>
      <c r="H1983" s="2" t="s">
        <v>257</v>
      </c>
    </row>
    <row r="1984" spans="1:8" x14ac:dyDescent="0.3">
      <c r="A1984" s="2">
        <v>1983</v>
      </c>
      <c r="B1984" s="5">
        <v>2602</v>
      </c>
      <c r="C1984" s="2" t="s">
        <v>4109</v>
      </c>
      <c r="D1984" s="2" t="s">
        <v>4110</v>
      </c>
      <c r="E1984" s="2" t="s">
        <v>4063</v>
      </c>
      <c r="F1984" s="2" t="s">
        <v>1738</v>
      </c>
      <c r="G1984" s="2" t="s">
        <v>1204</v>
      </c>
      <c r="H1984" s="2" t="s">
        <v>3757</v>
      </c>
    </row>
    <row r="1985" spans="1:8" x14ac:dyDescent="0.3">
      <c r="A1985" s="2">
        <v>1984</v>
      </c>
      <c r="B1985" s="5">
        <v>2603</v>
      </c>
      <c r="C1985" s="2" t="s">
        <v>4111</v>
      </c>
      <c r="D1985" s="2" t="s">
        <v>4112</v>
      </c>
      <c r="E1985" s="2" t="s">
        <v>4063</v>
      </c>
      <c r="F1985" s="2" t="s">
        <v>56</v>
      </c>
      <c r="G1985" s="2" t="s">
        <v>34</v>
      </c>
      <c r="H1985" s="2" t="s">
        <v>3421</v>
      </c>
    </row>
    <row r="1986" spans="1:8" x14ac:dyDescent="0.3">
      <c r="A1986" s="2">
        <v>1985</v>
      </c>
      <c r="B1986" s="5">
        <v>2604</v>
      </c>
      <c r="C1986" s="2" t="s">
        <v>4113</v>
      </c>
      <c r="D1986" s="2" t="s">
        <v>4114</v>
      </c>
      <c r="E1986" s="2" t="s">
        <v>4063</v>
      </c>
      <c r="F1986" s="2" t="s">
        <v>2616</v>
      </c>
      <c r="G1986" s="2" t="s">
        <v>1530</v>
      </c>
      <c r="H1986" s="2" t="s">
        <v>3757</v>
      </c>
    </row>
    <row r="1987" spans="1:8" x14ac:dyDescent="0.3">
      <c r="A1987" s="2">
        <v>1986</v>
      </c>
      <c r="B1987" s="5">
        <v>2604</v>
      </c>
      <c r="C1987" s="2" t="s">
        <v>4115</v>
      </c>
      <c r="D1987" s="2" t="s">
        <v>4116</v>
      </c>
      <c r="E1987" s="2" t="s">
        <v>4063</v>
      </c>
      <c r="F1987" s="2" t="s">
        <v>80</v>
      </c>
      <c r="G1987" s="2" t="s">
        <v>42</v>
      </c>
      <c r="H1987" s="2" t="s">
        <v>13</v>
      </c>
    </row>
    <row r="1988" spans="1:8" x14ac:dyDescent="0.3">
      <c r="A1988" s="2">
        <v>1987</v>
      </c>
      <c r="B1988" s="5">
        <v>2605</v>
      </c>
      <c r="C1988" s="2" t="s">
        <v>4117</v>
      </c>
      <c r="D1988" s="2" t="s">
        <v>4118</v>
      </c>
      <c r="E1988" s="2" t="s">
        <v>4063</v>
      </c>
      <c r="F1988" s="2" t="s">
        <v>120</v>
      </c>
      <c r="G1988" s="2" t="s">
        <v>836</v>
      </c>
      <c r="H1988" s="2" t="s">
        <v>791</v>
      </c>
    </row>
    <row r="1989" spans="1:8" x14ac:dyDescent="0.3">
      <c r="A1989" s="2">
        <v>1988</v>
      </c>
      <c r="B1989" s="5">
        <v>2605</v>
      </c>
      <c r="C1989" s="2" t="s">
        <v>4119</v>
      </c>
      <c r="D1989" s="2" t="s">
        <v>4120</v>
      </c>
      <c r="E1989" s="2" t="s">
        <v>4063</v>
      </c>
      <c r="F1989" s="2" t="s">
        <v>80</v>
      </c>
      <c r="G1989" s="2" t="s">
        <v>42</v>
      </c>
      <c r="H1989" s="2" t="s">
        <v>13</v>
      </c>
    </row>
    <row r="1990" spans="1:8" x14ac:dyDescent="0.3">
      <c r="A1990" s="2">
        <v>1989</v>
      </c>
      <c r="B1990" s="5">
        <v>2607</v>
      </c>
      <c r="C1990" s="2" t="s">
        <v>3957</v>
      </c>
      <c r="D1990" s="2" t="s">
        <v>4121</v>
      </c>
      <c r="E1990" s="2" t="s">
        <v>4063</v>
      </c>
      <c r="F1990" s="2" t="s">
        <v>38</v>
      </c>
      <c r="G1990" s="2" t="s">
        <v>42</v>
      </c>
      <c r="H1990" s="2" t="s">
        <v>13</v>
      </c>
    </row>
    <row r="1991" spans="1:8" x14ac:dyDescent="0.3">
      <c r="A1991" s="2">
        <v>1990</v>
      </c>
      <c r="B1991" s="5">
        <v>2701</v>
      </c>
      <c r="C1991" s="2" t="s">
        <v>3957</v>
      </c>
      <c r="D1991" s="2" t="s">
        <v>4122</v>
      </c>
      <c r="E1991" s="2" t="s">
        <v>4063</v>
      </c>
      <c r="F1991" s="2" t="s">
        <v>38</v>
      </c>
      <c r="G1991" s="2" t="s">
        <v>42</v>
      </c>
      <c r="H1991" s="2" t="s">
        <v>13</v>
      </c>
    </row>
    <row r="1992" spans="1:8" x14ac:dyDescent="0.3">
      <c r="A1992" s="2">
        <v>1991</v>
      </c>
      <c r="B1992" s="5">
        <v>2702</v>
      </c>
      <c r="C1992" s="2" t="s">
        <v>4123</v>
      </c>
      <c r="D1992" s="2" t="s">
        <v>4124</v>
      </c>
      <c r="E1992" s="2" t="s">
        <v>4063</v>
      </c>
      <c r="F1992" s="2" t="s">
        <v>56</v>
      </c>
      <c r="G1992" s="2" t="s">
        <v>12</v>
      </c>
      <c r="H1992" s="2" t="s">
        <v>813</v>
      </c>
    </row>
    <row r="1993" spans="1:8" x14ac:dyDescent="0.3">
      <c r="A1993" s="2">
        <v>1992</v>
      </c>
      <c r="B1993" s="5">
        <v>2703</v>
      </c>
      <c r="C1993" s="2" t="s">
        <v>4125</v>
      </c>
      <c r="D1993" s="2" t="s">
        <v>4126</v>
      </c>
      <c r="E1993" s="2" t="s">
        <v>4063</v>
      </c>
      <c r="F1993" s="2" t="s">
        <v>80</v>
      </c>
      <c r="G1993" s="2" t="s">
        <v>42</v>
      </c>
      <c r="H1993" s="2" t="s">
        <v>13</v>
      </c>
    </row>
    <row r="1994" spans="1:8" x14ac:dyDescent="0.3">
      <c r="A1994" s="2">
        <v>1993</v>
      </c>
      <c r="B1994" s="5">
        <v>2704</v>
      </c>
      <c r="C1994" s="2" t="s">
        <v>4125</v>
      </c>
      <c r="D1994" s="2" t="s">
        <v>4127</v>
      </c>
      <c r="E1994" s="2" t="s">
        <v>4063</v>
      </c>
      <c r="F1994" s="2" t="s">
        <v>80</v>
      </c>
      <c r="G1994" s="2" t="s">
        <v>42</v>
      </c>
      <c r="H1994" s="2" t="s">
        <v>13</v>
      </c>
    </row>
    <row r="1995" spans="1:8" x14ac:dyDescent="0.3">
      <c r="A1995" s="2">
        <v>1994</v>
      </c>
      <c r="B1995" s="5">
        <v>2706</v>
      </c>
      <c r="C1995" s="2" t="s">
        <v>4128</v>
      </c>
      <c r="D1995" s="2" t="s">
        <v>4129</v>
      </c>
      <c r="E1995" s="2" t="s">
        <v>4063</v>
      </c>
      <c r="F1995" s="2" t="s">
        <v>2754</v>
      </c>
      <c r="G1995" s="2" t="s">
        <v>26</v>
      </c>
      <c r="H1995" s="2" t="s">
        <v>3757</v>
      </c>
    </row>
    <row r="1996" spans="1:8" x14ac:dyDescent="0.3">
      <c r="A1996" s="2">
        <v>1995</v>
      </c>
      <c r="B1996" s="5">
        <v>2706</v>
      </c>
      <c r="C1996" s="2" t="s">
        <v>4130</v>
      </c>
      <c r="D1996" s="2" t="s">
        <v>4131</v>
      </c>
      <c r="E1996" s="2" t="s">
        <v>4063</v>
      </c>
      <c r="F1996" s="2" t="s">
        <v>56</v>
      </c>
      <c r="G1996" s="2" t="s">
        <v>131</v>
      </c>
      <c r="H1996" s="2" t="s">
        <v>813</v>
      </c>
    </row>
    <row r="1997" spans="1:8" x14ac:dyDescent="0.3">
      <c r="A1997" s="2">
        <v>1996</v>
      </c>
      <c r="B1997" s="5">
        <v>2707</v>
      </c>
      <c r="C1997" s="2" t="s">
        <v>3957</v>
      </c>
      <c r="D1997" s="2" t="s">
        <v>4132</v>
      </c>
      <c r="E1997" s="2" t="s">
        <v>4063</v>
      </c>
      <c r="F1997" s="2" t="s">
        <v>38</v>
      </c>
      <c r="G1997" s="2" t="s">
        <v>42</v>
      </c>
      <c r="H1997" s="2" t="s">
        <v>13</v>
      </c>
    </row>
    <row r="1998" spans="1:8" x14ac:dyDescent="0.3">
      <c r="A1998" s="2">
        <v>1997</v>
      </c>
      <c r="B1998" s="5">
        <v>2802</v>
      </c>
      <c r="C1998" s="2" t="s">
        <v>4133</v>
      </c>
      <c r="D1998" s="2" t="s">
        <v>4134</v>
      </c>
      <c r="E1998" s="2" t="s">
        <v>4063</v>
      </c>
      <c r="F1998" s="2" t="s">
        <v>56</v>
      </c>
      <c r="G1998" s="2" t="s">
        <v>80</v>
      </c>
      <c r="H1998" s="2" t="s">
        <v>154</v>
      </c>
    </row>
    <row r="1999" spans="1:8" x14ac:dyDescent="0.3">
      <c r="A1999" s="2">
        <v>1998</v>
      </c>
      <c r="B1999" s="5">
        <v>2802</v>
      </c>
      <c r="C1999" s="2" t="s">
        <v>4135</v>
      </c>
      <c r="D1999" s="2" t="s">
        <v>4136</v>
      </c>
      <c r="E1999" s="2" t="s">
        <v>4063</v>
      </c>
      <c r="F1999" s="2" t="s">
        <v>80</v>
      </c>
      <c r="G1999" s="2" t="s">
        <v>12</v>
      </c>
      <c r="H1999" s="2" t="s">
        <v>154</v>
      </c>
    </row>
    <row r="2000" spans="1:8" x14ac:dyDescent="0.3">
      <c r="A2000" s="2">
        <v>1999</v>
      </c>
      <c r="B2000" s="5">
        <v>2803</v>
      </c>
      <c r="C2000" s="2" t="s">
        <v>4137</v>
      </c>
      <c r="D2000" s="2" t="s">
        <v>4138</v>
      </c>
      <c r="E2000" s="2" t="s">
        <v>4063</v>
      </c>
      <c r="F2000" s="2" t="s">
        <v>751</v>
      </c>
      <c r="G2000" s="2" t="s">
        <v>1837</v>
      </c>
      <c r="H2000" s="2" t="s">
        <v>89</v>
      </c>
    </row>
    <row r="2001" spans="1:8" x14ac:dyDescent="0.3">
      <c r="A2001" s="2">
        <v>2000</v>
      </c>
      <c r="B2001" s="5">
        <v>2804</v>
      </c>
      <c r="C2001" s="2" t="s">
        <v>4139</v>
      </c>
      <c r="D2001" s="2" t="s">
        <v>4140</v>
      </c>
      <c r="E2001" s="2" t="s">
        <v>4063</v>
      </c>
      <c r="F2001" s="2" t="s">
        <v>92</v>
      </c>
      <c r="G2001" s="2" t="s">
        <v>1350</v>
      </c>
      <c r="H2001" s="2" t="s">
        <v>1318</v>
      </c>
    </row>
    <row r="2002" spans="1:8" x14ac:dyDescent="0.3">
      <c r="A2002" s="2">
        <v>2001</v>
      </c>
      <c r="B2002" s="5">
        <v>2804</v>
      </c>
      <c r="C2002" s="2" t="s">
        <v>4141</v>
      </c>
      <c r="D2002" s="2" t="s">
        <v>4142</v>
      </c>
      <c r="E2002" s="2" t="s">
        <v>4063</v>
      </c>
      <c r="F2002" s="2" t="s">
        <v>751</v>
      </c>
      <c r="G2002" s="2" t="s">
        <v>1837</v>
      </c>
      <c r="H2002" s="2" t="s">
        <v>89</v>
      </c>
    </row>
    <row r="2003" spans="1:8" x14ac:dyDescent="0.3">
      <c r="A2003" s="2">
        <v>2002</v>
      </c>
      <c r="B2003" s="5">
        <v>2806</v>
      </c>
      <c r="C2003" s="2" t="s">
        <v>4143</v>
      </c>
      <c r="D2003" s="2" t="s">
        <v>4144</v>
      </c>
      <c r="E2003" s="2" t="s">
        <v>4063</v>
      </c>
      <c r="F2003" s="2" t="s">
        <v>33</v>
      </c>
      <c r="G2003" s="2" t="s">
        <v>12</v>
      </c>
      <c r="H2003" s="2" t="s">
        <v>883</v>
      </c>
    </row>
    <row r="2004" spans="1:8" x14ac:dyDescent="0.3">
      <c r="A2004" s="2">
        <v>2003</v>
      </c>
      <c r="B2004" s="5">
        <v>2807</v>
      </c>
      <c r="C2004" s="2" t="s">
        <v>3957</v>
      </c>
      <c r="D2004" s="2" t="s">
        <v>4145</v>
      </c>
      <c r="E2004" s="2" t="s">
        <v>4063</v>
      </c>
      <c r="F2004" s="2" t="s">
        <v>38</v>
      </c>
      <c r="G2004" s="2" t="s">
        <v>42</v>
      </c>
      <c r="H2004" s="2" t="s">
        <v>13</v>
      </c>
    </row>
    <row r="2005" spans="1:8" x14ac:dyDescent="0.3">
      <c r="A2005" s="2">
        <v>2004</v>
      </c>
      <c r="B2005" s="5">
        <v>3101</v>
      </c>
      <c r="C2005" s="2" t="s">
        <v>4146</v>
      </c>
      <c r="D2005" s="2" t="s">
        <v>4147</v>
      </c>
      <c r="E2005" s="2" t="s">
        <v>4063</v>
      </c>
      <c r="F2005" s="2" t="s">
        <v>1738</v>
      </c>
      <c r="G2005" s="2" t="s">
        <v>1204</v>
      </c>
      <c r="H2005" s="2" t="s">
        <v>3757</v>
      </c>
    </row>
    <row r="2006" spans="1:8" x14ac:dyDescent="0.3">
      <c r="A2006" s="2">
        <v>2005</v>
      </c>
      <c r="B2006" s="5">
        <v>3101</v>
      </c>
      <c r="C2006" s="2" t="s">
        <v>4148</v>
      </c>
      <c r="D2006" s="2" t="s">
        <v>4149</v>
      </c>
      <c r="E2006" s="2" t="s">
        <v>4063</v>
      </c>
      <c r="F2006" s="2" t="s">
        <v>12</v>
      </c>
      <c r="G2006" s="2" t="s">
        <v>42</v>
      </c>
      <c r="H2006" s="2" t="s">
        <v>13</v>
      </c>
    </row>
    <row r="2007" spans="1:8" x14ac:dyDescent="0.3">
      <c r="A2007" s="2">
        <v>2006</v>
      </c>
      <c r="B2007" s="5">
        <v>3102</v>
      </c>
      <c r="C2007" s="2" t="s">
        <v>4150</v>
      </c>
      <c r="D2007" s="2" t="s">
        <v>4151</v>
      </c>
      <c r="E2007" s="2" t="s">
        <v>4063</v>
      </c>
      <c r="F2007" s="2" t="s">
        <v>92</v>
      </c>
      <c r="G2007" s="2" t="s">
        <v>1059</v>
      </c>
      <c r="H2007" s="2" t="s">
        <v>1243</v>
      </c>
    </row>
    <row r="2008" spans="1:8" x14ac:dyDescent="0.3">
      <c r="A2008" s="2">
        <v>2007</v>
      </c>
      <c r="B2008" s="5">
        <v>3103</v>
      </c>
      <c r="C2008" s="2" t="s">
        <v>4152</v>
      </c>
      <c r="D2008" s="2" t="s">
        <v>4153</v>
      </c>
      <c r="E2008" s="2" t="s">
        <v>4063</v>
      </c>
      <c r="F2008" s="2" t="s">
        <v>131</v>
      </c>
      <c r="G2008" s="2" t="s">
        <v>4154</v>
      </c>
      <c r="H2008" s="2" t="s">
        <v>980</v>
      </c>
    </row>
    <row r="2009" spans="1:8" x14ac:dyDescent="0.3">
      <c r="A2009" s="2">
        <v>2008</v>
      </c>
      <c r="B2009" s="5">
        <v>5101</v>
      </c>
      <c r="C2009" s="2" t="s">
        <v>4155</v>
      </c>
      <c r="D2009" s="2" t="s">
        <v>4156</v>
      </c>
      <c r="E2009" s="2" t="s">
        <v>4063</v>
      </c>
      <c r="F2009" s="2" t="s">
        <v>38</v>
      </c>
      <c r="G2009" s="2" t="s">
        <v>136</v>
      </c>
      <c r="H2009" s="2" t="s">
        <v>2336</v>
      </c>
    </row>
    <row r="2010" spans="1:8" x14ac:dyDescent="0.3">
      <c r="A2010" s="2">
        <v>2009</v>
      </c>
      <c r="B2010" s="5">
        <v>5101</v>
      </c>
      <c r="C2010" s="2" t="s">
        <v>4157</v>
      </c>
      <c r="D2010" s="2" t="s">
        <v>4158</v>
      </c>
      <c r="E2010" s="2" t="s">
        <v>4063</v>
      </c>
      <c r="F2010" s="2" t="s">
        <v>136</v>
      </c>
      <c r="G2010" s="2" t="s">
        <v>16</v>
      </c>
      <c r="H2010" s="2" t="s">
        <v>1462</v>
      </c>
    </row>
    <row r="2011" spans="1:8" x14ac:dyDescent="0.3">
      <c r="A2011" s="2">
        <v>2010</v>
      </c>
      <c r="B2011" s="5">
        <v>5103</v>
      </c>
      <c r="C2011" s="2" t="s">
        <v>4159</v>
      </c>
      <c r="D2011" s="2" t="s">
        <v>4160</v>
      </c>
      <c r="E2011" s="2" t="s">
        <v>4063</v>
      </c>
      <c r="F2011" s="2" t="s">
        <v>136</v>
      </c>
      <c r="G2011" s="2" t="s">
        <v>16</v>
      </c>
      <c r="H2011" s="2" t="s">
        <v>178</v>
      </c>
    </row>
    <row r="2012" spans="1:8" x14ac:dyDescent="0.3">
      <c r="A2012" s="2">
        <v>2011</v>
      </c>
      <c r="B2012" s="5">
        <v>5104</v>
      </c>
      <c r="C2012" s="2" t="s">
        <v>4161</v>
      </c>
      <c r="D2012" s="2" t="s">
        <v>4162</v>
      </c>
      <c r="E2012" s="2" t="s">
        <v>4063</v>
      </c>
      <c r="F2012" s="2" t="s">
        <v>17</v>
      </c>
      <c r="G2012" s="2" t="s">
        <v>120</v>
      </c>
      <c r="H2012" s="2" t="s">
        <v>57</v>
      </c>
    </row>
    <row r="2013" spans="1:8" x14ac:dyDescent="0.3">
      <c r="A2013" s="2">
        <v>2012</v>
      </c>
      <c r="B2013" s="5">
        <v>5104</v>
      </c>
      <c r="C2013" s="2" t="s">
        <v>4163</v>
      </c>
      <c r="D2013" s="2" t="s">
        <v>4164</v>
      </c>
      <c r="E2013" s="2" t="s">
        <v>4063</v>
      </c>
      <c r="F2013" s="2" t="s">
        <v>120</v>
      </c>
      <c r="G2013" s="2" t="s">
        <v>865</v>
      </c>
      <c r="H2013" s="2" t="s">
        <v>121</v>
      </c>
    </row>
    <row r="2014" spans="1:8" x14ac:dyDescent="0.3">
      <c r="A2014" s="2">
        <v>2013</v>
      </c>
      <c r="B2014" s="5">
        <v>5104</v>
      </c>
      <c r="C2014" s="2" t="s">
        <v>4165</v>
      </c>
      <c r="D2014" s="2" t="s">
        <v>4166</v>
      </c>
      <c r="E2014" s="2" t="s">
        <v>4063</v>
      </c>
      <c r="F2014" s="2" t="s">
        <v>56</v>
      </c>
      <c r="G2014" s="2" t="s">
        <v>80</v>
      </c>
      <c r="H2014" s="2" t="s">
        <v>121</v>
      </c>
    </row>
    <row r="2015" spans="1:8" x14ac:dyDescent="0.3">
      <c r="A2015" s="2">
        <v>2014</v>
      </c>
      <c r="B2015" s="5">
        <v>5105</v>
      </c>
      <c r="C2015" s="2" t="s">
        <v>4167</v>
      </c>
      <c r="D2015" s="2" t="s">
        <v>4168</v>
      </c>
      <c r="E2015" s="2" t="s">
        <v>4063</v>
      </c>
      <c r="F2015" s="2" t="s">
        <v>120</v>
      </c>
      <c r="G2015" s="2" t="s">
        <v>80</v>
      </c>
      <c r="H2015" s="2" t="s">
        <v>173</v>
      </c>
    </row>
    <row r="2016" spans="1:8" x14ac:dyDescent="0.3">
      <c r="A2016" s="2">
        <v>2015</v>
      </c>
      <c r="B2016" s="5">
        <v>5202</v>
      </c>
      <c r="C2016" s="2" t="s">
        <v>3780</v>
      </c>
      <c r="D2016" s="2" t="s">
        <v>4169</v>
      </c>
      <c r="E2016" s="2" t="s">
        <v>4063</v>
      </c>
      <c r="F2016" s="2" t="s">
        <v>80</v>
      </c>
      <c r="G2016" s="2" t="s">
        <v>42</v>
      </c>
      <c r="H2016" s="2" t="s">
        <v>13</v>
      </c>
    </row>
    <row r="2017" spans="1:8" x14ac:dyDescent="0.3">
      <c r="A2017" s="2">
        <v>2016</v>
      </c>
      <c r="B2017" s="5">
        <v>5203</v>
      </c>
      <c r="C2017" s="2" t="s">
        <v>4170</v>
      </c>
      <c r="D2017" s="2" t="s">
        <v>4171</v>
      </c>
      <c r="E2017" s="2" t="s">
        <v>4063</v>
      </c>
      <c r="F2017" s="2" t="s">
        <v>17</v>
      </c>
      <c r="G2017" s="2" t="s">
        <v>869</v>
      </c>
      <c r="H2017" s="2" t="s">
        <v>381</v>
      </c>
    </row>
    <row r="2018" spans="1:8" x14ac:dyDescent="0.3">
      <c r="A2018" s="2">
        <v>2017</v>
      </c>
      <c r="B2018" s="5">
        <v>5206</v>
      </c>
      <c r="C2018" s="2" t="s">
        <v>4172</v>
      </c>
      <c r="D2018" s="2" t="s">
        <v>4173</v>
      </c>
      <c r="E2018" s="2" t="s">
        <v>4063</v>
      </c>
      <c r="F2018" s="2" t="s">
        <v>92</v>
      </c>
      <c r="G2018" s="2" t="s">
        <v>1350</v>
      </c>
      <c r="H2018" s="2" t="s">
        <v>2117</v>
      </c>
    </row>
    <row r="2019" spans="1:8" x14ac:dyDescent="0.3">
      <c r="A2019" s="2">
        <v>2018</v>
      </c>
      <c r="B2019" s="5">
        <v>5208</v>
      </c>
      <c r="C2019" s="2" t="s">
        <v>4174</v>
      </c>
      <c r="D2019" s="2" t="s">
        <v>4175</v>
      </c>
      <c r="E2019" s="2" t="s">
        <v>4063</v>
      </c>
      <c r="F2019" s="2" t="s">
        <v>26</v>
      </c>
      <c r="G2019" s="2" t="s">
        <v>16</v>
      </c>
      <c r="H2019" s="2" t="s">
        <v>1207</v>
      </c>
    </row>
    <row r="2020" spans="1:8" x14ac:dyDescent="0.3">
      <c r="A2020" s="2">
        <v>2019</v>
      </c>
      <c r="B2020" s="5">
        <v>5211</v>
      </c>
      <c r="C2020" s="2" t="s">
        <v>4176</v>
      </c>
      <c r="D2020" s="2" t="s">
        <v>4177</v>
      </c>
      <c r="E2020" s="2" t="s">
        <v>4063</v>
      </c>
      <c r="F2020" s="2" t="s">
        <v>136</v>
      </c>
      <c r="G2020" s="2" t="s">
        <v>88</v>
      </c>
      <c r="H2020" s="2" t="s">
        <v>825</v>
      </c>
    </row>
    <row r="2021" spans="1:8" x14ac:dyDescent="0.3">
      <c r="A2021" s="2">
        <v>2020</v>
      </c>
      <c r="B2021" s="5">
        <v>5211</v>
      </c>
      <c r="C2021" s="2" t="s">
        <v>4178</v>
      </c>
      <c r="D2021" s="2" t="s">
        <v>4179</v>
      </c>
      <c r="E2021" s="2" t="s">
        <v>4063</v>
      </c>
      <c r="F2021" s="2" t="s">
        <v>56</v>
      </c>
      <c r="G2021" s="2" t="s">
        <v>131</v>
      </c>
      <c r="H2021" s="2" t="s">
        <v>898</v>
      </c>
    </row>
    <row r="2022" spans="1:8" x14ac:dyDescent="0.3">
      <c r="A2022" s="2">
        <v>2021</v>
      </c>
      <c r="B2022" s="5">
        <v>5212</v>
      </c>
      <c r="C2022" s="2" t="s">
        <v>4180</v>
      </c>
      <c r="D2022" s="2" t="s">
        <v>4181</v>
      </c>
      <c r="E2022" s="2" t="s">
        <v>4063</v>
      </c>
      <c r="F2022" s="2" t="s">
        <v>503</v>
      </c>
      <c r="G2022" s="2" t="s">
        <v>1059</v>
      </c>
      <c r="H2022" s="2" t="s">
        <v>3757</v>
      </c>
    </row>
    <row r="2023" spans="1:8" x14ac:dyDescent="0.3">
      <c r="A2023" s="2">
        <v>2022</v>
      </c>
      <c r="B2023" s="5" t="s">
        <v>112</v>
      </c>
      <c r="C2023" s="2" t="s">
        <v>4182</v>
      </c>
      <c r="D2023" s="2" t="s">
        <v>4183</v>
      </c>
      <c r="E2023" s="2" t="s">
        <v>4063</v>
      </c>
      <c r="F2023" s="2" t="s">
        <v>88</v>
      </c>
      <c r="G2023" s="2" t="s">
        <v>102</v>
      </c>
      <c r="H2023" s="2" t="s">
        <v>1754</v>
      </c>
    </row>
    <row r="2024" spans="1:8" x14ac:dyDescent="0.3">
      <c r="A2024" s="2">
        <v>2023</v>
      </c>
      <c r="B2024" s="5" t="s">
        <v>112</v>
      </c>
      <c r="C2024" s="2" t="s">
        <v>4184</v>
      </c>
      <c r="D2024" s="2" t="s">
        <v>4185</v>
      </c>
      <c r="E2024" s="2" t="s">
        <v>4063</v>
      </c>
      <c r="F2024" s="2" t="s">
        <v>120</v>
      </c>
      <c r="G2024" s="2" t="s">
        <v>42</v>
      </c>
      <c r="H2024" s="2" t="s">
        <v>13</v>
      </c>
    </row>
    <row r="2025" spans="1:8" x14ac:dyDescent="0.3">
      <c r="A2025" s="2">
        <v>2024</v>
      </c>
      <c r="B2025" s="5" t="s">
        <v>69</v>
      </c>
      <c r="C2025" s="2" t="s">
        <v>4186</v>
      </c>
      <c r="D2025" s="2" t="s">
        <v>4187</v>
      </c>
      <c r="E2025" s="2" t="s">
        <v>4063</v>
      </c>
      <c r="F2025" s="2" t="s">
        <v>25</v>
      </c>
      <c r="G2025" s="2" t="s">
        <v>16</v>
      </c>
      <c r="H2025" s="2" t="s">
        <v>352</v>
      </c>
    </row>
    <row r="2026" spans="1:8" x14ac:dyDescent="0.3">
      <c r="A2026" s="2">
        <v>2025</v>
      </c>
      <c r="B2026" s="5" t="s">
        <v>69</v>
      </c>
      <c r="C2026" s="2" t="s">
        <v>4188</v>
      </c>
      <c r="D2026" s="2" t="s">
        <v>4189</v>
      </c>
      <c r="E2026" s="2" t="s">
        <v>4063</v>
      </c>
      <c r="F2026" s="2" t="s">
        <v>17</v>
      </c>
      <c r="G2026" s="2" t="s">
        <v>120</v>
      </c>
      <c r="H2026" s="2" t="s">
        <v>72</v>
      </c>
    </row>
    <row r="2027" spans="1:8" x14ac:dyDescent="0.3">
      <c r="A2027" s="2">
        <v>2026</v>
      </c>
      <c r="B2027" s="5" t="s">
        <v>69</v>
      </c>
      <c r="C2027" s="2" t="s">
        <v>4190</v>
      </c>
      <c r="D2027" s="2" t="s">
        <v>4191</v>
      </c>
      <c r="E2027" s="2" t="s">
        <v>4063</v>
      </c>
      <c r="F2027" s="2" t="s">
        <v>120</v>
      </c>
      <c r="G2027" s="2" t="s">
        <v>56</v>
      </c>
      <c r="H2027" s="2" t="s">
        <v>72</v>
      </c>
    </row>
    <row r="2028" spans="1:8" x14ac:dyDescent="0.3">
      <c r="A2028" s="2">
        <v>2027</v>
      </c>
      <c r="B2028" s="5" t="s">
        <v>73</v>
      </c>
      <c r="C2028" s="2" t="s">
        <v>4192</v>
      </c>
      <c r="D2028" s="2" t="s">
        <v>4193</v>
      </c>
      <c r="E2028" s="2" t="s">
        <v>4063</v>
      </c>
      <c r="F2028" s="2" t="s">
        <v>25</v>
      </c>
      <c r="G2028" s="2" t="s">
        <v>92</v>
      </c>
      <c r="H2028" s="2" t="s">
        <v>352</v>
      </c>
    </row>
    <row r="2029" spans="1:8" x14ac:dyDescent="0.3">
      <c r="A2029" s="2">
        <v>2028</v>
      </c>
      <c r="B2029" s="5" t="s">
        <v>126</v>
      </c>
      <c r="C2029" s="2" t="s">
        <v>4194</v>
      </c>
      <c r="D2029" s="2" t="s">
        <v>4195</v>
      </c>
      <c r="E2029" s="2" t="s">
        <v>4063</v>
      </c>
      <c r="F2029" s="2" t="s">
        <v>136</v>
      </c>
      <c r="G2029" s="2" t="s">
        <v>16</v>
      </c>
      <c r="H2029" s="2" t="s">
        <v>157</v>
      </c>
    </row>
    <row r="2030" spans="1:8" x14ac:dyDescent="0.3">
      <c r="A2030" s="2">
        <v>2029</v>
      </c>
      <c r="B2030" s="5" t="s">
        <v>133</v>
      </c>
      <c r="C2030" s="2" t="s">
        <v>4196</v>
      </c>
      <c r="D2030" s="2" t="s">
        <v>4197</v>
      </c>
      <c r="E2030" s="2" t="s">
        <v>4063</v>
      </c>
      <c r="F2030" s="2" t="s">
        <v>227</v>
      </c>
      <c r="G2030" s="2" t="s">
        <v>17</v>
      </c>
      <c r="H2030" s="2" t="s">
        <v>217</v>
      </c>
    </row>
    <row r="2031" spans="1:8" x14ac:dyDescent="0.3">
      <c r="A2031" s="2">
        <v>2030</v>
      </c>
      <c r="B2031" s="5" t="s">
        <v>133</v>
      </c>
      <c r="C2031" s="2" t="s">
        <v>4198</v>
      </c>
      <c r="D2031" s="2" t="s">
        <v>4199</v>
      </c>
      <c r="E2031" s="2" t="s">
        <v>4063</v>
      </c>
      <c r="F2031" s="2" t="s">
        <v>271</v>
      </c>
      <c r="G2031" s="2" t="s">
        <v>42</v>
      </c>
      <c r="H2031" s="2" t="s">
        <v>13</v>
      </c>
    </row>
    <row r="2032" spans="1:8" x14ac:dyDescent="0.3">
      <c r="A2032" s="2">
        <v>2031</v>
      </c>
      <c r="B2032" s="5" t="s">
        <v>77</v>
      </c>
      <c r="C2032" s="2" t="s">
        <v>4200</v>
      </c>
      <c r="D2032" s="2" t="s">
        <v>4201</v>
      </c>
      <c r="E2032" s="2" t="s">
        <v>4063</v>
      </c>
      <c r="F2032" s="2" t="s">
        <v>38</v>
      </c>
      <c r="G2032" s="2" t="s">
        <v>12</v>
      </c>
      <c r="H2032" s="2" t="s">
        <v>355</v>
      </c>
    </row>
    <row r="2033" spans="1:8" x14ac:dyDescent="0.3">
      <c r="A2033" s="2">
        <v>2032</v>
      </c>
      <c r="B2033" s="5" t="s">
        <v>82</v>
      </c>
      <c r="C2033" s="2" t="s">
        <v>4202</v>
      </c>
      <c r="D2033" s="2" t="s">
        <v>4203</v>
      </c>
      <c r="E2033" s="2" t="s">
        <v>4063</v>
      </c>
      <c r="F2033" s="2" t="s">
        <v>16</v>
      </c>
      <c r="G2033" s="2" t="s">
        <v>17</v>
      </c>
      <c r="H2033" s="2" t="s">
        <v>386</v>
      </c>
    </row>
    <row r="2034" spans="1:8" x14ac:dyDescent="0.3">
      <c r="A2034" s="2">
        <v>2033</v>
      </c>
      <c r="B2034" s="5" t="s">
        <v>82</v>
      </c>
      <c r="C2034" s="2" t="s">
        <v>4204</v>
      </c>
      <c r="D2034" s="2" t="s">
        <v>4205</v>
      </c>
      <c r="E2034" s="2" t="s">
        <v>4063</v>
      </c>
      <c r="F2034" s="2" t="s">
        <v>17</v>
      </c>
      <c r="G2034" s="2" t="s">
        <v>120</v>
      </c>
      <c r="H2034" s="2" t="s">
        <v>89</v>
      </c>
    </row>
    <row r="2035" spans="1:8" x14ac:dyDescent="0.3">
      <c r="A2035" s="2">
        <v>2034</v>
      </c>
      <c r="B2035" s="5" t="s">
        <v>85</v>
      </c>
      <c r="C2035" s="2" t="s">
        <v>677</v>
      </c>
      <c r="D2035" s="2" t="s">
        <v>4206</v>
      </c>
      <c r="E2035" s="2" t="s">
        <v>4063</v>
      </c>
      <c r="F2035" s="2" t="s">
        <v>430</v>
      </c>
      <c r="G2035" s="2" t="s">
        <v>516</v>
      </c>
      <c r="H2035" s="2" t="s">
        <v>679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7B41-4FE3-4F77-8CE0-356470D9BA09}">
  <dimension ref="B2:AJ1143"/>
  <sheetViews>
    <sheetView tabSelected="1" zoomScale="26" zoomScaleNormal="40" workbookViewId="0">
      <selection activeCell="N15" sqref="N15"/>
    </sheetView>
  </sheetViews>
  <sheetFormatPr defaultRowHeight="14.5" x14ac:dyDescent="0.35"/>
  <cols>
    <col min="1" max="1" width="8.54296875" customWidth="1"/>
    <col min="2" max="2" width="11.81640625" customWidth="1"/>
    <col min="3" max="3" width="17.7265625" customWidth="1"/>
    <col min="4" max="4" width="144.26953125" customWidth="1"/>
    <col min="5" max="5" width="26.7265625" customWidth="1"/>
    <col min="6" max="6" width="20.08984375" customWidth="1"/>
    <col min="7" max="7" width="17.81640625" customWidth="1"/>
    <col min="8" max="8" width="16.08984375" customWidth="1"/>
    <col min="9" max="9" width="22.453125" customWidth="1"/>
    <col min="10" max="10" width="44.90625" customWidth="1"/>
    <col min="11" max="11" width="11.7265625" customWidth="1"/>
    <col min="12" max="12" width="19.26953125" customWidth="1"/>
    <col min="13" max="13" width="22.453125" customWidth="1"/>
    <col min="14" max="14" width="11.7265625" customWidth="1"/>
    <col min="15" max="15" width="8.7265625" customWidth="1"/>
    <col min="16" max="16" width="19.81640625" customWidth="1"/>
    <col min="17" max="17" width="8.7265625" customWidth="1"/>
    <col min="18" max="18" width="16.6328125" customWidth="1"/>
    <col min="19" max="19" width="23.6328125" customWidth="1"/>
    <col min="20" max="20" width="8.7265625" customWidth="1"/>
    <col min="21" max="21" width="21.26953125" customWidth="1"/>
    <col min="22" max="22" width="21.90625" customWidth="1"/>
    <col min="24" max="24" width="16" customWidth="1"/>
    <col min="25" max="25" width="22.7265625" customWidth="1"/>
    <col min="27" max="27" width="24.36328125" customWidth="1"/>
    <col min="28" max="28" width="23.36328125" customWidth="1"/>
    <col min="29" max="29" width="10.08984375" bestFit="1" customWidth="1"/>
    <col min="31" max="31" width="9.453125" customWidth="1"/>
    <col min="32" max="32" width="8.7265625" customWidth="1"/>
    <col min="34" max="34" width="10.54296875" customWidth="1"/>
    <col min="36" max="36" width="11.7265625" customWidth="1"/>
  </cols>
  <sheetData>
    <row r="2" spans="2:36" ht="15.5" x14ac:dyDescent="0.35">
      <c r="B2" s="79" t="s">
        <v>4229</v>
      </c>
      <c r="C2" s="80"/>
      <c r="D2" s="80"/>
      <c r="E2" s="80"/>
      <c r="F2" s="80"/>
      <c r="G2" s="80"/>
      <c r="H2" s="80"/>
      <c r="I2" s="80"/>
      <c r="J2" s="81"/>
      <c r="O2" s="82" t="s">
        <v>4207</v>
      </c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D2" s="87" t="s">
        <v>4216</v>
      </c>
      <c r="AE2" s="87"/>
      <c r="AF2" s="87"/>
      <c r="AG2" s="87"/>
      <c r="AH2" s="87"/>
      <c r="AI2" s="87"/>
      <c r="AJ2" s="87"/>
    </row>
    <row r="3" spans="2:36" x14ac:dyDescent="0.35">
      <c r="B3" s="51"/>
      <c r="C3" s="51"/>
      <c r="D3" s="51"/>
      <c r="E3" s="51"/>
      <c r="F3" s="51"/>
      <c r="G3" s="51"/>
      <c r="H3" s="51"/>
      <c r="I3" s="51"/>
      <c r="J3" s="51"/>
    </row>
    <row r="4" spans="2:36" ht="15.5" x14ac:dyDescent="0.35">
      <c r="B4" s="3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4214</v>
      </c>
      <c r="J4" s="3" t="s">
        <v>7</v>
      </c>
      <c r="L4" s="114" t="s">
        <v>4240</v>
      </c>
      <c r="M4" s="114"/>
      <c r="O4" s="75" t="s">
        <v>4210</v>
      </c>
      <c r="P4" s="75"/>
      <c r="R4" s="77" t="s">
        <v>4211</v>
      </c>
      <c r="S4" s="77"/>
      <c r="T4" s="77"/>
      <c r="U4" s="77"/>
      <c r="V4" s="77"/>
      <c r="X4" s="78" t="s">
        <v>4212</v>
      </c>
      <c r="Y4" s="78"/>
      <c r="Z4" s="78"/>
      <c r="AA4" s="78"/>
      <c r="AB4" s="78"/>
      <c r="AD4" s="86" t="s">
        <v>4211</v>
      </c>
      <c r="AE4" s="86"/>
      <c r="AF4" s="86"/>
      <c r="AH4" s="86" t="s">
        <v>4212</v>
      </c>
      <c r="AI4" s="86"/>
      <c r="AJ4" s="86"/>
    </row>
    <row r="5" spans="2:36" x14ac:dyDescent="0.35">
      <c r="B5" s="2">
        <v>1</v>
      </c>
      <c r="C5" s="5">
        <v>2101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11">
        <f>(H5-G5)</f>
        <v>0.54166666666666663</v>
      </c>
      <c r="J5" s="2" t="s">
        <v>13</v>
      </c>
      <c r="L5" s="115" t="s">
        <v>4241</v>
      </c>
      <c r="M5" s="116" t="s">
        <v>4242</v>
      </c>
      <c r="O5" s="76">
        <f>COUNT(C5:C1143)</f>
        <v>1139</v>
      </c>
      <c r="P5" s="76"/>
      <c r="R5" s="76">
        <f>COUNT(B5:B304)</f>
        <v>300</v>
      </c>
      <c r="S5" s="76"/>
      <c r="T5" s="76"/>
      <c r="U5" s="76"/>
      <c r="V5" s="76"/>
      <c r="X5" s="76">
        <f>COUNT(C305:C1143)</f>
        <v>839</v>
      </c>
      <c r="Y5" s="76"/>
      <c r="Z5" s="76"/>
      <c r="AA5" s="76"/>
      <c r="AB5" s="76"/>
    </row>
    <row r="6" spans="2:36" x14ac:dyDescent="0.35">
      <c r="B6" s="2">
        <v>2</v>
      </c>
      <c r="C6" s="5">
        <v>2201</v>
      </c>
      <c r="D6" s="2" t="s">
        <v>14</v>
      </c>
      <c r="E6" s="2" t="s">
        <v>15</v>
      </c>
      <c r="F6" s="2" t="s">
        <v>10</v>
      </c>
      <c r="G6" s="2" t="s">
        <v>16</v>
      </c>
      <c r="H6" s="2" t="s">
        <v>17</v>
      </c>
      <c r="I6" s="11">
        <f t="shared" ref="I6:I69" si="0">(H6-G6)</f>
        <v>8.3333333333333315E-2</v>
      </c>
      <c r="J6" s="2" t="s">
        <v>18</v>
      </c>
      <c r="L6" s="115" t="s">
        <v>4243</v>
      </c>
      <c r="M6" s="116" t="s">
        <v>4244</v>
      </c>
      <c r="O6" s="8"/>
      <c r="P6" s="8"/>
      <c r="R6" s="7"/>
      <c r="S6" s="7"/>
      <c r="AD6" s="83" t="s">
        <v>4216</v>
      </c>
      <c r="AE6" s="83"/>
      <c r="AF6" s="17" t="s">
        <v>4217</v>
      </c>
      <c r="AH6" s="83" t="s">
        <v>4216</v>
      </c>
      <c r="AI6" s="83"/>
      <c r="AJ6" s="17" t="s">
        <v>4217</v>
      </c>
    </row>
    <row r="7" spans="2:36" x14ac:dyDescent="0.35">
      <c r="B7" s="2">
        <v>3</v>
      </c>
      <c r="C7" s="5">
        <v>2201</v>
      </c>
      <c r="D7" s="2" t="s">
        <v>19</v>
      </c>
      <c r="E7" s="2" t="s">
        <v>20</v>
      </c>
      <c r="F7" s="2" t="s">
        <v>10</v>
      </c>
      <c r="G7" s="2" t="s">
        <v>17</v>
      </c>
      <c r="H7" s="2" t="s">
        <v>21</v>
      </c>
      <c r="I7" s="11">
        <f t="shared" si="0"/>
        <v>6.25E-2</v>
      </c>
      <c r="J7" s="2" t="s">
        <v>22</v>
      </c>
      <c r="L7" s="115" t="s">
        <v>4249</v>
      </c>
      <c r="M7" s="116" t="s">
        <v>4245</v>
      </c>
      <c r="O7" s="14" t="s">
        <v>1</v>
      </c>
      <c r="P7" s="14" t="s">
        <v>4208</v>
      </c>
      <c r="R7" s="17" t="s">
        <v>1</v>
      </c>
      <c r="S7" s="17" t="s">
        <v>4215</v>
      </c>
      <c r="U7" s="18" t="s">
        <v>4213</v>
      </c>
      <c r="V7" s="18" t="s">
        <v>4208</v>
      </c>
      <c r="X7" s="17" t="s">
        <v>1</v>
      </c>
      <c r="Y7" s="17" t="s">
        <v>4215</v>
      </c>
      <c r="AA7" s="18" t="s">
        <v>4213</v>
      </c>
      <c r="AB7" s="18" t="s">
        <v>4208</v>
      </c>
      <c r="AD7" s="74">
        <v>2.7777777777777776E-2</v>
      </c>
      <c r="AE7" s="74"/>
      <c r="AF7" s="8">
        <f>COUNTIF($I$5:$I$304,AD7)</f>
        <v>1</v>
      </c>
      <c r="AH7" s="88">
        <v>1.0416666666666666E-2</v>
      </c>
      <c r="AI7" s="88"/>
      <c r="AJ7" s="8">
        <f>COUNTIF($I$305:$I$1143,AH7)</f>
        <v>1</v>
      </c>
    </row>
    <row r="8" spans="2:36" x14ac:dyDescent="0.35">
      <c r="B8" s="2">
        <v>4</v>
      </c>
      <c r="C8" s="5">
        <v>2202</v>
      </c>
      <c r="D8" s="2" t="s">
        <v>23</v>
      </c>
      <c r="E8" s="2" t="s">
        <v>24</v>
      </c>
      <c r="F8" s="2" t="s">
        <v>10</v>
      </c>
      <c r="G8" s="2" t="s">
        <v>25</v>
      </c>
      <c r="H8" s="2" t="s">
        <v>26</v>
      </c>
      <c r="I8" s="11">
        <f t="shared" si="0"/>
        <v>6.9444444444444475E-2</v>
      </c>
      <c r="J8" s="2" t="s">
        <v>27</v>
      </c>
      <c r="L8" s="115" t="s">
        <v>4250</v>
      </c>
      <c r="M8" s="116" t="s">
        <v>4246</v>
      </c>
      <c r="O8" s="8">
        <v>2101</v>
      </c>
      <c r="P8" s="8">
        <f t="shared" ref="P8:P42" si="1">COUNTIF($C$5:$C$1143,O8)</f>
        <v>74</v>
      </c>
      <c r="R8" s="8">
        <v>2101</v>
      </c>
      <c r="S8" s="8">
        <f>COUNTIF(C5:$C$304,R8)</f>
        <v>23</v>
      </c>
      <c r="U8" s="9">
        <v>45537</v>
      </c>
      <c r="V8" s="8">
        <f t="shared" ref="V8:V36" si="2">COUNTIF($F$5:$F$304,U8)</f>
        <v>22</v>
      </c>
      <c r="X8" s="8">
        <v>2101</v>
      </c>
      <c r="Y8" s="8">
        <f>COUNTIF(C305:C1143,X8)</f>
        <v>51</v>
      </c>
      <c r="AA8" s="10">
        <v>45566</v>
      </c>
      <c r="AB8" s="8">
        <f t="shared" ref="AB8:AB38" si="3">COUNTIF($F$305:$F$1143, AA8)</f>
        <v>26</v>
      </c>
      <c r="AD8" s="74">
        <v>3.4027777777777775E-2</v>
      </c>
      <c r="AE8" s="74"/>
      <c r="AF8" s="8">
        <f>COUNTIF($I$5:$I$304,AD8)</f>
        <v>1</v>
      </c>
      <c r="AH8" s="88">
        <v>2.0833333333333332E-2</v>
      </c>
      <c r="AI8" s="88"/>
      <c r="AJ8" s="8">
        <v>2</v>
      </c>
    </row>
    <row r="9" spans="2:36" x14ac:dyDescent="0.35">
      <c r="B9" s="2">
        <v>5</v>
      </c>
      <c r="C9" s="5">
        <v>2202</v>
      </c>
      <c r="D9" s="2" t="s">
        <v>28</v>
      </c>
      <c r="E9" s="2" t="s">
        <v>29</v>
      </c>
      <c r="F9" s="2" t="s">
        <v>10</v>
      </c>
      <c r="G9" s="2" t="s">
        <v>17</v>
      </c>
      <c r="H9" s="2" t="s">
        <v>30</v>
      </c>
      <c r="I9" s="11">
        <f t="shared" si="0"/>
        <v>6.9444444444444531E-2</v>
      </c>
      <c r="J9" s="2" t="s">
        <v>27</v>
      </c>
      <c r="L9" s="115" t="s">
        <v>4251</v>
      </c>
      <c r="M9" s="116" t="s">
        <v>4247</v>
      </c>
      <c r="O9" s="8">
        <v>2201</v>
      </c>
      <c r="P9" s="8">
        <f t="shared" si="1"/>
        <v>90</v>
      </c>
      <c r="R9" s="8">
        <v>2201</v>
      </c>
      <c r="S9" s="8">
        <f>COUNTIF(C6:$C$304,R9)</f>
        <v>26</v>
      </c>
      <c r="U9" s="10">
        <v>45538</v>
      </c>
      <c r="V9" s="8">
        <f t="shared" si="2"/>
        <v>7</v>
      </c>
      <c r="X9" s="8">
        <v>2201</v>
      </c>
      <c r="Y9" s="8">
        <f>COUNTIF(C306:C1144,X9)</f>
        <v>64</v>
      </c>
      <c r="AA9" s="10">
        <v>45567</v>
      </c>
      <c r="AB9" s="8">
        <f t="shared" si="3"/>
        <v>23</v>
      </c>
      <c r="AD9" s="74">
        <v>3.4722222222222224E-2</v>
      </c>
      <c r="AE9" s="74"/>
      <c r="AF9" s="8">
        <f>COUNTIF($I$5:$I$304,AD9)</f>
        <v>2</v>
      </c>
      <c r="AH9" s="88">
        <v>2.7083333333333334E-2</v>
      </c>
      <c r="AI9" s="88"/>
      <c r="AJ9" s="8">
        <f>COUNTIF($I$305:$I$1143,AH9)</f>
        <v>4</v>
      </c>
    </row>
    <row r="10" spans="2:36" x14ac:dyDescent="0.35">
      <c r="B10" s="2">
        <v>6</v>
      </c>
      <c r="C10" s="5">
        <v>2203</v>
      </c>
      <c r="D10" s="2" t="s">
        <v>31</v>
      </c>
      <c r="E10" s="2" t="s">
        <v>32</v>
      </c>
      <c r="F10" s="2" t="s">
        <v>10</v>
      </c>
      <c r="G10" s="2" t="s">
        <v>33</v>
      </c>
      <c r="H10" s="2" t="s">
        <v>34</v>
      </c>
      <c r="I10" s="11">
        <f t="shared" si="0"/>
        <v>0.125</v>
      </c>
      <c r="J10" s="2" t="s">
        <v>35</v>
      </c>
      <c r="L10" s="115" t="s">
        <v>4252</v>
      </c>
      <c r="M10" s="116" t="s">
        <v>4248</v>
      </c>
      <c r="O10" s="8">
        <v>2202</v>
      </c>
      <c r="P10" s="8">
        <f t="shared" si="1"/>
        <v>67</v>
      </c>
      <c r="R10" s="8">
        <v>2202</v>
      </c>
      <c r="S10" s="8">
        <f>COUNTIF(C7:$C$304,R10)</f>
        <v>20</v>
      </c>
      <c r="U10" s="10">
        <v>45539</v>
      </c>
      <c r="V10" s="8">
        <f t="shared" si="2"/>
        <v>11</v>
      </c>
      <c r="X10" s="8">
        <v>2202</v>
      </c>
      <c r="Y10" s="8">
        <f>COUNTIF(C307:C1145,X10)</f>
        <v>47</v>
      </c>
      <c r="AA10" s="10">
        <v>45568</v>
      </c>
      <c r="AB10" s="8">
        <f t="shared" si="3"/>
        <v>23</v>
      </c>
      <c r="AD10" s="74">
        <v>4.1666666666666664E-2</v>
      </c>
      <c r="AE10" s="74"/>
      <c r="AF10" s="8">
        <v>13</v>
      </c>
      <c r="AH10" s="88">
        <v>2.7777777777777776E-2</v>
      </c>
      <c r="AI10" s="88"/>
      <c r="AJ10" s="8">
        <f>COUNTIF($I$305:$I$1143,AH10)</f>
        <v>3</v>
      </c>
    </row>
    <row r="11" spans="2:36" x14ac:dyDescent="0.35">
      <c r="B11" s="2">
        <v>7</v>
      </c>
      <c r="C11" s="5">
        <v>2301</v>
      </c>
      <c r="D11" s="2" t="s">
        <v>36</v>
      </c>
      <c r="E11" s="2" t="s">
        <v>37</v>
      </c>
      <c r="F11" s="2" t="s">
        <v>10</v>
      </c>
      <c r="G11" s="2" t="s">
        <v>38</v>
      </c>
      <c r="H11" s="2" t="s">
        <v>39</v>
      </c>
      <c r="I11" s="11">
        <f t="shared" si="0"/>
        <v>0.29166666666666669</v>
      </c>
      <c r="J11" s="2" t="s">
        <v>13</v>
      </c>
      <c r="O11" s="8">
        <v>2203</v>
      </c>
      <c r="P11" s="8">
        <f t="shared" si="1"/>
        <v>49</v>
      </c>
      <c r="R11" s="8">
        <v>2203</v>
      </c>
      <c r="S11" s="8">
        <f>COUNTIF(C8:$C$304,R11)</f>
        <v>21</v>
      </c>
      <c r="U11" s="10">
        <v>45540</v>
      </c>
      <c r="V11" s="8">
        <f t="shared" si="2"/>
        <v>10</v>
      </c>
      <c r="X11" s="8">
        <v>2203</v>
      </c>
      <c r="Y11" s="8">
        <f>COUNTIF(C308:C1146,X11)</f>
        <v>28</v>
      </c>
      <c r="AA11" s="10">
        <v>45569</v>
      </c>
      <c r="AB11" s="8">
        <f t="shared" si="3"/>
        <v>32</v>
      </c>
      <c r="AD11" s="84">
        <v>5.9027777777777776E-2</v>
      </c>
      <c r="AE11" s="84"/>
      <c r="AF11" s="8">
        <v>1</v>
      </c>
      <c r="AH11" s="88">
        <v>3.125E-2</v>
      </c>
      <c r="AI11" s="88"/>
      <c r="AJ11" s="8">
        <f>COUNTIF($I$305:$I$1143,AH11)</f>
        <v>1</v>
      </c>
    </row>
    <row r="12" spans="2:36" x14ac:dyDescent="0.35">
      <c r="B12" s="2">
        <v>8</v>
      </c>
      <c r="C12" s="5">
        <v>2301</v>
      </c>
      <c r="D12" s="2" t="s">
        <v>40</v>
      </c>
      <c r="E12" s="2" t="s">
        <v>41</v>
      </c>
      <c r="F12" s="2" t="s">
        <v>10</v>
      </c>
      <c r="G12" s="2" t="s">
        <v>39</v>
      </c>
      <c r="H12" s="2" t="s">
        <v>42</v>
      </c>
      <c r="I12" s="11">
        <f t="shared" si="0"/>
        <v>0.29166666666666663</v>
      </c>
      <c r="J12" s="2" t="s">
        <v>13</v>
      </c>
      <c r="O12" s="8">
        <v>2301</v>
      </c>
      <c r="P12" s="8">
        <f t="shared" si="1"/>
        <v>73</v>
      </c>
      <c r="R12" s="8">
        <v>2301</v>
      </c>
      <c r="S12" s="8">
        <f>COUNTIF(C5:$C$304,R12)</f>
        <v>34</v>
      </c>
      <c r="U12" s="10">
        <v>45541</v>
      </c>
      <c r="V12" s="8">
        <f t="shared" si="2"/>
        <v>8</v>
      </c>
      <c r="X12" s="8">
        <v>2301</v>
      </c>
      <c r="Y12" s="8">
        <f>COUNTIF(C309:C1147,X12)</f>
        <v>39</v>
      </c>
      <c r="AA12" s="10">
        <v>45570</v>
      </c>
      <c r="AB12" s="8">
        <f t="shared" si="3"/>
        <v>26</v>
      </c>
      <c r="AD12" s="74">
        <v>6.25E-2</v>
      </c>
      <c r="AE12" s="74"/>
      <c r="AF12" s="8">
        <f>COUNTIF($I$5:$I$304,AD12)</f>
        <v>3</v>
      </c>
      <c r="AH12" s="88">
        <v>3.4722222222222224E-2</v>
      </c>
      <c r="AI12" s="88"/>
      <c r="AJ12" s="8">
        <v>36</v>
      </c>
    </row>
    <row r="13" spans="2:36" x14ac:dyDescent="0.35">
      <c r="B13" s="2">
        <v>9</v>
      </c>
      <c r="C13" s="5">
        <v>2313</v>
      </c>
      <c r="D13" s="2" t="s">
        <v>43</v>
      </c>
      <c r="E13" s="2" t="s">
        <v>44</v>
      </c>
      <c r="F13" s="2" t="s">
        <v>10</v>
      </c>
      <c r="G13" s="2" t="s">
        <v>38</v>
      </c>
      <c r="H13" s="2" t="s">
        <v>12</v>
      </c>
      <c r="I13" s="11">
        <f t="shared" si="0"/>
        <v>0.45833333333333331</v>
      </c>
      <c r="J13" s="2" t="s">
        <v>45</v>
      </c>
      <c r="O13" s="8">
        <v>2312</v>
      </c>
      <c r="P13" s="8">
        <f t="shared" si="1"/>
        <v>3</v>
      </c>
      <c r="R13" s="8">
        <v>2312</v>
      </c>
      <c r="S13" s="8">
        <f>COUNTIF(C10:$C$304,R13)</f>
        <v>1</v>
      </c>
      <c r="U13" s="10">
        <v>45542</v>
      </c>
      <c r="V13" s="8">
        <f t="shared" si="2"/>
        <v>2</v>
      </c>
      <c r="X13" s="8">
        <v>2312</v>
      </c>
      <c r="Y13" s="8">
        <f>COUNTIF(C310:C1148,X13)</f>
        <v>2</v>
      </c>
      <c r="AA13" s="10">
        <v>45571</v>
      </c>
      <c r="AB13" s="8">
        <f t="shared" si="3"/>
        <v>17</v>
      </c>
      <c r="AD13" s="74">
        <v>6.9444444444444448E-2</v>
      </c>
      <c r="AE13" s="74"/>
      <c r="AF13" s="8">
        <v>14</v>
      </c>
      <c r="AH13" s="88">
        <v>3.6111111111111108E-2</v>
      </c>
      <c r="AI13" s="88"/>
      <c r="AJ13" s="8">
        <f>COUNTIF($I$305:$I$1143,AH13)</f>
        <v>1</v>
      </c>
    </row>
    <row r="14" spans="2:36" x14ac:dyDescent="0.35">
      <c r="B14" s="2">
        <v>10</v>
      </c>
      <c r="C14" s="5">
        <v>2501</v>
      </c>
      <c r="D14" s="2" t="s">
        <v>46</v>
      </c>
      <c r="E14" s="2" t="s">
        <v>47</v>
      </c>
      <c r="F14" s="2" t="s">
        <v>10</v>
      </c>
      <c r="G14" s="2" t="s">
        <v>48</v>
      </c>
      <c r="H14" s="2" t="s">
        <v>12</v>
      </c>
      <c r="I14" s="11">
        <f t="shared" si="0"/>
        <v>0.5</v>
      </c>
      <c r="J14" s="2" t="s">
        <v>13</v>
      </c>
      <c r="O14" s="8">
        <v>2313</v>
      </c>
      <c r="P14" s="8">
        <f t="shared" si="1"/>
        <v>17</v>
      </c>
      <c r="R14" s="8">
        <v>2313</v>
      </c>
      <c r="S14" s="8">
        <f>COUNTIF(C11:$C$304,R14)</f>
        <v>15</v>
      </c>
      <c r="U14" s="10">
        <v>45543</v>
      </c>
      <c r="V14" s="8">
        <f t="shared" si="2"/>
        <v>1</v>
      </c>
      <c r="X14" s="8">
        <v>2313</v>
      </c>
      <c r="Y14" s="8">
        <f>COUNTIF(C311:C1149,X14)</f>
        <v>2</v>
      </c>
      <c r="AA14" s="10">
        <v>45572</v>
      </c>
      <c r="AB14" s="8">
        <f t="shared" si="3"/>
        <v>23</v>
      </c>
      <c r="AD14" s="74">
        <v>8.3333333333333329E-2</v>
      </c>
      <c r="AE14" s="74"/>
      <c r="AF14" s="8">
        <v>22</v>
      </c>
      <c r="AH14" s="88">
        <v>4.0972222222222222E-2</v>
      </c>
      <c r="AI14" s="88"/>
      <c r="AJ14" s="8">
        <f>COUNTIF($I$305:$I$1143,AH14)</f>
        <v>2</v>
      </c>
    </row>
    <row r="15" spans="2:36" x14ac:dyDescent="0.35">
      <c r="B15" s="2">
        <v>11</v>
      </c>
      <c r="C15" s="5">
        <v>2502</v>
      </c>
      <c r="D15" s="2" t="s">
        <v>46</v>
      </c>
      <c r="E15" s="2" t="s">
        <v>49</v>
      </c>
      <c r="F15" s="2" t="s">
        <v>10</v>
      </c>
      <c r="G15" s="2" t="s">
        <v>48</v>
      </c>
      <c r="H15" s="2" t="s">
        <v>12</v>
      </c>
      <c r="I15" s="11">
        <f t="shared" si="0"/>
        <v>0.5</v>
      </c>
      <c r="J15" s="2" t="s">
        <v>13</v>
      </c>
      <c r="O15" s="8">
        <v>2501</v>
      </c>
      <c r="P15" s="8">
        <f t="shared" si="1"/>
        <v>39</v>
      </c>
      <c r="R15" s="8">
        <v>2501</v>
      </c>
      <c r="S15" s="8">
        <f>COUNTIF(C12:$C$304,R15)</f>
        <v>8</v>
      </c>
      <c r="U15" s="10">
        <v>45544</v>
      </c>
      <c r="V15" s="8">
        <f t="shared" si="2"/>
        <v>18</v>
      </c>
      <c r="X15" s="8">
        <v>2501</v>
      </c>
      <c r="Y15" s="8">
        <f>COUNTIF(C312:C1150,X15)</f>
        <v>31</v>
      </c>
      <c r="AA15" s="10">
        <v>45573</v>
      </c>
      <c r="AB15" s="8">
        <f t="shared" si="3"/>
        <v>21</v>
      </c>
      <c r="AD15" s="74">
        <v>9.375E-2</v>
      </c>
      <c r="AE15" s="74"/>
      <c r="AF15" s="8">
        <v>1</v>
      </c>
      <c r="AH15" s="88">
        <v>4.1666666666666664E-2</v>
      </c>
      <c r="AI15" s="88"/>
      <c r="AJ15" s="8">
        <v>49</v>
      </c>
    </row>
    <row r="16" spans="2:36" x14ac:dyDescent="0.35">
      <c r="B16" s="2">
        <v>12</v>
      </c>
      <c r="C16" s="5">
        <v>2503</v>
      </c>
      <c r="D16" s="2" t="s">
        <v>46</v>
      </c>
      <c r="E16" s="2" t="s">
        <v>50</v>
      </c>
      <c r="F16" s="2" t="s">
        <v>10</v>
      </c>
      <c r="G16" s="2" t="s">
        <v>48</v>
      </c>
      <c r="H16" s="2" t="s">
        <v>12</v>
      </c>
      <c r="I16" s="11">
        <f t="shared" si="0"/>
        <v>0.5</v>
      </c>
      <c r="J16" s="2" t="s">
        <v>13</v>
      </c>
      <c r="O16" s="8">
        <v>2502</v>
      </c>
      <c r="P16" s="8">
        <f t="shared" si="1"/>
        <v>30</v>
      </c>
      <c r="R16" s="8">
        <v>2502</v>
      </c>
      <c r="S16" s="8">
        <f>COUNTIF(C13:$C$304,R16)</f>
        <v>10</v>
      </c>
      <c r="U16" s="10">
        <v>45545</v>
      </c>
      <c r="V16" s="8">
        <f t="shared" si="2"/>
        <v>16</v>
      </c>
      <c r="X16" s="8">
        <v>2502</v>
      </c>
      <c r="Y16" s="8">
        <f>COUNTIF(C313:C1151,X16)</f>
        <v>20</v>
      </c>
      <c r="AA16" s="10">
        <v>45574</v>
      </c>
      <c r="AB16" s="8">
        <f t="shared" si="3"/>
        <v>35</v>
      </c>
      <c r="AD16" s="74">
        <v>0.10347222222222222</v>
      </c>
      <c r="AE16" s="74"/>
      <c r="AF16" s="8">
        <f t="shared" ref="AF16:AF38" si="4">COUNTIF($I$5:$I$304,AD16)</f>
        <v>1</v>
      </c>
      <c r="AH16" s="89">
        <v>4.791666666666667E-2</v>
      </c>
      <c r="AI16" s="88"/>
      <c r="AJ16" s="8">
        <v>1</v>
      </c>
    </row>
    <row r="17" spans="2:36" x14ac:dyDescent="0.35">
      <c r="B17" s="2">
        <v>13</v>
      </c>
      <c r="C17" s="5">
        <v>2504</v>
      </c>
      <c r="D17" s="2" t="s">
        <v>46</v>
      </c>
      <c r="E17" s="2" t="s">
        <v>51</v>
      </c>
      <c r="F17" s="2" t="s">
        <v>10</v>
      </c>
      <c r="G17" s="2" t="s">
        <v>48</v>
      </c>
      <c r="H17" s="2" t="s">
        <v>12</v>
      </c>
      <c r="I17" s="11">
        <f t="shared" si="0"/>
        <v>0.5</v>
      </c>
      <c r="J17" s="2" t="s">
        <v>13</v>
      </c>
      <c r="O17" s="8">
        <v>2503</v>
      </c>
      <c r="P17" s="8">
        <f t="shared" si="1"/>
        <v>47</v>
      </c>
      <c r="R17" s="8">
        <v>2503</v>
      </c>
      <c r="S17" s="8">
        <f>COUNTIF(C14:$C$304,R17)</f>
        <v>12</v>
      </c>
      <c r="U17" s="10">
        <v>45546</v>
      </c>
      <c r="V17" s="8">
        <f t="shared" si="2"/>
        <v>26</v>
      </c>
      <c r="X17" s="8">
        <v>2503</v>
      </c>
      <c r="Y17" s="8">
        <f>COUNTIF(C314:C1152,X17)</f>
        <v>35</v>
      </c>
      <c r="AA17" s="10">
        <v>45575</v>
      </c>
      <c r="AB17" s="8">
        <f t="shared" si="3"/>
        <v>35</v>
      </c>
      <c r="AD17" s="74">
        <v>0.10416666666666667</v>
      </c>
      <c r="AE17" s="74"/>
      <c r="AF17" s="8">
        <f t="shared" si="4"/>
        <v>18</v>
      </c>
      <c r="AH17" s="88">
        <v>4.8611111111111112E-2</v>
      </c>
      <c r="AI17" s="88"/>
      <c r="AJ17" s="8">
        <f>COUNTIF($I$305:$I$1143,AH17)</f>
        <v>1</v>
      </c>
    </row>
    <row r="18" spans="2:36" x14ac:dyDescent="0.35">
      <c r="B18" s="2">
        <v>14</v>
      </c>
      <c r="C18" s="5">
        <v>2505</v>
      </c>
      <c r="D18" s="2" t="s">
        <v>46</v>
      </c>
      <c r="E18" s="2" t="s">
        <v>52</v>
      </c>
      <c r="F18" s="2" t="s">
        <v>10</v>
      </c>
      <c r="G18" s="2" t="s">
        <v>48</v>
      </c>
      <c r="H18" s="2" t="s">
        <v>12</v>
      </c>
      <c r="I18" s="11">
        <f t="shared" si="0"/>
        <v>0.5</v>
      </c>
      <c r="J18" s="2" t="s">
        <v>13</v>
      </c>
      <c r="O18" s="8">
        <v>2504</v>
      </c>
      <c r="P18" s="8">
        <f t="shared" si="1"/>
        <v>37</v>
      </c>
      <c r="R18" s="8">
        <v>2504</v>
      </c>
      <c r="S18" s="8">
        <f>COUNTIF(C15:$C$304,R18)</f>
        <v>9</v>
      </c>
      <c r="U18" s="10">
        <v>45547</v>
      </c>
      <c r="V18" s="8">
        <f t="shared" si="2"/>
        <v>12</v>
      </c>
      <c r="X18" s="8">
        <v>2504</v>
      </c>
      <c r="Y18" s="8">
        <f>COUNTIF(C315:C1153,X18)</f>
        <v>28</v>
      </c>
      <c r="AA18" s="10">
        <v>45576</v>
      </c>
      <c r="AB18" s="8">
        <f t="shared" si="3"/>
        <v>32</v>
      </c>
      <c r="AD18" s="84">
        <v>0.125</v>
      </c>
      <c r="AE18" s="84"/>
      <c r="AF18" s="8">
        <f t="shared" si="4"/>
        <v>33</v>
      </c>
      <c r="AH18" s="88">
        <v>5.486111111111111E-2</v>
      </c>
      <c r="AI18" s="88"/>
      <c r="AJ18" s="8">
        <f>COUNTIF($I$305:$I$1143,AH18)</f>
        <v>1</v>
      </c>
    </row>
    <row r="19" spans="2:36" x14ac:dyDescent="0.35">
      <c r="B19" s="2">
        <v>15</v>
      </c>
      <c r="C19" s="5">
        <v>2506</v>
      </c>
      <c r="D19" s="2" t="s">
        <v>46</v>
      </c>
      <c r="E19" s="2" t="s">
        <v>53</v>
      </c>
      <c r="F19" s="2" t="s">
        <v>10</v>
      </c>
      <c r="G19" s="2" t="s">
        <v>48</v>
      </c>
      <c r="H19" s="2" t="s">
        <v>12</v>
      </c>
      <c r="I19" s="11">
        <f t="shared" si="0"/>
        <v>0.5</v>
      </c>
      <c r="J19" s="2" t="s">
        <v>13</v>
      </c>
      <c r="O19" s="8">
        <v>2505</v>
      </c>
      <c r="P19" s="8">
        <f t="shared" si="1"/>
        <v>48</v>
      </c>
      <c r="R19" s="8">
        <v>2505</v>
      </c>
      <c r="S19" s="8">
        <f>COUNTIF(C16:$C$304,R19)</f>
        <v>9</v>
      </c>
      <c r="U19" s="10">
        <v>45548</v>
      </c>
      <c r="V19" s="8">
        <f t="shared" si="2"/>
        <v>13</v>
      </c>
      <c r="X19" s="8">
        <v>2505</v>
      </c>
      <c r="Y19" s="8">
        <f>COUNTIF(C316:C1154,X19)</f>
        <v>39</v>
      </c>
      <c r="AA19" s="10">
        <v>45577</v>
      </c>
      <c r="AB19" s="8">
        <f t="shared" si="3"/>
        <v>17</v>
      </c>
      <c r="AD19" s="74">
        <v>0.13125000000000001</v>
      </c>
      <c r="AE19" s="74"/>
      <c r="AF19" s="8">
        <f t="shared" si="4"/>
        <v>1</v>
      </c>
      <c r="AH19" s="88">
        <v>5.5555555555555552E-2</v>
      </c>
      <c r="AI19" s="88"/>
      <c r="AJ19" s="8">
        <f>COUNTIF($I$305:$I$1143,AH19)</f>
        <v>2</v>
      </c>
    </row>
    <row r="20" spans="2:36" x14ac:dyDescent="0.35">
      <c r="B20" s="2">
        <v>16</v>
      </c>
      <c r="C20" s="5">
        <v>2601</v>
      </c>
      <c r="D20" s="2" t="s">
        <v>54</v>
      </c>
      <c r="E20" s="2" t="s">
        <v>55</v>
      </c>
      <c r="F20" s="2" t="s">
        <v>10</v>
      </c>
      <c r="G20" s="2" t="s">
        <v>38</v>
      </c>
      <c r="H20" s="2" t="s">
        <v>56</v>
      </c>
      <c r="I20" s="11">
        <f t="shared" si="0"/>
        <v>0.37499999999999994</v>
      </c>
      <c r="J20" s="2" t="s">
        <v>57</v>
      </c>
      <c r="O20" s="8">
        <v>2506</v>
      </c>
      <c r="P20" s="8">
        <f t="shared" si="1"/>
        <v>41</v>
      </c>
      <c r="R20" s="8">
        <v>2506</v>
      </c>
      <c r="S20" s="8">
        <f>COUNTIF(C17:$C$304,R20)</f>
        <v>5</v>
      </c>
      <c r="U20" s="10">
        <v>45549</v>
      </c>
      <c r="V20" s="8">
        <f t="shared" si="2"/>
        <v>4</v>
      </c>
      <c r="X20" s="8">
        <v>2506</v>
      </c>
      <c r="Y20" s="8">
        <f>COUNTIF(C317:C1155,X20)</f>
        <v>36</v>
      </c>
      <c r="AA20" s="10">
        <v>45578</v>
      </c>
      <c r="AB20" s="8">
        <f t="shared" si="3"/>
        <v>2</v>
      </c>
      <c r="AD20" s="74">
        <v>0.14583333333333334</v>
      </c>
      <c r="AE20" s="74"/>
      <c r="AF20" s="8">
        <f t="shared" si="4"/>
        <v>3</v>
      </c>
      <c r="AH20" s="88">
        <v>5.9027777777777776E-2</v>
      </c>
      <c r="AI20" s="88"/>
      <c r="AJ20" s="8">
        <f>COUNTIF($I$305:$I$1143,AH20)</f>
        <v>1</v>
      </c>
    </row>
    <row r="21" spans="2:36" x14ac:dyDescent="0.35">
      <c r="B21" s="2">
        <v>17</v>
      </c>
      <c r="C21" s="5">
        <v>2602</v>
      </c>
      <c r="D21" s="2" t="s">
        <v>46</v>
      </c>
      <c r="E21" s="2" t="s">
        <v>58</v>
      </c>
      <c r="F21" s="2" t="s">
        <v>10</v>
      </c>
      <c r="G21" s="2" t="s">
        <v>48</v>
      </c>
      <c r="H21" s="2" t="s">
        <v>12</v>
      </c>
      <c r="I21" s="11">
        <f t="shared" si="0"/>
        <v>0.5</v>
      </c>
      <c r="J21" s="2" t="s">
        <v>13</v>
      </c>
      <c r="O21" s="8">
        <v>2507</v>
      </c>
      <c r="P21" s="8">
        <f t="shared" si="1"/>
        <v>31</v>
      </c>
      <c r="R21" s="8">
        <v>2507</v>
      </c>
      <c r="S21" s="8">
        <f>COUNTIF(C18:$C$304,R21)</f>
        <v>6</v>
      </c>
      <c r="U21" s="10">
        <v>45550</v>
      </c>
      <c r="V21" s="8">
        <f t="shared" si="2"/>
        <v>0</v>
      </c>
      <c r="X21" s="8">
        <v>2507</v>
      </c>
      <c r="Y21" s="8">
        <f>COUNTIF(C318:C1156,X21)</f>
        <v>25</v>
      </c>
      <c r="AA21" s="10">
        <v>45579</v>
      </c>
      <c r="AB21" s="8">
        <f t="shared" si="3"/>
        <v>24</v>
      </c>
      <c r="AD21" s="74">
        <v>0.16319444444444445</v>
      </c>
      <c r="AE21" s="74"/>
      <c r="AF21" s="8">
        <f t="shared" si="4"/>
        <v>1</v>
      </c>
      <c r="AH21" s="88">
        <v>6.25E-2</v>
      </c>
      <c r="AI21" s="88"/>
      <c r="AJ21" s="8">
        <v>22</v>
      </c>
    </row>
    <row r="22" spans="2:36" x14ac:dyDescent="0.35">
      <c r="B22" s="2">
        <v>18</v>
      </c>
      <c r="C22" s="5">
        <v>2603</v>
      </c>
      <c r="D22" s="2" t="s">
        <v>46</v>
      </c>
      <c r="E22" s="2" t="s">
        <v>59</v>
      </c>
      <c r="F22" s="2" t="s">
        <v>10</v>
      </c>
      <c r="G22" s="2" t="s">
        <v>48</v>
      </c>
      <c r="H22" s="2" t="s">
        <v>12</v>
      </c>
      <c r="I22" s="11">
        <f t="shared" si="0"/>
        <v>0.5</v>
      </c>
      <c r="J22" s="2" t="s">
        <v>13</v>
      </c>
      <c r="O22" s="8">
        <v>2601</v>
      </c>
      <c r="P22" s="8">
        <f t="shared" si="1"/>
        <v>34</v>
      </c>
      <c r="R22" s="8">
        <v>2601</v>
      </c>
      <c r="S22" s="8">
        <f>COUNTIF(C19:$C$304,R22)</f>
        <v>15</v>
      </c>
      <c r="U22" s="10">
        <v>45551</v>
      </c>
      <c r="V22" s="8">
        <f t="shared" si="2"/>
        <v>6</v>
      </c>
      <c r="X22" s="8">
        <v>2601</v>
      </c>
      <c r="Y22" s="8">
        <f>COUNTIF(C319:C1157,X22)</f>
        <v>19</v>
      </c>
      <c r="AA22" s="10">
        <v>45580</v>
      </c>
      <c r="AB22" s="8">
        <f t="shared" si="3"/>
        <v>22</v>
      </c>
      <c r="AD22" s="74">
        <v>0.16666666666666666</v>
      </c>
      <c r="AE22" s="74"/>
      <c r="AF22" s="8">
        <f t="shared" si="4"/>
        <v>17</v>
      </c>
      <c r="AH22" s="88">
        <v>6.8750000000000006E-2</v>
      </c>
      <c r="AI22" s="88"/>
      <c r="AJ22" s="8">
        <v>68</v>
      </c>
    </row>
    <row r="23" spans="2:36" x14ac:dyDescent="0.35">
      <c r="B23" s="2">
        <v>19</v>
      </c>
      <c r="C23" s="5">
        <v>2604</v>
      </c>
      <c r="D23" s="2" t="s">
        <v>46</v>
      </c>
      <c r="E23" s="2" t="s">
        <v>60</v>
      </c>
      <c r="F23" s="2" t="s">
        <v>10</v>
      </c>
      <c r="G23" s="2" t="s">
        <v>48</v>
      </c>
      <c r="H23" s="2" t="s">
        <v>12</v>
      </c>
      <c r="I23" s="11">
        <f t="shared" si="0"/>
        <v>0.5</v>
      </c>
      <c r="J23" s="2" t="s">
        <v>13</v>
      </c>
      <c r="O23" s="8">
        <v>2602</v>
      </c>
      <c r="P23" s="8">
        <f t="shared" si="1"/>
        <v>30</v>
      </c>
      <c r="R23" s="8">
        <v>2602</v>
      </c>
      <c r="S23" s="8">
        <f>COUNTIF(C20:$C$304,R23)</f>
        <v>7</v>
      </c>
      <c r="U23" s="10">
        <v>45552</v>
      </c>
      <c r="V23" s="8">
        <f t="shared" si="2"/>
        <v>5</v>
      </c>
      <c r="X23" s="8">
        <v>2602</v>
      </c>
      <c r="Y23" s="8">
        <f>COUNTIF(C320:C1158,X23)</f>
        <v>23</v>
      </c>
      <c r="AA23" s="10">
        <v>45581</v>
      </c>
      <c r="AB23" s="8">
        <f t="shared" si="3"/>
        <v>21</v>
      </c>
      <c r="AD23" s="74">
        <v>0.1875</v>
      </c>
      <c r="AE23" s="74"/>
      <c r="AF23" s="8">
        <f t="shared" si="4"/>
        <v>2</v>
      </c>
      <c r="AH23" s="88">
        <v>6.9444444444444448E-2</v>
      </c>
      <c r="AI23" s="88"/>
      <c r="AJ23" s="8">
        <v>108</v>
      </c>
    </row>
    <row r="24" spans="2:36" x14ac:dyDescent="0.35">
      <c r="B24" s="2">
        <v>20</v>
      </c>
      <c r="C24" s="5">
        <v>2605</v>
      </c>
      <c r="D24" s="2" t="s">
        <v>61</v>
      </c>
      <c r="E24" s="2" t="s">
        <v>62</v>
      </c>
      <c r="F24" s="2" t="s">
        <v>10</v>
      </c>
      <c r="G24" s="2" t="s">
        <v>63</v>
      </c>
      <c r="H24" s="2" t="s">
        <v>64</v>
      </c>
      <c r="I24" s="11">
        <f t="shared" si="0"/>
        <v>0.5</v>
      </c>
      <c r="J24" s="2" t="s">
        <v>13</v>
      </c>
      <c r="O24" s="8">
        <v>2603</v>
      </c>
      <c r="P24" s="8">
        <f t="shared" si="1"/>
        <v>28</v>
      </c>
      <c r="R24" s="8">
        <v>2603</v>
      </c>
      <c r="S24" s="8">
        <f>COUNTIF(C21:$C$304,R24)</f>
        <v>9</v>
      </c>
      <c r="U24" s="10">
        <v>45553</v>
      </c>
      <c r="V24" s="8">
        <f t="shared" si="2"/>
        <v>6</v>
      </c>
      <c r="X24" s="8">
        <v>2603</v>
      </c>
      <c r="Y24" s="8">
        <f>COUNTIF(C321:C1159,X24)</f>
        <v>19</v>
      </c>
      <c r="AA24" s="10">
        <v>45582</v>
      </c>
      <c r="AB24" s="8">
        <f t="shared" si="3"/>
        <v>29</v>
      </c>
      <c r="AD24" s="74">
        <v>0.19791666666666666</v>
      </c>
      <c r="AE24" s="74"/>
      <c r="AF24" s="8">
        <f t="shared" si="4"/>
        <v>1</v>
      </c>
      <c r="AH24" s="88">
        <v>7.2222222222222215E-2</v>
      </c>
      <c r="AI24" s="88"/>
      <c r="AJ24" s="8">
        <f>COUNTIF($I$305:$I$1143,AH24)</f>
        <v>2</v>
      </c>
    </row>
    <row r="25" spans="2:36" x14ac:dyDescent="0.35">
      <c r="B25" s="2">
        <v>21</v>
      </c>
      <c r="C25" s="5">
        <v>2606</v>
      </c>
      <c r="D25" s="2" t="s">
        <v>61</v>
      </c>
      <c r="E25" s="2" t="s">
        <v>65</v>
      </c>
      <c r="F25" s="2" t="s">
        <v>10</v>
      </c>
      <c r="G25" s="2" t="s">
        <v>63</v>
      </c>
      <c r="H25" s="2" t="s">
        <v>64</v>
      </c>
      <c r="I25" s="11">
        <f t="shared" si="0"/>
        <v>0.5</v>
      </c>
      <c r="J25" s="2" t="s">
        <v>13</v>
      </c>
      <c r="O25" s="8">
        <v>2604</v>
      </c>
      <c r="P25" s="8">
        <f t="shared" si="1"/>
        <v>31</v>
      </c>
      <c r="R25" s="8">
        <v>2604</v>
      </c>
      <c r="S25" s="8">
        <f>COUNTIF(C22:$C$304,R25)</f>
        <v>10</v>
      </c>
      <c r="U25" s="10">
        <v>45554</v>
      </c>
      <c r="V25" s="8">
        <f t="shared" si="2"/>
        <v>5</v>
      </c>
      <c r="X25" s="8">
        <v>2604</v>
      </c>
      <c r="Y25" s="8">
        <v>21</v>
      </c>
      <c r="AA25" s="10">
        <v>45583</v>
      </c>
      <c r="AB25" s="8">
        <f t="shared" si="3"/>
        <v>47</v>
      </c>
      <c r="AD25" s="74">
        <v>0.20833333333333334</v>
      </c>
      <c r="AE25" s="74"/>
      <c r="AF25" s="8">
        <f t="shared" si="4"/>
        <v>8</v>
      </c>
      <c r="AH25" s="88">
        <v>7.2916666666666671E-2</v>
      </c>
      <c r="AI25" s="88"/>
      <c r="AJ25" s="8">
        <v>4</v>
      </c>
    </row>
    <row r="26" spans="2:36" x14ac:dyDescent="0.35">
      <c r="B26" s="2">
        <v>22</v>
      </c>
      <c r="C26" s="5">
        <v>2607</v>
      </c>
      <c r="D26" s="2" t="s">
        <v>61</v>
      </c>
      <c r="E26" s="2" t="s">
        <v>66</v>
      </c>
      <c r="F26" s="2" t="s">
        <v>10</v>
      </c>
      <c r="G26" s="2" t="s">
        <v>67</v>
      </c>
      <c r="H26" s="2" t="s">
        <v>68</v>
      </c>
      <c r="I26" s="11">
        <f t="shared" si="0"/>
        <v>0.5</v>
      </c>
      <c r="J26" s="2" t="s">
        <v>13</v>
      </c>
      <c r="O26" s="8">
        <v>2605</v>
      </c>
      <c r="P26" s="8">
        <f t="shared" si="1"/>
        <v>39</v>
      </c>
      <c r="R26" s="8">
        <v>2605</v>
      </c>
      <c r="S26" s="8">
        <f>COUNTIF(C23:$C$304,R26)</f>
        <v>10</v>
      </c>
      <c r="U26" s="10">
        <v>45555</v>
      </c>
      <c r="V26" s="8">
        <f t="shared" si="2"/>
        <v>4</v>
      </c>
      <c r="X26" s="8">
        <v>2605</v>
      </c>
      <c r="Y26" s="8">
        <f>COUNTIF(C323:C1161,X26)</f>
        <v>29</v>
      </c>
      <c r="AA26" s="10">
        <v>45584</v>
      </c>
      <c r="AB26" s="8">
        <f t="shared" si="3"/>
        <v>26</v>
      </c>
      <c r="AD26" s="74">
        <v>0.25</v>
      </c>
      <c r="AE26" s="74"/>
      <c r="AF26" s="8">
        <f t="shared" si="4"/>
        <v>5</v>
      </c>
      <c r="AH26" s="88">
        <v>7.5694444444444439E-2</v>
      </c>
      <c r="AI26" s="88"/>
      <c r="AJ26" s="8">
        <v>2</v>
      </c>
    </row>
    <row r="27" spans="2:36" x14ac:dyDescent="0.35">
      <c r="B27" s="2">
        <v>29</v>
      </c>
      <c r="C27" s="5">
        <v>2101</v>
      </c>
      <c r="D27" s="2" t="s">
        <v>8</v>
      </c>
      <c r="E27" s="2" t="s">
        <v>93</v>
      </c>
      <c r="F27" s="2" t="s">
        <v>94</v>
      </c>
      <c r="G27" s="2" t="s">
        <v>48</v>
      </c>
      <c r="H27" s="2" t="s">
        <v>12</v>
      </c>
      <c r="I27" s="11">
        <f t="shared" si="0"/>
        <v>0.5</v>
      </c>
      <c r="J27" s="2" t="s">
        <v>13</v>
      </c>
      <c r="O27" s="8">
        <v>2606</v>
      </c>
      <c r="P27" s="8">
        <f t="shared" si="1"/>
        <v>29</v>
      </c>
      <c r="R27" s="8">
        <v>2606</v>
      </c>
      <c r="S27" s="8">
        <f>COUNTIF(C24:$C$304,R27)</f>
        <v>7</v>
      </c>
      <c r="U27" s="10">
        <v>45556</v>
      </c>
      <c r="V27" s="8">
        <f t="shared" si="2"/>
        <v>4</v>
      </c>
      <c r="X27" s="8">
        <v>2606</v>
      </c>
      <c r="Y27" s="8">
        <v>22</v>
      </c>
      <c r="AA27" s="10">
        <v>45585</v>
      </c>
      <c r="AB27" s="8">
        <f t="shared" si="3"/>
        <v>2</v>
      </c>
      <c r="AD27" s="74">
        <v>0.27083333333333331</v>
      </c>
      <c r="AE27" s="74"/>
      <c r="AF27" s="8">
        <f t="shared" si="4"/>
        <v>1</v>
      </c>
      <c r="AH27" s="88">
        <v>7.6388888888888895E-2</v>
      </c>
      <c r="AI27" s="88"/>
      <c r="AJ27" s="8">
        <v>2</v>
      </c>
    </row>
    <row r="28" spans="2:36" x14ac:dyDescent="0.35">
      <c r="B28" s="2">
        <v>30</v>
      </c>
      <c r="C28" s="5">
        <v>2301</v>
      </c>
      <c r="D28" s="2" t="s">
        <v>95</v>
      </c>
      <c r="E28" s="2" t="s">
        <v>96</v>
      </c>
      <c r="F28" s="2" t="s">
        <v>94</v>
      </c>
      <c r="G28" s="2" t="s">
        <v>38</v>
      </c>
      <c r="H28" s="2" t="s">
        <v>80</v>
      </c>
      <c r="I28" s="11">
        <f t="shared" si="0"/>
        <v>0.41666666666666669</v>
      </c>
      <c r="J28" s="2" t="s">
        <v>97</v>
      </c>
      <c r="O28" s="8">
        <v>2607</v>
      </c>
      <c r="P28" s="8">
        <f t="shared" si="1"/>
        <v>34</v>
      </c>
      <c r="R28" s="8">
        <v>2607</v>
      </c>
      <c r="S28" s="8">
        <f>COUNTIF(C25:$C$304,R28)</f>
        <v>7</v>
      </c>
      <c r="U28" s="10">
        <v>45557</v>
      </c>
      <c r="V28" s="8">
        <f t="shared" si="2"/>
        <v>3</v>
      </c>
      <c r="X28" s="8">
        <v>2607</v>
      </c>
      <c r="Y28" s="8">
        <f>COUNTIF(C325:C1163,X28)</f>
        <v>27</v>
      </c>
      <c r="AA28" s="10">
        <v>45586</v>
      </c>
      <c r="AB28" s="8">
        <f t="shared" si="3"/>
        <v>26</v>
      </c>
      <c r="AD28" s="74">
        <v>0.29166666666666669</v>
      </c>
      <c r="AE28" s="74"/>
      <c r="AF28" s="8">
        <f t="shared" si="4"/>
        <v>7</v>
      </c>
      <c r="AH28" s="88">
        <v>8.2638888888888887E-2</v>
      </c>
      <c r="AI28" s="88"/>
      <c r="AJ28" s="8">
        <f>COUNTIF($I$305:$I$1143,AH28)</f>
        <v>1</v>
      </c>
    </row>
    <row r="29" spans="2:36" x14ac:dyDescent="0.35">
      <c r="B29" s="2">
        <v>31</v>
      </c>
      <c r="C29" s="5">
        <v>2313</v>
      </c>
      <c r="D29" s="2" t="s">
        <v>98</v>
      </c>
      <c r="E29" s="2" t="s">
        <v>44</v>
      </c>
      <c r="F29" s="2" t="s">
        <v>94</v>
      </c>
      <c r="G29" s="2" t="s">
        <v>38</v>
      </c>
      <c r="H29" s="2" t="s">
        <v>12</v>
      </c>
      <c r="I29" s="11">
        <f t="shared" si="0"/>
        <v>0.45833333333333331</v>
      </c>
      <c r="J29" s="2" t="s">
        <v>45</v>
      </c>
      <c r="O29" s="8">
        <v>2701</v>
      </c>
      <c r="P29" s="8">
        <f t="shared" si="1"/>
        <v>36</v>
      </c>
      <c r="R29" s="8">
        <v>2701</v>
      </c>
      <c r="S29" s="8">
        <f>COUNTIF(C26:$C$304,R29)</f>
        <v>1</v>
      </c>
      <c r="U29" s="10">
        <v>45558</v>
      </c>
      <c r="V29" s="8">
        <f t="shared" si="2"/>
        <v>7</v>
      </c>
      <c r="X29" s="8">
        <v>2701</v>
      </c>
      <c r="Y29" s="8">
        <v>35</v>
      </c>
      <c r="AA29" s="10">
        <v>45587</v>
      </c>
      <c r="AB29" s="8">
        <f t="shared" si="3"/>
        <v>30</v>
      </c>
      <c r="AD29" s="74">
        <v>0.33333333333333331</v>
      </c>
      <c r="AE29" s="74"/>
      <c r="AF29" s="8">
        <f t="shared" si="4"/>
        <v>14</v>
      </c>
      <c r="AH29" s="88">
        <v>8.3333333333333329E-2</v>
      </c>
      <c r="AI29" s="88"/>
      <c r="AJ29" s="8">
        <v>107</v>
      </c>
    </row>
    <row r="30" spans="2:36" x14ac:dyDescent="0.35">
      <c r="B30" s="2">
        <v>32</v>
      </c>
      <c r="C30" s="5">
        <v>2501</v>
      </c>
      <c r="D30" s="2" t="s">
        <v>99</v>
      </c>
      <c r="E30" s="2" t="s">
        <v>100</v>
      </c>
      <c r="F30" s="2" t="s">
        <v>94</v>
      </c>
      <c r="G30" s="2" t="s">
        <v>101</v>
      </c>
      <c r="H30" s="2" t="s">
        <v>102</v>
      </c>
      <c r="I30" s="11">
        <f t="shared" si="0"/>
        <v>9.3750000000000056E-2</v>
      </c>
      <c r="J30" s="2" t="s">
        <v>103</v>
      </c>
      <c r="O30" s="8">
        <v>2702</v>
      </c>
      <c r="P30" s="8">
        <f t="shared" si="1"/>
        <v>7</v>
      </c>
      <c r="R30" s="8">
        <v>2702</v>
      </c>
      <c r="S30" s="8">
        <f>COUNTIF(C27:$C$304,R30)</f>
        <v>0</v>
      </c>
      <c r="U30" s="10">
        <v>45559</v>
      </c>
      <c r="V30" s="8">
        <f t="shared" si="2"/>
        <v>10</v>
      </c>
      <c r="X30" s="8">
        <v>2702</v>
      </c>
      <c r="Y30" s="8">
        <f>COUNTIF(C327:C1165,X30)</f>
        <v>7</v>
      </c>
      <c r="AA30" s="10">
        <v>45588</v>
      </c>
      <c r="AB30" s="8">
        <f t="shared" si="3"/>
        <v>29</v>
      </c>
      <c r="AD30" s="74">
        <v>0.34375</v>
      </c>
      <c r="AE30" s="74"/>
      <c r="AF30" s="8">
        <f t="shared" si="4"/>
        <v>1</v>
      </c>
      <c r="AH30" s="88">
        <v>8.4027777777777785E-2</v>
      </c>
      <c r="AI30" s="88"/>
      <c r="AJ30" s="8">
        <f>COUNTIF($I$305:$I$1143,AH30)</f>
        <v>1</v>
      </c>
    </row>
    <row r="31" spans="2:36" x14ac:dyDescent="0.35">
      <c r="B31" s="2">
        <v>33</v>
      </c>
      <c r="C31" s="5">
        <v>2503</v>
      </c>
      <c r="D31" s="2" t="s">
        <v>46</v>
      </c>
      <c r="E31" s="2" t="s">
        <v>104</v>
      </c>
      <c r="F31" s="2" t="s">
        <v>94</v>
      </c>
      <c r="G31" s="2" t="s">
        <v>48</v>
      </c>
      <c r="H31" s="2" t="s">
        <v>12</v>
      </c>
      <c r="I31" s="11">
        <f t="shared" si="0"/>
        <v>0.5</v>
      </c>
      <c r="J31" s="2" t="s">
        <v>13</v>
      </c>
      <c r="O31" s="8">
        <v>2703</v>
      </c>
      <c r="P31" s="8">
        <f t="shared" si="1"/>
        <v>27</v>
      </c>
      <c r="R31" s="8">
        <v>2703</v>
      </c>
      <c r="S31" s="8">
        <f>COUNTIF(C28:$C$304,R31)</f>
        <v>5</v>
      </c>
      <c r="U31" s="10">
        <v>45560</v>
      </c>
      <c r="V31" s="8">
        <f t="shared" si="2"/>
        <v>13</v>
      </c>
      <c r="X31" s="8">
        <v>2703</v>
      </c>
      <c r="Y31" s="8">
        <f>COUNTIF(C328:C1166,X31)</f>
        <v>22</v>
      </c>
      <c r="AA31" s="10">
        <v>45589</v>
      </c>
      <c r="AB31" s="8">
        <f t="shared" si="3"/>
        <v>43</v>
      </c>
      <c r="AD31" s="74">
        <v>0.35416666666666669</v>
      </c>
      <c r="AE31" s="74"/>
      <c r="AF31" s="8">
        <f t="shared" si="4"/>
        <v>1</v>
      </c>
      <c r="AH31" s="88">
        <v>9.0277777777777776E-2</v>
      </c>
      <c r="AI31" s="88"/>
      <c r="AJ31" s="8">
        <v>4</v>
      </c>
    </row>
    <row r="32" spans="2:36" x14ac:dyDescent="0.35">
      <c r="B32" s="2">
        <v>34</v>
      </c>
      <c r="C32" s="5">
        <v>2504</v>
      </c>
      <c r="D32" s="2" t="s">
        <v>46</v>
      </c>
      <c r="E32" s="2" t="s">
        <v>105</v>
      </c>
      <c r="F32" s="2" t="s">
        <v>94</v>
      </c>
      <c r="G32" s="2" t="s">
        <v>48</v>
      </c>
      <c r="H32" s="2" t="s">
        <v>12</v>
      </c>
      <c r="I32" s="11">
        <f t="shared" si="0"/>
        <v>0.5</v>
      </c>
      <c r="J32" s="2" t="s">
        <v>13</v>
      </c>
      <c r="O32" s="8">
        <v>2704</v>
      </c>
      <c r="P32" s="8">
        <f t="shared" si="1"/>
        <v>25</v>
      </c>
      <c r="R32" s="8">
        <v>2704</v>
      </c>
      <c r="S32" s="8">
        <f>COUNTIF(C29:$C$304,R32)</f>
        <v>4</v>
      </c>
      <c r="U32" s="10">
        <v>45561</v>
      </c>
      <c r="V32" s="8">
        <f t="shared" si="2"/>
        <v>18</v>
      </c>
      <c r="X32" s="8">
        <v>2704</v>
      </c>
      <c r="Y32" s="8">
        <f>COUNTIF(C329:C1167,X32)</f>
        <v>21</v>
      </c>
      <c r="AA32" s="10">
        <v>45590</v>
      </c>
      <c r="AB32" s="8">
        <f t="shared" si="3"/>
        <v>52</v>
      </c>
      <c r="AD32" s="74">
        <v>0.375</v>
      </c>
      <c r="AE32" s="74"/>
      <c r="AF32" s="8">
        <f t="shared" si="4"/>
        <v>20</v>
      </c>
      <c r="AH32" s="88">
        <v>9.0972222222222218E-2</v>
      </c>
      <c r="AI32" s="88"/>
      <c r="AJ32" s="8">
        <f t="shared" ref="AJ32:AJ74" si="5">COUNTIF($I$305:$I$1143,AH32)</f>
        <v>1</v>
      </c>
    </row>
    <row r="33" spans="2:36" x14ac:dyDescent="0.35">
      <c r="B33" s="2">
        <v>35</v>
      </c>
      <c r="C33" s="5">
        <v>2601</v>
      </c>
      <c r="D33" s="2" t="s">
        <v>54</v>
      </c>
      <c r="E33" s="2" t="s">
        <v>55</v>
      </c>
      <c r="F33" s="2" t="s">
        <v>94</v>
      </c>
      <c r="G33" s="2" t="s">
        <v>38</v>
      </c>
      <c r="H33" s="2" t="s">
        <v>56</v>
      </c>
      <c r="I33" s="11">
        <f t="shared" si="0"/>
        <v>0.37499999999999994</v>
      </c>
      <c r="J33" s="2" t="s">
        <v>57</v>
      </c>
      <c r="O33" s="8">
        <v>2705</v>
      </c>
      <c r="P33" s="8">
        <f t="shared" si="1"/>
        <v>25</v>
      </c>
      <c r="R33" s="8">
        <v>2705</v>
      </c>
      <c r="S33" s="8">
        <f>COUNTIF(C30:$C$304,R33)</f>
        <v>3</v>
      </c>
      <c r="U33" s="10">
        <v>45562</v>
      </c>
      <c r="V33" s="8">
        <f t="shared" si="2"/>
        <v>25</v>
      </c>
      <c r="X33" s="8">
        <v>2705</v>
      </c>
      <c r="Y33" s="8">
        <v>22</v>
      </c>
      <c r="AA33" s="10">
        <v>45591</v>
      </c>
      <c r="AB33" s="8">
        <f t="shared" si="3"/>
        <v>32</v>
      </c>
      <c r="AD33" s="74">
        <v>0.41666666666666669</v>
      </c>
      <c r="AE33" s="74"/>
      <c r="AF33" s="8">
        <f t="shared" si="4"/>
        <v>29</v>
      </c>
      <c r="AG33" s="8"/>
      <c r="AH33" s="88">
        <v>9.375E-2</v>
      </c>
      <c r="AI33" s="88"/>
      <c r="AJ33" s="8">
        <f t="shared" si="5"/>
        <v>1</v>
      </c>
    </row>
    <row r="34" spans="2:36" x14ac:dyDescent="0.35">
      <c r="B34" s="2">
        <v>51</v>
      </c>
      <c r="C34" s="5">
        <v>2101</v>
      </c>
      <c r="D34" s="2" t="s">
        <v>8</v>
      </c>
      <c r="E34" s="2" t="s">
        <v>150</v>
      </c>
      <c r="F34" s="2" t="s">
        <v>151</v>
      </c>
      <c r="G34" s="2" t="s">
        <v>48</v>
      </c>
      <c r="H34" s="2" t="s">
        <v>12</v>
      </c>
      <c r="I34" s="11">
        <f t="shared" si="0"/>
        <v>0.5</v>
      </c>
      <c r="J34" s="2" t="s">
        <v>13</v>
      </c>
      <c r="O34" s="8">
        <v>2706</v>
      </c>
      <c r="P34" s="8">
        <f t="shared" si="1"/>
        <v>7</v>
      </c>
      <c r="R34" s="8">
        <v>2706</v>
      </c>
      <c r="S34" s="8">
        <f>COUNTIF(C31:$C$304,R34)</f>
        <v>0</v>
      </c>
      <c r="U34" s="10">
        <v>45563</v>
      </c>
      <c r="V34" s="8">
        <f t="shared" si="2"/>
        <v>18</v>
      </c>
      <c r="X34" s="8">
        <v>2706</v>
      </c>
      <c r="Y34" s="8">
        <f>COUNTIF(C331:C1169,X34)</f>
        <v>7</v>
      </c>
      <c r="AA34" s="10">
        <v>45592</v>
      </c>
      <c r="AB34" s="8">
        <f t="shared" si="3"/>
        <v>3</v>
      </c>
      <c r="AD34" s="74">
        <v>0.45833333333333331</v>
      </c>
      <c r="AE34" s="74"/>
      <c r="AF34" s="8">
        <f t="shared" si="4"/>
        <v>16</v>
      </c>
      <c r="AH34" s="88">
        <v>9.930555555555555E-2</v>
      </c>
      <c r="AI34" s="88"/>
      <c r="AJ34" s="8">
        <f t="shared" si="5"/>
        <v>1</v>
      </c>
    </row>
    <row r="35" spans="2:36" x14ac:dyDescent="0.35">
      <c r="B35" s="2">
        <v>52</v>
      </c>
      <c r="C35" s="5">
        <v>2202</v>
      </c>
      <c r="D35" s="2" t="s">
        <v>152</v>
      </c>
      <c r="E35" s="2" t="s">
        <v>153</v>
      </c>
      <c r="F35" s="2" t="s">
        <v>151</v>
      </c>
      <c r="G35" s="2" t="s">
        <v>88</v>
      </c>
      <c r="H35" s="2" t="s">
        <v>92</v>
      </c>
      <c r="I35" s="11">
        <f t="shared" si="0"/>
        <v>8.3333333333333315E-2</v>
      </c>
      <c r="J35" s="2" t="s">
        <v>154</v>
      </c>
      <c r="O35" s="8">
        <v>2707</v>
      </c>
      <c r="P35" s="8">
        <f t="shared" si="1"/>
        <v>24</v>
      </c>
      <c r="R35" s="8">
        <v>2707</v>
      </c>
      <c r="S35" s="8">
        <f>COUNTIF(C32:$C$304,R35)</f>
        <v>0</v>
      </c>
      <c r="U35" s="10">
        <v>45564</v>
      </c>
      <c r="V35" s="8">
        <f t="shared" si="2"/>
        <v>4</v>
      </c>
      <c r="X35" s="8">
        <v>2707</v>
      </c>
      <c r="Y35" s="8">
        <v>24</v>
      </c>
      <c r="AA35" s="10">
        <v>45593</v>
      </c>
      <c r="AB35" s="8">
        <f t="shared" si="3"/>
        <v>25</v>
      </c>
      <c r="AD35" s="74">
        <v>0.5</v>
      </c>
      <c r="AE35" s="74"/>
      <c r="AF35" s="8">
        <f t="shared" si="4"/>
        <v>38</v>
      </c>
      <c r="AH35" s="88">
        <v>0.10347222222222222</v>
      </c>
      <c r="AI35" s="88"/>
      <c r="AJ35" s="8">
        <f t="shared" si="5"/>
        <v>1</v>
      </c>
    </row>
    <row r="36" spans="2:36" x14ac:dyDescent="0.35">
      <c r="B36" s="2">
        <v>53</v>
      </c>
      <c r="C36" s="5">
        <v>2202</v>
      </c>
      <c r="D36" s="2" t="s">
        <v>155</v>
      </c>
      <c r="E36" s="2" t="s">
        <v>156</v>
      </c>
      <c r="F36" s="2" t="s">
        <v>151</v>
      </c>
      <c r="G36" s="2" t="s">
        <v>92</v>
      </c>
      <c r="H36" s="2" t="s">
        <v>56</v>
      </c>
      <c r="I36" s="11">
        <f t="shared" si="0"/>
        <v>0.16666666666666663</v>
      </c>
      <c r="J36" s="2" t="s">
        <v>157</v>
      </c>
      <c r="O36" s="8">
        <v>2801</v>
      </c>
      <c r="P36" s="8">
        <f t="shared" si="1"/>
        <v>4</v>
      </c>
      <c r="R36" s="8">
        <v>2801</v>
      </c>
      <c r="S36" s="8">
        <f>COUNTIF(C33:$C$304,R36)</f>
        <v>2</v>
      </c>
      <c r="U36" s="10">
        <v>45565</v>
      </c>
      <c r="V36" s="8">
        <f t="shared" si="2"/>
        <v>22</v>
      </c>
      <c r="X36" s="8">
        <v>2801</v>
      </c>
      <c r="Y36" s="8">
        <f>COUNTIF(C333:C1171,X36)</f>
        <v>2</v>
      </c>
      <c r="AA36" s="10">
        <v>45594</v>
      </c>
      <c r="AB36" s="8">
        <f t="shared" si="3"/>
        <v>31</v>
      </c>
      <c r="AD36" s="74">
        <v>0.54166666666666663</v>
      </c>
      <c r="AE36" s="74"/>
      <c r="AF36" s="8">
        <f t="shared" si="4"/>
        <v>2</v>
      </c>
      <c r="AH36" s="88">
        <v>0.10416666666666667</v>
      </c>
      <c r="AI36" s="88"/>
      <c r="AJ36" s="8">
        <f t="shared" si="5"/>
        <v>45</v>
      </c>
    </row>
    <row r="37" spans="2:36" x14ac:dyDescent="0.35">
      <c r="B37" s="2">
        <v>54</v>
      </c>
      <c r="C37" s="5">
        <v>2203</v>
      </c>
      <c r="D37" s="2" t="s">
        <v>31</v>
      </c>
      <c r="E37" s="2" t="s">
        <v>158</v>
      </c>
      <c r="F37" s="2" t="s">
        <v>151</v>
      </c>
      <c r="G37" s="2" t="s">
        <v>33</v>
      </c>
      <c r="H37" s="2" t="s">
        <v>34</v>
      </c>
      <c r="I37" s="11">
        <f t="shared" si="0"/>
        <v>0.125</v>
      </c>
      <c r="J37" s="2" t="s">
        <v>35</v>
      </c>
      <c r="O37" s="8">
        <v>2802</v>
      </c>
      <c r="P37" s="8">
        <f t="shared" si="1"/>
        <v>22</v>
      </c>
      <c r="R37" s="8">
        <v>2802</v>
      </c>
      <c r="S37" s="8">
        <f>COUNTIF(C34:$C$304,R37)</f>
        <v>3</v>
      </c>
      <c r="U37" s="15" t="s">
        <v>4209</v>
      </c>
      <c r="V37" s="16">
        <f>SUM(V8:V36)</f>
        <v>300</v>
      </c>
      <c r="X37" s="8">
        <v>2802</v>
      </c>
      <c r="Y37" s="8">
        <v>19</v>
      </c>
      <c r="AA37" s="10">
        <v>45595</v>
      </c>
      <c r="AB37" s="8">
        <f t="shared" si="3"/>
        <v>39</v>
      </c>
      <c r="AD37" s="74">
        <v>0.58333333333333337</v>
      </c>
      <c r="AE37" s="74"/>
      <c r="AF37" s="8">
        <f t="shared" si="4"/>
        <v>11</v>
      </c>
      <c r="AH37" s="88">
        <v>0.10486111111111111</v>
      </c>
      <c r="AI37" s="88"/>
      <c r="AJ37" s="8">
        <f t="shared" si="5"/>
        <v>1</v>
      </c>
    </row>
    <row r="38" spans="2:36" x14ac:dyDescent="0.35">
      <c r="B38" s="2">
        <v>55</v>
      </c>
      <c r="C38" s="5">
        <v>2301</v>
      </c>
      <c r="D38" s="2" t="s">
        <v>159</v>
      </c>
      <c r="E38" s="2" t="s">
        <v>160</v>
      </c>
      <c r="F38" s="2" t="s">
        <v>151</v>
      </c>
      <c r="G38" s="2" t="s">
        <v>38</v>
      </c>
      <c r="H38" s="2" t="s">
        <v>80</v>
      </c>
      <c r="I38" s="11">
        <f t="shared" si="0"/>
        <v>0.41666666666666669</v>
      </c>
      <c r="J38" s="2" t="s">
        <v>97</v>
      </c>
      <c r="O38" s="8">
        <v>2803</v>
      </c>
      <c r="P38" s="8">
        <f t="shared" si="1"/>
        <v>16</v>
      </c>
      <c r="R38" s="8">
        <v>2803</v>
      </c>
      <c r="S38" s="8">
        <f>COUNTIF(C35:$C$304,R38)</f>
        <v>2</v>
      </c>
      <c r="X38" s="8">
        <v>2803</v>
      </c>
      <c r="Y38" s="8">
        <f>COUNTIF(C335:C1173,X38)</f>
        <v>14</v>
      </c>
      <c r="AA38" s="10">
        <v>45596</v>
      </c>
      <c r="AB38" s="8">
        <f t="shared" si="3"/>
        <v>46</v>
      </c>
      <c r="AD38" s="74">
        <v>0.625</v>
      </c>
      <c r="AE38" s="74"/>
      <c r="AF38" s="8">
        <f t="shared" si="4"/>
        <v>12</v>
      </c>
      <c r="AH38" s="88">
        <v>0.1111111111111111</v>
      </c>
      <c r="AI38" s="88"/>
      <c r="AJ38" s="8">
        <f t="shared" si="5"/>
        <v>1</v>
      </c>
    </row>
    <row r="39" spans="2:36" x14ac:dyDescent="0.35">
      <c r="B39" s="2">
        <v>56</v>
      </c>
      <c r="C39" s="5">
        <v>2313</v>
      </c>
      <c r="D39" s="2" t="s">
        <v>161</v>
      </c>
      <c r="E39" s="2" t="s">
        <v>44</v>
      </c>
      <c r="F39" s="2" t="s">
        <v>151</v>
      </c>
      <c r="G39" s="2" t="s">
        <v>38</v>
      </c>
      <c r="H39" s="2" t="s">
        <v>12</v>
      </c>
      <c r="I39" s="11">
        <f t="shared" si="0"/>
        <v>0.45833333333333331</v>
      </c>
      <c r="J39" s="2" t="s">
        <v>45</v>
      </c>
      <c r="O39" s="8">
        <v>2804</v>
      </c>
      <c r="P39" s="8">
        <f t="shared" si="1"/>
        <v>27</v>
      </c>
      <c r="R39" s="8">
        <v>2804</v>
      </c>
      <c r="S39" s="8">
        <f>COUNTIF(C36:$C$304,R39)</f>
        <v>4</v>
      </c>
      <c r="X39" s="8">
        <v>2804</v>
      </c>
      <c r="Y39" s="8">
        <f>COUNTIF(C336:C1174,X39)</f>
        <v>23</v>
      </c>
      <c r="AA39" s="15" t="s">
        <v>4209</v>
      </c>
      <c r="AB39" s="16">
        <f>SUM(AB8:AB38)</f>
        <v>839</v>
      </c>
      <c r="AD39" s="85" t="s">
        <v>4209</v>
      </c>
      <c r="AE39" s="85"/>
      <c r="AF39" s="23">
        <f>SUM(AF7:AF38)</f>
        <v>300</v>
      </c>
      <c r="AH39" s="88">
        <v>0.11458333333333333</v>
      </c>
      <c r="AI39" s="88"/>
      <c r="AJ39" s="8">
        <f t="shared" si="5"/>
        <v>2</v>
      </c>
    </row>
    <row r="40" spans="2:36" x14ac:dyDescent="0.35">
      <c r="B40" s="2">
        <v>57</v>
      </c>
      <c r="C40" s="5">
        <v>2601</v>
      </c>
      <c r="D40" s="2" t="s">
        <v>54</v>
      </c>
      <c r="E40" s="2" t="s">
        <v>55</v>
      </c>
      <c r="F40" s="2" t="s">
        <v>151</v>
      </c>
      <c r="G40" s="2" t="s">
        <v>38</v>
      </c>
      <c r="H40" s="2" t="s">
        <v>56</v>
      </c>
      <c r="I40" s="11">
        <f t="shared" si="0"/>
        <v>0.37499999999999994</v>
      </c>
      <c r="J40" s="2" t="s">
        <v>57</v>
      </c>
      <c r="O40" s="8">
        <v>2805</v>
      </c>
      <c r="P40" s="8">
        <f t="shared" si="1"/>
        <v>13</v>
      </c>
      <c r="R40" s="8">
        <v>2805</v>
      </c>
      <c r="S40" s="8">
        <f>COUNTIF(C37:$C$304,R40)</f>
        <v>7</v>
      </c>
      <c r="X40" s="8">
        <v>2805</v>
      </c>
      <c r="Y40" s="8">
        <f>COUNTIF(C337:C1175,X40)</f>
        <v>6</v>
      </c>
      <c r="AH40" s="88">
        <v>0.11805555555555555</v>
      </c>
      <c r="AI40" s="88"/>
      <c r="AJ40" s="8">
        <f t="shared" si="5"/>
        <v>1</v>
      </c>
    </row>
    <row r="41" spans="2:36" x14ac:dyDescent="0.35">
      <c r="B41" s="2">
        <v>58</v>
      </c>
      <c r="C41" s="5">
        <v>2603</v>
      </c>
      <c r="D41" s="2" t="s">
        <v>162</v>
      </c>
      <c r="E41" s="2" t="s">
        <v>163</v>
      </c>
      <c r="F41" s="2" t="s">
        <v>151</v>
      </c>
      <c r="G41" s="2" t="s">
        <v>56</v>
      </c>
      <c r="H41" s="2" t="s">
        <v>131</v>
      </c>
      <c r="I41" s="11">
        <f t="shared" si="0"/>
        <v>0.125</v>
      </c>
      <c r="J41" s="2" t="s">
        <v>13</v>
      </c>
      <c r="O41" s="8">
        <v>2806</v>
      </c>
      <c r="P41" s="8">
        <f t="shared" si="1"/>
        <v>12</v>
      </c>
      <c r="R41" s="8">
        <v>2806</v>
      </c>
      <c r="S41" s="8">
        <f>COUNTIF(C38:$C$304,R41)</f>
        <v>4</v>
      </c>
      <c r="X41" s="8">
        <v>2806</v>
      </c>
      <c r="Y41" s="8">
        <v>8</v>
      </c>
      <c r="AH41" s="88">
        <v>0.12152777777777778</v>
      </c>
      <c r="AI41" s="88"/>
      <c r="AJ41" s="8">
        <f t="shared" si="5"/>
        <v>4</v>
      </c>
    </row>
    <row r="42" spans="2:36" x14ac:dyDescent="0.35">
      <c r="B42" s="2">
        <v>59</v>
      </c>
      <c r="C42" s="5">
        <v>2604</v>
      </c>
      <c r="D42" s="2" t="s">
        <v>162</v>
      </c>
      <c r="E42" s="2" t="s">
        <v>164</v>
      </c>
      <c r="F42" s="2" t="s">
        <v>151</v>
      </c>
      <c r="G42" s="2" t="s">
        <v>56</v>
      </c>
      <c r="H42" s="2" t="s">
        <v>131</v>
      </c>
      <c r="I42" s="11">
        <f t="shared" si="0"/>
        <v>0.125</v>
      </c>
      <c r="J42" s="2" t="s">
        <v>13</v>
      </c>
      <c r="O42" s="8">
        <v>2807</v>
      </c>
      <c r="P42" s="8">
        <f t="shared" si="1"/>
        <v>23</v>
      </c>
      <c r="R42" s="8">
        <v>2807</v>
      </c>
      <c r="S42" s="8">
        <f>COUNTIF(C39:$C$304,R42)</f>
        <v>1</v>
      </c>
      <c r="X42" s="8">
        <v>2807</v>
      </c>
      <c r="Y42" s="8">
        <v>22</v>
      </c>
      <c r="AH42" s="88">
        <v>0.12361111111111112</v>
      </c>
      <c r="AI42" s="88"/>
      <c r="AJ42" s="8">
        <f t="shared" si="5"/>
        <v>1</v>
      </c>
    </row>
    <row r="43" spans="2:36" x14ac:dyDescent="0.35">
      <c r="B43" s="2">
        <v>60</v>
      </c>
      <c r="C43" s="5">
        <v>2605</v>
      </c>
      <c r="D43" s="2" t="s">
        <v>165</v>
      </c>
      <c r="E43" s="2" t="s">
        <v>166</v>
      </c>
      <c r="F43" s="2" t="s">
        <v>151</v>
      </c>
      <c r="G43" s="2" t="s">
        <v>92</v>
      </c>
      <c r="H43" s="2" t="s">
        <v>120</v>
      </c>
      <c r="I43" s="11">
        <f t="shared" si="0"/>
        <v>0.125</v>
      </c>
      <c r="J43" s="2" t="s">
        <v>157</v>
      </c>
      <c r="O43" s="12" t="s">
        <v>4209</v>
      </c>
      <c r="P43" s="13">
        <f>SUM(P8:P42)</f>
        <v>1139</v>
      </c>
      <c r="R43" s="19" t="s">
        <v>4209</v>
      </c>
      <c r="S43" s="20">
        <f>SUM(S8:S42)</f>
        <v>300</v>
      </c>
      <c r="X43" s="19" t="s">
        <v>4209</v>
      </c>
      <c r="Y43" s="20">
        <f>SUM(Y8:Y42)</f>
        <v>839</v>
      </c>
      <c r="AH43" s="88">
        <v>0.12430555555555556</v>
      </c>
      <c r="AI43" s="88"/>
      <c r="AJ43" s="8">
        <f t="shared" si="5"/>
        <v>1</v>
      </c>
    </row>
    <row r="44" spans="2:36" x14ac:dyDescent="0.35">
      <c r="B44" s="2">
        <v>61</v>
      </c>
      <c r="C44" s="5">
        <v>2805</v>
      </c>
      <c r="D44" s="2" t="s">
        <v>167</v>
      </c>
      <c r="E44" s="2" t="s">
        <v>168</v>
      </c>
      <c r="F44" s="2" t="s">
        <v>151</v>
      </c>
      <c r="G44" s="2" t="s">
        <v>38</v>
      </c>
      <c r="H44" s="2" t="s">
        <v>42</v>
      </c>
      <c r="I44" s="11">
        <f t="shared" si="0"/>
        <v>0.58333333333333326</v>
      </c>
      <c r="J44" s="2" t="s">
        <v>81</v>
      </c>
      <c r="AH44" s="88">
        <v>0.125</v>
      </c>
      <c r="AI44" s="88"/>
      <c r="AJ44" s="8">
        <f t="shared" si="5"/>
        <v>75</v>
      </c>
    </row>
    <row r="45" spans="2:36" x14ac:dyDescent="0.35">
      <c r="B45" s="2">
        <v>73</v>
      </c>
      <c r="C45" s="5">
        <v>2101</v>
      </c>
      <c r="D45" s="2" t="s">
        <v>8</v>
      </c>
      <c r="E45" s="2" t="s">
        <v>194</v>
      </c>
      <c r="F45" s="2" t="s">
        <v>195</v>
      </c>
      <c r="G45" s="2" t="s">
        <v>48</v>
      </c>
      <c r="H45" s="2" t="s">
        <v>12</v>
      </c>
      <c r="I45" s="11">
        <f t="shared" si="0"/>
        <v>0.5</v>
      </c>
      <c r="J45" s="2" t="s">
        <v>13</v>
      </c>
      <c r="AH45" s="88">
        <v>0.12916666666666668</v>
      </c>
      <c r="AI45" s="88"/>
      <c r="AJ45" s="8">
        <f t="shared" si="5"/>
        <v>1</v>
      </c>
    </row>
    <row r="46" spans="2:36" x14ac:dyDescent="0.35">
      <c r="B46" s="2">
        <v>74</v>
      </c>
      <c r="C46" s="5">
        <v>2202</v>
      </c>
      <c r="D46" s="2" t="s">
        <v>196</v>
      </c>
      <c r="E46" s="2" t="s">
        <v>197</v>
      </c>
      <c r="F46" s="2" t="s">
        <v>195</v>
      </c>
      <c r="G46" s="2" t="s">
        <v>25</v>
      </c>
      <c r="H46" s="2" t="s">
        <v>56</v>
      </c>
      <c r="I46" s="11">
        <f t="shared" si="0"/>
        <v>0.33333333333333331</v>
      </c>
      <c r="J46" s="2" t="s">
        <v>198</v>
      </c>
      <c r="AH46" s="88">
        <v>0.13541666666666666</v>
      </c>
      <c r="AI46" s="88"/>
      <c r="AJ46" s="8">
        <f t="shared" si="5"/>
        <v>2</v>
      </c>
    </row>
    <row r="47" spans="2:36" x14ac:dyDescent="0.35">
      <c r="B47" s="2">
        <v>75</v>
      </c>
      <c r="C47" s="5">
        <v>2301</v>
      </c>
      <c r="D47" s="2" t="s">
        <v>199</v>
      </c>
      <c r="E47" s="2" t="s">
        <v>200</v>
      </c>
      <c r="F47" s="2" t="s">
        <v>195</v>
      </c>
      <c r="G47" s="2" t="s">
        <v>38</v>
      </c>
      <c r="H47" s="2" t="s">
        <v>141</v>
      </c>
      <c r="I47" s="11">
        <f t="shared" si="0"/>
        <v>0.27083333333333331</v>
      </c>
      <c r="J47" s="2" t="s">
        <v>201</v>
      </c>
      <c r="AH47" s="88">
        <v>0.1451388888888889</v>
      </c>
      <c r="AI47" s="88"/>
      <c r="AJ47" s="8">
        <f t="shared" si="5"/>
        <v>1</v>
      </c>
    </row>
    <row r="48" spans="2:36" x14ac:dyDescent="0.35">
      <c r="B48" s="2">
        <v>76</v>
      </c>
      <c r="C48" s="5">
        <v>2301</v>
      </c>
      <c r="D48" s="2" t="s">
        <v>202</v>
      </c>
      <c r="E48" s="2" t="s">
        <v>203</v>
      </c>
      <c r="F48" s="2" t="s">
        <v>195</v>
      </c>
      <c r="G48" s="2" t="s">
        <v>120</v>
      </c>
      <c r="H48" s="2" t="s">
        <v>56</v>
      </c>
      <c r="I48" s="11">
        <f t="shared" si="0"/>
        <v>4.166666666666663E-2</v>
      </c>
      <c r="J48" s="2" t="s">
        <v>204</v>
      </c>
      <c r="AH48" s="88">
        <v>0.14583333333333334</v>
      </c>
      <c r="AI48" s="88"/>
      <c r="AJ48" s="8">
        <f t="shared" si="5"/>
        <v>5</v>
      </c>
    </row>
    <row r="49" spans="2:36" x14ac:dyDescent="0.35">
      <c r="B49" s="2">
        <v>77</v>
      </c>
      <c r="C49" s="5">
        <v>2301</v>
      </c>
      <c r="D49" s="2" t="s">
        <v>205</v>
      </c>
      <c r="E49" s="2" t="s">
        <v>206</v>
      </c>
      <c r="F49" s="2" t="s">
        <v>195</v>
      </c>
      <c r="G49" s="2" t="s">
        <v>56</v>
      </c>
      <c r="H49" s="2" t="s">
        <v>131</v>
      </c>
      <c r="I49" s="11">
        <f t="shared" si="0"/>
        <v>0.125</v>
      </c>
      <c r="J49" s="2" t="s">
        <v>204</v>
      </c>
      <c r="AH49" s="88">
        <v>0.15625</v>
      </c>
      <c r="AI49" s="88"/>
      <c r="AJ49" s="8">
        <f t="shared" si="5"/>
        <v>1</v>
      </c>
    </row>
    <row r="50" spans="2:36" x14ac:dyDescent="0.35">
      <c r="B50" s="2">
        <v>78</v>
      </c>
      <c r="C50" s="5">
        <v>2313</v>
      </c>
      <c r="D50" s="2" t="s">
        <v>207</v>
      </c>
      <c r="E50" s="2" t="s">
        <v>44</v>
      </c>
      <c r="F50" s="2" t="s">
        <v>195</v>
      </c>
      <c r="G50" s="2" t="s">
        <v>38</v>
      </c>
      <c r="H50" s="2" t="s">
        <v>12</v>
      </c>
      <c r="I50" s="11">
        <f t="shared" si="0"/>
        <v>0.45833333333333331</v>
      </c>
      <c r="J50" s="2" t="s">
        <v>45</v>
      </c>
      <c r="AH50" s="88">
        <v>0.15972222222222221</v>
      </c>
      <c r="AI50" s="88"/>
      <c r="AJ50" s="8">
        <f t="shared" si="5"/>
        <v>1</v>
      </c>
    </row>
    <row r="51" spans="2:36" x14ac:dyDescent="0.35">
      <c r="B51" s="2">
        <v>79</v>
      </c>
      <c r="C51" s="5">
        <v>2601</v>
      </c>
      <c r="D51" s="2" t="s">
        <v>54</v>
      </c>
      <c r="E51" s="2" t="s">
        <v>55</v>
      </c>
      <c r="F51" s="2" t="s">
        <v>195</v>
      </c>
      <c r="G51" s="2" t="s">
        <v>38</v>
      </c>
      <c r="H51" s="2" t="s">
        <v>56</v>
      </c>
      <c r="I51" s="11">
        <f t="shared" si="0"/>
        <v>0.37499999999999994</v>
      </c>
      <c r="J51" s="2" t="s">
        <v>57</v>
      </c>
      <c r="AH51" s="88">
        <v>0.16319444444444445</v>
      </c>
      <c r="AI51" s="88"/>
      <c r="AJ51" s="8">
        <f t="shared" si="5"/>
        <v>2</v>
      </c>
    </row>
    <row r="52" spans="2:36" x14ac:dyDescent="0.35">
      <c r="B52" s="2">
        <v>80</v>
      </c>
      <c r="C52" s="5">
        <v>2603</v>
      </c>
      <c r="D52" s="2" t="s">
        <v>208</v>
      </c>
      <c r="E52" s="2" t="s">
        <v>209</v>
      </c>
      <c r="F52" s="2" t="s">
        <v>195</v>
      </c>
      <c r="G52" s="2" t="s">
        <v>25</v>
      </c>
      <c r="H52" s="2" t="s">
        <v>39</v>
      </c>
      <c r="I52" s="11">
        <f t="shared" si="0"/>
        <v>0.25000000000000006</v>
      </c>
      <c r="J52" s="2" t="s">
        <v>13</v>
      </c>
      <c r="AH52" s="88">
        <v>0.16597222222222222</v>
      </c>
      <c r="AI52" s="88"/>
      <c r="AJ52" s="8">
        <f t="shared" si="5"/>
        <v>2</v>
      </c>
    </row>
    <row r="53" spans="2:36" x14ac:dyDescent="0.35">
      <c r="B53" s="2">
        <v>81</v>
      </c>
      <c r="C53" s="5">
        <v>2604</v>
      </c>
      <c r="D53" s="2" t="s">
        <v>208</v>
      </c>
      <c r="E53" s="2" t="s">
        <v>210</v>
      </c>
      <c r="F53" s="2" t="s">
        <v>195</v>
      </c>
      <c r="G53" s="2" t="s">
        <v>25</v>
      </c>
      <c r="H53" s="2" t="s">
        <v>39</v>
      </c>
      <c r="I53" s="11">
        <f t="shared" si="0"/>
        <v>0.25000000000000006</v>
      </c>
      <c r="J53" s="2" t="s">
        <v>13</v>
      </c>
      <c r="AH53" s="88">
        <v>0.16666666666666666</v>
      </c>
      <c r="AI53" s="88"/>
      <c r="AJ53" s="8">
        <f t="shared" si="5"/>
        <v>93</v>
      </c>
    </row>
    <row r="54" spans="2:36" x14ac:dyDescent="0.35">
      <c r="B54" s="2">
        <v>82</v>
      </c>
      <c r="C54" s="5">
        <v>2805</v>
      </c>
      <c r="D54" s="2" t="s">
        <v>211</v>
      </c>
      <c r="E54" s="2" t="s">
        <v>212</v>
      </c>
      <c r="F54" s="2" t="s">
        <v>195</v>
      </c>
      <c r="G54" s="2" t="s">
        <v>38</v>
      </c>
      <c r="H54" s="2" t="s">
        <v>42</v>
      </c>
      <c r="I54" s="11">
        <f t="shared" si="0"/>
        <v>0.58333333333333326</v>
      </c>
      <c r="J54" s="2" t="s">
        <v>81</v>
      </c>
      <c r="AH54" s="88">
        <v>0.1736111111111111</v>
      </c>
      <c r="AI54" s="88"/>
      <c r="AJ54" s="8">
        <f t="shared" si="5"/>
        <v>2</v>
      </c>
    </row>
    <row r="55" spans="2:36" x14ac:dyDescent="0.35">
      <c r="B55" s="2">
        <v>93</v>
      </c>
      <c r="C55" s="5">
        <v>2201</v>
      </c>
      <c r="D55" s="2" t="s">
        <v>236</v>
      </c>
      <c r="E55" s="2" t="s">
        <v>237</v>
      </c>
      <c r="F55" s="2" t="s">
        <v>238</v>
      </c>
      <c r="G55" s="2" t="s">
        <v>38</v>
      </c>
      <c r="H55" s="2" t="s">
        <v>120</v>
      </c>
      <c r="I55" s="11">
        <f t="shared" si="0"/>
        <v>0.33333333333333331</v>
      </c>
      <c r="J55" s="2" t="s">
        <v>239</v>
      </c>
      <c r="AH55" s="88">
        <v>0.1875</v>
      </c>
      <c r="AI55" s="88"/>
      <c r="AJ55" s="8">
        <f t="shared" si="5"/>
        <v>7</v>
      </c>
    </row>
    <row r="56" spans="2:36" x14ac:dyDescent="0.35">
      <c r="B56" s="2">
        <v>94</v>
      </c>
      <c r="C56" s="5">
        <v>2202</v>
      </c>
      <c r="D56" s="2" t="s">
        <v>240</v>
      </c>
      <c r="E56" s="2" t="s">
        <v>241</v>
      </c>
      <c r="F56" s="2" t="s">
        <v>238</v>
      </c>
      <c r="G56" s="2" t="s">
        <v>25</v>
      </c>
      <c r="H56" s="2" t="s">
        <v>17</v>
      </c>
      <c r="I56" s="11">
        <f t="shared" si="0"/>
        <v>0.20833333333333331</v>
      </c>
      <c r="J56" s="2" t="s">
        <v>217</v>
      </c>
      <c r="AH56" s="88">
        <v>0.20416666666666666</v>
      </c>
      <c r="AI56" s="88"/>
      <c r="AJ56" s="8">
        <f t="shared" si="5"/>
        <v>1</v>
      </c>
    </row>
    <row r="57" spans="2:36" x14ac:dyDescent="0.35">
      <c r="B57" s="2">
        <v>95</v>
      </c>
      <c r="C57" s="5">
        <v>2203</v>
      </c>
      <c r="D57" s="2" t="s">
        <v>242</v>
      </c>
      <c r="E57" s="2" t="s">
        <v>243</v>
      </c>
      <c r="F57" s="2" t="s">
        <v>238</v>
      </c>
      <c r="G57" s="2" t="s">
        <v>38</v>
      </c>
      <c r="H57" s="2" t="s">
        <v>92</v>
      </c>
      <c r="I57" s="11">
        <f t="shared" si="0"/>
        <v>0.20833333333333331</v>
      </c>
      <c r="J57" s="2" t="s">
        <v>244</v>
      </c>
      <c r="AH57" s="88">
        <v>0.2076388888888889</v>
      </c>
      <c r="AI57" s="88"/>
      <c r="AJ57" s="8">
        <f t="shared" si="5"/>
        <v>2</v>
      </c>
    </row>
    <row r="58" spans="2:36" x14ac:dyDescent="0.35">
      <c r="B58" s="2">
        <v>96</v>
      </c>
      <c r="C58" s="5">
        <v>2203</v>
      </c>
      <c r="D58" s="2" t="s">
        <v>245</v>
      </c>
      <c r="E58" s="2" t="s">
        <v>246</v>
      </c>
      <c r="F58" s="2" t="s">
        <v>238</v>
      </c>
      <c r="G58" s="2" t="s">
        <v>17</v>
      </c>
      <c r="H58" s="2" t="s">
        <v>30</v>
      </c>
      <c r="I58" s="11">
        <f t="shared" si="0"/>
        <v>6.9444444444444531E-2</v>
      </c>
      <c r="J58" s="2" t="s">
        <v>247</v>
      </c>
      <c r="AH58" s="88">
        <v>0.20833333333333334</v>
      </c>
      <c r="AI58" s="88"/>
      <c r="AJ58" s="8">
        <f t="shared" si="5"/>
        <v>25</v>
      </c>
    </row>
    <row r="59" spans="2:36" x14ac:dyDescent="0.35">
      <c r="B59" s="2">
        <v>97</v>
      </c>
      <c r="C59" s="5">
        <v>2301</v>
      </c>
      <c r="D59" s="2" t="s">
        <v>248</v>
      </c>
      <c r="E59" s="2" t="s">
        <v>249</v>
      </c>
      <c r="F59" s="2" t="s">
        <v>238</v>
      </c>
      <c r="G59" s="2" t="s">
        <v>38</v>
      </c>
      <c r="H59" s="2" t="s">
        <v>80</v>
      </c>
      <c r="I59" s="11">
        <f t="shared" si="0"/>
        <v>0.41666666666666669</v>
      </c>
      <c r="J59" s="2" t="s">
        <v>97</v>
      </c>
      <c r="AH59" s="88">
        <v>0.22222222222222221</v>
      </c>
      <c r="AI59" s="88"/>
      <c r="AJ59" s="8">
        <f t="shared" si="5"/>
        <v>1</v>
      </c>
    </row>
    <row r="60" spans="2:36" x14ac:dyDescent="0.35">
      <c r="B60" s="2">
        <v>98</v>
      </c>
      <c r="C60" s="5">
        <v>2313</v>
      </c>
      <c r="D60" s="2" t="s">
        <v>250</v>
      </c>
      <c r="E60" s="2" t="s">
        <v>44</v>
      </c>
      <c r="F60" s="2" t="s">
        <v>238</v>
      </c>
      <c r="G60" s="2" t="s">
        <v>38</v>
      </c>
      <c r="H60" s="2" t="s">
        <v>12</v>
      </c>
      <c r="I60" s="11">
        <f t="shared" si="0"/>
        <v>0.45833333333333331</v>
      </c>
      <c r="J60" s="2" t="s">
        <v>45</v>
      </c>
      <c r="AH60" s="88">
        <v>0.22916666666666666</v>
      </c>
      <c r="AI60" s="88"/>
      <c r="AJ60" s="8">
        <f t="shared" si="5"/>
        <v>2</v>
      </c>
    </row>
    <row r="61" spans="2:36" x14ac:dyDescent="0.35">
      <c r="B61" s="2">
        <v>99</v>
      </c>
      <c r="C61" s="5">
        <v>2601</v>
      </c>
      <c r="D61" s="2" t="s">
        <v>54</v>
      </c>
      <c r="E61" s="2" t="s">
        <v>55</v>
      </c>
      <c r="F61" s="2" t="s">
        <v>238</v>
      </c>
      <c r="G61" s="2" t="s">
        <v>38</v>
      </c>
      <c r="H61" s="2" t="s">
        <v>56</v>
      </c>
      <c r="I61" s="11">
        <f t="shared" si="0"/>
        <v>0.37499999999999994</v>
      </c>
      <c r="J61" s="2" t="s">
        <v>57</v>
      </c>
      <c r="AH61" s="88">
        <v>0.23402777777777778</v>
      </c>
      <c r="AI61" s="88"/>
      <c r="AJ61" s="8">
        <f t="shared" si="5"/>
        <v>1</v>
      </c>
    </row>
    <row r="62" spans="2:36" x14ac:dyDescent="0.35">
      <c r="B62" s="2">
        <v>100</v>
      </c>
      <c r="C62" s="5">
        <v>2806</v>
      </c>
      <c r="D62" s="2" t="s">
        <v>251</v>
      </c>
      <c r="E62" s="2" t="s">
        <v>252</v>
      </c>
      <c r="F62" s="2" t="s">
        <v>238</v>
      </c>
      <c r="G62" s="2" t="s">
        <v>38</v>
      </c>
      <c r="H62" s="2" t="s">
        <v>42</v>
      </c>
      <c r="I62" s="11">
        <f t="shared" si="0"/>
        <v>0.58333333333333326</v>
      </c>
      <c r="J62" s="2" t="s">
        <v>81</v>
      </c>
      <c r="AH62" s="88">
        <v>0.23958333333333334</v>
      </c>
      <c r="AI62" s="88"/>
      <c r="AJ62" s="8">
        <f t="shared" si="5"/>
        <v>1</v>
      </c>
    </row>
    <row r="63" spans="2:36" x14ac:dyDescent="0.35">
      <c r="B63" s="2">
        <v>112</v>
      </c>
      <c r="C63" s="5">
        <v>2201</v>
      </c>
      <c r="D63" s="2" t="s">
        <v>282</v>
      </c>
      <c r="E63" s="2" t="s">
        <v>283</v>
      </c>
      <c r="F63" s="2" t="s">
        <v>284</v>
      </c>
      <c r="G63" s="2" t="s">
        <v>38</v>
      </c>
      <c r="H63" s="2" t="s">
        <v>120</v>
      </c>
      <c r="I63" s="11">
        <f t="shared" si="0"/>
        <v>0.33333333333333331</v>
      </c>
      <c r="J63" s="2" t="s">
        <v>239</v>
      </c>
      <c r="AH63" s="88">
        <v>0.25</v>
      </c>
      <c r="AI63" s="88"/>
      <c r="AJ63" s="8">
        <f t="shared" si="5"/>
        <v>8</v>
      </c>
    </row>
    <row r="64" spans="2:36" x14ac:dyDescent="0.35">
      <c r="B64" s="2">
        <v>113</v>
      </c>
      <c r="C64" s="5">
        <v>2301</v>
      </c>
      <c r="D64" s="2" t="s">
        <v>285</v>
      </c>
      <c r="E64" s="2" t="s">
        <v>286</v>
      </c>
      <c r="F64" s="2" t="s">
        <v>284</v>
      </c>
      <c r="G64" s="2" t="s">
        <v>48</v>
      </c>
      <c r="H64" s="2" t="s">
        <v>42</v>
      </c>
      <c r="I64" s="11">
        <f t="shared" si="0"/>
        <v>0.625</v>
      </c>
      <c r="J64" s="2" t="s">
        <v>97</v>
      </c>
      <c r="AH64" s="88">
        <v>0.29166666666666669</v>
      </c>
      <c r="AI64" s="88"/>
      <c r="AJ64" s="8">
        <f t="shared" si="5"/>
        <v>14</v>
      </c>
    </row>
    <row r="65" spans="2:36" x14ac:dyDescent="0.35">
      <c r="B65" s="2">
        <v>115</v>
      </c>
      <c r="C65" s="5">
        <v>2201</v>
      </c>
      <c r="D65" s="2" t="s">
        <v>289</v>
      </c>
      <c r="E65" s="2" t="s">
        <v>290</v>
      </c>
      <c r="F65" s="2" t="s">
        <v>291</v>
      </c>
      <c r="G65" s="2" t="s">
        <v>38</v>
      </c>
      <c r="H65" s="2" t="s">
        <v>120</v>
      </c>
      <c r="I65" s="11">
        <f t="shared" si="0"/>
        <v>0.33333333333333331</v>
      </c>
      <c r="J65" s="2" t="s">
        <v>239</v>
      </c>
      <c r="AH65" s="88">
        <v>0.3215277777777778</v>
      </c>
      <c r="AI65" s="88"/>
      <c r="AJ65" s="8">
        <f t="shared" si="5"/>
        <v>1</v>
      </c>
    </row>
    <row r="66" spans="2:36" x14ac:dyDescent="0.35">
      <c r="B66" s="2">
        <v>116</v>
      </c>
      <c r="C66" s="5">
        <v>2201</v>
      </c>
      <c r="D66" s="2" t="s">
        <v>292</v>
      </c>
      <c r="E66" s="2" t="s">
        <v>293</v>
      </c>
      <c r="F66" s="2" t="s">
        <v>294</v>
      </c>
      <c r="G66" s="2" t="s">
        <v>136</v>
      </c>
      <c r="H66" s="2" t="s">
        <v>295</v>
      </c>
      <c r="I66" s="11">
        <f t="shared" si="0"/>
        <v>6.944444444444442E-2</v>
      </c>
      <c r="J66" s="2" t="s">
        <v>296</v>
      </c>
      <c r="AH66" s="88">
        <v>0.33333333333333331</v>
      </c>
      <c r="AI66" s="88"/>
      <c r="AJ66" s="8">
        <f t="shared" si="5"/>
        <v>16</v>
      </c>
    </row>
    <row r="67" spans="2:36" x14ac:dyDescent="0.35">
      <c r="B67" s="2">
        <v>117</v>
      </c>
      <c r="C67" s="5">
        <v>2201</v>
      </c>
      <c r="D67" s="2" t="s">
        <v>297</v>
      </c>
      <c r="E67" s="2" t="s">
        <v>298</v>
      </c>
      <c r="F67" s="2" t="s">
        <v>294</v>
      </c>
      <c r="G67" s="2" t="s">
        <v>39</v>
      </c>
      <c r="H67" s="2" t="s">
        <v>56</v>
      </c>
      <c r="I67" s="11">
        <f t="shared" si="0"/>
        <v>8.3333333333333259E-2</v>
      </c>
      <c r="J67" s="2" t="s">
        <v>198</v>
      </c>
      <c r="AH67" s="88">
        <v>0.37430555555555556</v>
      </c>
      <c r="AI67" s="88"/>
      <c r="AJ67" s="8">
        <f t="shared" si="5"/>
        <v>1</v>
      </c>
    </row>
    <row r="68" spans="2:36" x14ac:dyDescent="0.35">
      <c r="B68" s="2">
        <v>118</v>
      </c>
      <c r="C68" s="5">
        <v>2203</v>
      </c>
      <c r="D68" s="2" t="s">
        <v>299</v>
      </c>
      <c r="E68" s="2" t="s">
        <v>300</v>
      </c>
      <c r="F68" s="2" t="s">
        <v>294</v>
      </c>
      <c r="G68" s="2" t="s">
        <v>17</v>
      </c>
      <c r="H68" s="2" t="s">
        <v>30</v>
      </c>
      <c r="I68" s="11">
        <f t="shared" si="0"/>
        <v>6.9444444444444531E-2</v>
      </c>
      <c r="J68" s="2" t="s">
        <v>296</v>
      </c>
      <c r="AH68" s="88">
        <v>0.375</v>
      </c>
      <c r="AI68" s="88"/>
      <c r="AJ68" s="8">
        <f t="shared" si="5"/>
        <v>9</v>
      </c>
    </row>
    <row r="69" spans="2:36" x14ac:dyDescent="0.35">
      <c r="B69" s="2">
        <v>119</v>
      </c>
      <c r="C69" s="5">
        <v>2203</v>
      </c>
      <c r="D69" s="2" t="s">
        <v>31</v>
      </c>
      <c r="E69" s="2" t="s">
        <v>301</v>
      </c>
      <c r="F69" s="2" t="s">
        <v>294</v>
      </c>
      <c r="G69" s="2" t="s">
        <v>33</v>
      </c>
      <c r="H69" s="2" t="s">
        <v>34</v>
      </c>
      <c r="I69" s="11">
        <f t="shared" si="0"/>
        <v>0.125</v>
      </c>
      <c r="J69" s="2" t="s">
        <v>35</v>
      </c>
      <c r="AH69" s="88">
        <v>0.41666666666666669</v>
      </c>
      <c r="AI69" s="88"/>
      <c r="AJ69" s="8">
        <f t="shared" si="5"/>
        <v>44</v>
      </c>
    </row>
    <row r="70" spans="2:36" x14ac:dyDescent="0.35">
      <c r="B70" s="2">
        <v>120</v>
      </c>
      <c r="C70" s="5">
        <v>2301</v>
      </c>
      <c r="D70" s="2" t="s">
        <v>302</v>
      </c>
      <c r="E70" s="2" t="s">
        <v>303</v>
      </c>
      <c r="F70" s="2" t="s">
        <v>294</v>
      </c>
      <c r="G70" s="2" t="s">
        <v>25</v>
      </c>
      <c r="H70" s="2" t="s">
        <v>80</v>
      </c>
      <c r="I70" s="11">
        <f t="shared" ref="I70:I133" si="6">(H70-G70)</f>
        <v>0.37500000000000006</v>
      </c>
      <c r="J70" s="2" t="s">
        <v>35</v>
      </c>
      <c r="AH70" s="88">
        <v>0.45833333333333331</v>
      </c>
      <c r="AI70" s="88"/>
      <c r="AJ70" s="8">
        <f t="shared" si="5"/>
        <v>5</v>
      </c>
    </row>
    <row r="71" spans="2:36" x14ac:dyDescent="0.35">
      <c r="B71" s="2">
        <v>121</v>
      </c>
      <c r="C71" s="5">
        <v>2313</v>
      </c>
      <c r="D71" s="2" t="s">
        <v>304</v>
      </c>
      <c r="E71" s="2" t="s">
        <v>44</v>
      </c>
      <c r="F71" s="2" t="s">
        <v>294</v>
      </c>
      <c r="G71" s="2" t="s">
        <v>38</v>
      </c>
      <c r="H71" s="2" t="s">
        <v>12</v>
      </c>
      <c r="I71" s="11">
        <f t="shared" si="6"/>
        <v>0.45833333333333331</v>
      </c>
      <c r="J71" s="2" t="s">
        <v>45</v>
      </c>
      <c r="AH71" s="88">
        <v>0.47222222222222221</v>
      </c>
      <c r="AI71" s="88"/>
      <c r="AJ71" s="8">
        <f t="shared" si="5"/>
        <v>1</v>
      </c>
    </row>
    <row r="72" spans="2:36" x14ac:dyDescent="0.35">
      <c r="B72" s="2">
        <v>122</v>
      </c>
      <c r="C72" s="5">
        <v>2501</v>
      </c>
      <c r="D72" s="2" t="s">
        <v>305</v>
      </c>
      <c r="E72" s="2" t="s">
        <v>306</v>
      </c>
      <c r="F72" s="2" t="s">
        <v>294</v>
      </c>
      <c r="G72" s="2" t="s">
        <v>38</v>
      </c>
      <c r="H72" s="2" t="s">
        <v>80</v>
      </c>
      <c r="I72" s="11">
        <f t="shared" si="6"/>
        <v>0.41666666666666669</v>
      </c>
      <c r="J72" s="2" t="s">
        <v>307</v>
      </c>
      <c r="AH72" s="88">
        <v>0.5</v>
      </c>
      <c r="AI72" s="88"/>
      <c r="AJ72" s="8">
        <f t="shared" si="5"/>
        <v>10</v>
      </c>
    </row>
    <row r="73" spans="2:36" x14ac:dyDescent="0.35">
      <c r="B73" s="2">
        <v>123</v>
      </c>
      <c r="C73" s="5">
        <v>2502</v>
      </c>
      <c r="D73" s="2" t="s">
        <v>308</v>
      </c>
      <c r="E73" s="2" t="s">
        <v>309</v>
      </c>
      <c r="F73" s="2" t="s">
        <v>294</v>
      </c>
      <c r="G73" s="2" t="s">
        <v>38</v>
      </c>
      <c r="H73" s="2" t="s">
        <v>80</v>
      </c>
      <c r="I73" s="11">
        <f t="shared" si="6"/>
        <v>0.41666666666666669</v>
      </c>
      <c r="J73" s="2" t="s">
        <v>307</v>
      </c>
      <c r="AH73" s="88">
        <v>0.54166666666666663</v>
      </c>
      <c r="AI73" s="88"/>
      <c r="AJ73" s="8">
        <f t="shared" si="5"/>
        <v>7</v>
      </c>
    </row>
    <row r="74" spans="2:36" x14ac:dyDescent="0.35">
      <c r="B74" s="2">
        <v>124</v>
      </c>
      <c r="C74" s="5">
        <v>2503</v>
      </c>
      <c r="D74" s="2" t="s">
        <v>310</v>
      </c>
      <c r="E74" s="2" t="s">
        <v>311</v>
      </c>
      <c r="F74" s="2" t="s">
        <v>294</v>
      </c>
      <c r="G74" s="2" t="s">
        <v>38</v>
      </c>
      <c r="H74" s="2" t="s">
        <v>80</v>
      </c>
      <c r="I74" s="11">
        <f t="shared" si="6"/>
        <v>0.41666666666666669</v>
      </c>
      <c r="J74" s="2" t="s">
        <v>307</v>
      </c>
      <c r="AH74" s="88">
        <v>0.58333333333333337</v>
      </c>
      <c r="AI74" s="88"/>
      <c r="AJ74" s="8">
        <f t="shared" si="5"/>
        <v>12</v>
      </c>
    </row>
    <row r="75" spans="2:36" x14ac:dyDescent="0.35">
      <c r="B75" s="2">
        <v>125</v>
      </c>
      <c r="C75" s="5">
        <v>2504</v>
      </c>
      <c r="D75" s="2" t="s">
        <v>312</v>
      </c>
      <c r="E75" s="2" t="s">
        <v>313</v>
      </c>
      <c r="F75" s="2" t="s">
        <v>294</v>
      </c>
      <c r="G75" s="2" t="s">
        <v>38</v>
      </c>
      <c r="H75" s="2" t="s">
        <v>80</v>
      </c>
      <c r="I75" s="11">
        <f t="shared" si="6"/>
        <v>0.41666666666666669</v>
      </c>
      <c r="J75" s="2" t="s">
        <v>307</v>
      </c>
      <c r="AG75" s="7"/>
      <c r="AH75" s="90" t="s">
        <v>4209</v>
      </c>
      <c r="AI75" s="90"/>
      <c r="AJ75" s="23">
        <f>SUM(AJ7:AJ74)</f>
        <v>839</v>
      </c>
    </row>
    <row r="76" spans="2:36" x14ac:dyDescent="0.35">
      <c r="B76" s="2">
        <v>126</v>
      </c>
      <c r="C76" s="5">
        <v>2505</v>
      </c>
      <c r="D76" s="2" t="s">
        <v>314</v>
      </c>
      <c r="E76" s="2" t="s">
        <v>315</v>
      </c>
      <c r="F76" s="2" t="s">
        <v>294</v>
      </c>
      <c r="G76" s="2" t="s">
        <v>38</v>
      </c>
      <c r="H76" s="2" t="s">
        <v>80</v>
      </c>
      <c r="I76" s="11">
        <f t="shared" si="6"/>
        <v>0.41666666666666669</v>
      </c>
      <c r="J76" s="2" t="s">
        <v>307</v>
      </c>
      <c r="AH76" s="21"/>
      <c r="AI76" s="21"/>
    </row>
    <row r="77" spans="2:36" x14ac:dyDescent="0.35">
      <c r="B77" s="2">
        <v>127</v>
      </c>
      <c r="C77" s="5">
        <v>2506</v>
      </c>
      <c r="D77" s="2" t="s">
        <v>316</v>
      </c>
      <c r="E77" s="2" t="s">
        <v>317</v>
      </c>
      <c r="F77" s="2" t="s">
        <v>294</v>
      </c>
      <c r="G77" s="2" t="s">
        <v>136</v>
      </c>
      <c r="H77" s="2" t="s">
        <v>92</v>
      </c>
      <c r="I77" s="11">
        <f t="shared" si="6"/>
        <v>0.125</v>
      </c>
      <c r="J77" s="2" t="s">
        <v>13</v>
      </c>
      <c r="AH77" s="21"/>
      <c r="AI77" s="21"/>
    </row>
    <row r="78" spans="2:36" x14ac:dyDescent="0.35">
      <c r="B78" s="2">
        <v>128</v>
      </c>
      <c r="C78" s="5">
        <v>2601</v>
      </c>
      <c r="D78" s="2" t="s">
        <v>54</v>
      </c>
      <c r="E78" s="2" t="s">
        <v>55</v>
      </c>
      <c r="F78" s="2" t="s">
        <v>294</v>
      </c>
      <c r="G78" s="2" t="s">
        <v>38</v>
      </c>
      <c r="H78" s="2" t="s">
        <v>56</v>
      </c>
      <c r="I78" s="11">
        <f t="shared" si="6"/>
        <v>0.37499999999999994</v>
      </c>
      <c r="J78" s="2" t="s">
        <v>57</v>
      </c>
      <c r="AH78" s="21"/>
      <c r="AI78" s="21"/>
    </row>
    <row r="79" spans="2:36" x14ac:dyDescent="0.35">
      <c r="B79" s="2">
        <v>129</v>
      </c>
      <c r="C79" s="5">
        <v>2602</v>
      </c>
      <c r="D79" s="2" t="s">
        <v>318</v>
      </c>
      <c r="E79" s="2" t="s">
        <v>319</v>
      </c>
      <c r="F79" s="2" t="s">
        <v>294</v>
      </c>
      <c r="G79" s="2" t="s">
        <v>38</v>
      </c>
      <c r="H79" s="2" t="s">
        <v>80</v>
      </c>
      <c r="I79" s="11">
        <f t="shared" si="6"/>
        <v>0.41666666666666669</v>
      </c>
      <c r="J79" s="2" t="s">
        <v>307</v>
      </c>
      <c r="AH79" s="21"/>
      <c r="AI79" s="21"/>
    </row>
    <row r="80" spans="2:36" x14ac:dyDescent="0.35">
      <c r="B80" s="2">
        <v>130</v>
      </c>
      <c r="C80" s="5">
        <v>2603</v>
      </c>
      <c r="D80" s="2" t="s">
        <v>320</v>
      </c>
      <c r="E80" s="2" t="s">
        <v>321</v>
      </c>
      <c r="F80" s="2" t="s">
        <v>294</v>
      </c>
      <c r="G80" s="2" t="s">
        <v>38</v>
      </c>
      <c r="H80" s="2" t="s">
        <v>80</v>
      </c>
      <c r="I80" s="11">
        <f t="shared" si="6"/>
        <v>0.41666666666666669</v>
      </c>
      <c r="J80" s="2" t="s">
        <v>307</v>
      </c>
      <c r="AH80" s="21"/>
      <c r="AI80" s="21"/>
    </row>
    <row r="81" spans="2:35" x14ac:dyDescent="0.35">
      <c r="B81" s="2">
        <v>131</v>
      </c>
      <c r="C81" s="5">
        <v>2604</v>
      </c>
      <c r="D81" s="2" t="s">
        <v>322</v>
      </c>
      <c r="E81" s="2" t="s">
        <v>323</v>
      </c>
      <c r="F81" s="2" t="s">
        <v>294</v>
      </c>
      <c r="G81" s="2" t="s">
        <v>38</v>
      </c>
      <c r="H81" s="2" t="s">
        <v>80</v>
      </c>
      <c r="I81" s="11">
        <f t="shared" si="6"/>
        <v>0.41666666666666669</v>
      </c>
      <c r="J81" s="2" t="s">
        <v>307</v>
      </c>
      <c r="AH81" s="21"/>
      <c r="AI81" s="21"/>
    </row>
    <row r="82" spans="2:35" x14ac:dyDescent="0.35">
      <c r="B82" s="2">
        <v>132</v>
      </c>
      <c r="C82" s="5">
        <v>2605</v>
      </c>
      <c r="D82" s="2" t="s">
        <v>324</v>
      </c>
      <c r="E82" s="2" t="s">
        <v>325</v>
      </c>
      <c r="F82" s="2" t="s">
        <v>294</v>
      </c>
      <c r="G82" s="2" t="s">
        <v>38</v>
      </c>
      <c r="H82" s="2" t="s">
        <v>80</v>
      </c>
      <c r="I82" s="11">
        <f t="shared" si="6"/>
        <v>0.41666666666666669</v>
      </c>
      <c r="J82" s="2" t="s">
        <v>307</v>
      </c>
      <c r="AH82" s="21"/>
      <c r="AI82" s="21"/>
    </row>
    <row r="83" spans="2:35" x14ac:dyDescent="0.35">
      <c r="B83" s="2">
        <v>133</v>
      </c>
      <c r="C83" s="5">
        <v>2606</v>
      </c>
      <c r="D83" s="2" t="s">
        <v>326</v>
      </c>
      <c r="E83" s="2" t="s">
        <v>327</v>
      </c>
      <c r="F83" s="2" t="s">
        <v>294</v>
      </c>
      <c r="G83" s="2" t="s">
        <v>38</v>
      </c>
      <c r="H83" s="2" t="s">
        <v>80</v>
      </c>
      <c r="I83" s="11">
        <f t="shared" si="6"/>
        <v>0.41666666666666669</v>
      </c>
      <c r="J83" s="2" t="s">
        <v>307</v>
      </c>
      <c r="AH83" s="21"/>
      <c r="AI83" s="21"/>
    </row>
    <row r="84" spans="2:35" x14ac:dyDescent="0.35">
      <c r="B84" s="2">
        <v>141</v>
      </c>
      <c r="C84" s="5">
        <v>2101</v>
      </c>
      <c r="D84" s="2" t="s">
        <v>8</v>
      </c>
      <c r="E84" s="2" t="s">
        <v>343</v>
      </c>
      <c r="F84" s="2" t="s">
        <v>344</v>
      </c>
      <c r="G84" s="2" t="s">
        <v>11</v>
      </c>
      <c r="H84" s="2" t="s">
        <v>12</v>
      </c>
      <c r="I84" s="11">
        <f t="shared" si="6"/>
        <v>0.54166666666666663</v>
      </c>
      <c r="J84" s="2" t="s">
        <v>13</v>
      </c>
      <c r="AH84" s="21"/>
      <c r="AI84" s="21"/>
    </row>
    <row r="85" spans="2:35" x14ac:dyDescent="0.35">
      <c r="B85" s="2">
        <v>142</v>
      </c>
      <c r="C85" s="5">
        <v>2202</v>
      </c>
      <c r="D85" s="2" t="s">
        <v>345</v>
      </c>
      <c r="E85" s="2" t="s">
        <v>346</v>
      </c>
      <c r="F85" s="2" t="s">
        <v>344</v>
      </c>
      <c r="G85" s="2" t="s">
        <v>347</v>
      </c>
      <c r="H85" s="2" t="s">
        <v>42</v>
      </c>
      <c r="I85" s="11">
        <f t="shared" si="6"/>
        <v>0.34375</v>
      </c>
      <c r="J85" s="2" t="s">
        <v>13</v>
      </c>
      <c r="AH85" s="21"/>
      <c r="AI85" s="21"/>
    </row>
    <row r="86" spans="2:35" x14ac:dyDescent="0.35">
      <c r="B86" s="2">
        <v>143</v>
      </c>
      <c r="C86" s="5">
        <v>2203</v>
      </c>
      <c r="D86" s="2" t="s">
        <v>348</v>
      </c>
      <c r="E86" s="2" t="s">
        <v>349</v>
      </c>
      <c r="F86" s="2" t="s">
        <v>344</v>
      </c>
      <c r="G86" s="2" t="s">
        <v>25</v>
      </c>
      <c r="H86" s="2" t="s">
        <v>88</v>
      </c>
      <c r="I86" s="11">
        <f t="shared" si="6"/>
        <v>8.333333333333337E-2</v>
      </c>
      <c r="J86" s="2" t="s">
        <v>185</v>
      </c>
      <c r="AH86" s="21"/>
      <c r="AI86" s="21"/>
    </row>
    <row r="87" spans="2:35" x14ac:dyDescent="0.35">
      <c r="B87" s="2">
        <v>144</v>
      </c>
      <c r="C87" s="5">
        <v>2203</v>
      </c>
      <c r="D87" s="2" t="s">
        <v>350</v>
      </c>
      <c r="E87" s="2" t="s">
        <v>351</v>
      </c>
      <c r="F87" s="2" t="s">
        <v>344</v>
      </c>
      <c r="G87" s="2" t="s">
        <v>17</v>
      </c>
      <c r="H87" s="2" t="s">
        <v>56</v>
      </c>
      <c r="I87" s="11">
        <f t="shared" si="6"/>
        <v>0.125</v>
      </c>
      <c r="J87" s="2" t="s">
        <v>352</v>
      </c>
      <c r="AH87" s="21"/>
      <c r="AI87" s="21"/>
    </row>
    <row r="88" spans="2:35" x14ac:dyDescent="0.35">
      <c r="B88" s="2">
        <v>145</v>
      </c>
      <c r="C88" s="5">
        <v>2301</v>
      </c>
      <c r="D88" s="2" t="s">
        <v>353</v>
      </c>
      <c r="E88" s="2" t="s">
        <v>354</v>
      </c>
      <c r="F88" s="2" t="s">
        <v>344</v>
      </c>
      <c r="G88" s="2" t="s">
        <v>38</v>
      </c>
      <c r="H88" s="2" t="s">
        <v>42</v>
      </c>
      <c r="I88" s="11">
        <f t="shared" si="6"/>
        <v>0.58333333333333326</v>
      </c>
      <c r="J88" s="2" t="s">
        <v>355</v>
      </c>
      <c r="AH88" s="21"/>
      <c r="AI88" s="21"/>
    </row>
    <row r="89" spans="2:35" x14ac:dyDescent="0.35">
      <c r="B89" s="2">
        <v>146</v>
      </c>
      <c r="C89" s="5">
        <v>2313</v>
      </c>
      <c r="D89" s="2" t="s">
        <v>356</v>
      </c>
      <c r="E89" s="2" t="s">
        <v>44</v>
      </c>
      <c r="F89" s="2" t="s">
        <v>344</v>
      </c>
      <c r="G89" s="2" t="s">
        <v>38</v>
      </c>
      <c r="H89" s="2" t="s">
        <v>12</v>
      </c>
      <c r="I89" s="11">
        <f t="shared" si="6"/>
        <v>0.45833333333333331</v>
      </c>
      <c r="J89" s="2" t="s">
        <v>45</v>
      </c>
      <c r="AH89" s="21"/>
      <c r="AI89" s="21"/>
    </row>
    <row r="90" spans="2:35" x14ac:dyDescent="0.35">
      <c r="B90" s="2">
        <v>147</v>
      </c>
      <c r="C90" s="5">
        <v>2502</v>
      </c>
      <c r="D90" s="2" t="s">
        <v>357</v>
      </c>
      <c r="E90" s="2" t="s">
        <v>358</v>
      </c>
      <c r="F90" s="2" t="s">
        <v>344</v>
      </c>
      <c r="G90" s="2" t="s">
        <v>38</v>
      </c>
      <c r="H90" s="2" t="s">
        <v>120</v>
      </c>
      <c r="I90" s="11">
        <f t="shared" si="6"/>
        <v>0.33333333333333331</v>
      </c>
      <c r="J90" s="2" t="s">
        <v>13</v>
      </c>
      <c r="AH90" s="21"/>
      <c r="AI90" s="21"/>
    </row>
    <row r="91" spans="2:35" x14ac:dyDescent="0.35">
      <c r="B91" s="2">
        <v>148</v>
      </c>
      <c r="C91" s="5">
        <v>2503</v>
      </c>
      <c r="D91" s="2" t="s">
        <v>46</v>
      </c>
      <c r="E91" s="2" t="s">
        <v>359</v>
      </c>
      <c r="F91" s="2" t="s">
        <v>344</v>
      </c>
      <c r="G91" s="2" t="s">
        <v>48</v>
      </c>
      <c r="H91" s="2" t="s">
        <v>12</v>
      </c>
      <c r="I91" s="11">
        <f t="shared" si="6"/>
        <v>0.5</v>
      </c>
      <c r="J91" s="2" t="s">
        <v>13</v>
      </c>
      <c r="AH91" s="21"/>
      <c r="AI91" s="21"/>
    </row>
    <row r="92" spans="2:35" x14ac:dyDescent="0.35">
      <c r="B92" s="2">
        <v>149</v>
      </c>
      <c r="C92" s="5">
        <v>2504</v>
      </c>
      <c r="D92" s="2" t="s">
        <v>46</v>
      </c>
      <c r="E92" s="2" t="s">
        <v>360</v>
      </c>
      <c r="F92" s="2" t="s">
        <v>344</v>
      </c>
      <c r="G92" s="2" t="s">
        <v>48</v>
      </c>
      <c r="H92" s="2" t="s">
        <v>12</v>
      </c>
      <c r="I92" s="11">
        <f t="shared" si="6"/>
        <v>0.5</v>
      </c>
      <c r="J92" s="2" t="s">
        <v>13</v>
      </c>
      <c r="AH92" s="21"/>
      <c r="AI92" s="21"/>
    </row>
    <row r="93" spans="2:35" x14ac:dyDescent="0.35">
      <c r="B93" s="2">
        <v>150</v>
      </c>
      <c r="C93" s="5">
        <v>2601</v>
      </c>
      <c r="D93" s="2" t="s">
        <v>54</v>
      </c>
      <c r="E93" s="2" t="s">
        <v>55</v>
      </c>
      <c r="F93" s="2" t="s">
        <v>344</v>
      </c>
      <c r="G93" s="2" t="s">
        <v>38</v>
      </c>
      <c r="H93" s="2" t="s">
        <v>56</v>
      </c>
      <c r="I93" s="11">
        <f t="shared" si="6"/>
        <v>0.37499999999999994</v>
      </c>
      <c r="J93" s="2" t="s">
        <v>57</v>
      </c>
      <c r="AH93" s="21"/>
      <c r="AI93" s="21"/>
    </row>
    <row r="94" spans="2:35" x14ac:dyDescent="0.35">
      <c r="B94" s="2">
        <v>151</v>
      </c>
      <c r="C94" s="5">
        <v>2602</v>
      </c>
      <c r="D94" s="2" t="s">
        <v>361</v>
      </c>
      <c r="E94" s="2" t="s">
        <v>362</v>
      </c>
      <c r="F94" s="2" t="s">
        <v>344</v>
      </c>
      <c r="G94" s="2" t="s">
        <v>38</v>
      </c>
      <c r="H94" s="2" t="s">
        <v>80</v>
      </c>
      <c r="I94" s="11">
        <f t="shared" si="6"/>
        <v>0.41666666666666669</v>
      </c>
      <c r="J94" s="2" t="s">
        <v>307</v>
      </c>
      <c r="AH94" s="21"/>
      <c r="AI94" s="21"/>
    </row>
    <row r="95" spans="2:35" x14ac:dyDescent="0.35">
      <c r="B95" s="2">
        <v>152</v>
      </c>
      <c r="C95" s="5">
        <v>2603</v>
      </c>
      <c r="D95" s="2" t="s">
        <v>363</v>
      </c>
      <c r="E95" s="2" t="s">
        <v>364</v>
      </c>
      <c r="F95" s="2" t="s">
        <v>344</v>
      </c>
      <c r="G95" s="2" t="s">
        <v>38</v>
      </c>
      <c r="H95" s="2" t="s">
        <v>80</v>
      </c>
      <c r="I95" s="11">
        <f t="shared" si="6"/>
        <v>0.41666666666666669</v>
      </c>
      <c r="J95" s="2" t="s">
        <v>307</v>
      </c>
      <c r="AH95" s="21"/>
      <c r="AI95" s="21"/>
    </row>
    <row r="96" spans="2:35" x14ac:dyDescent="0.35">
      <c r="B96" s="2">
        <v>153</v>
      </c>
      <c r="C96" s="5">
        <v>2604</v>
      </c>
      <c r="D96" s="2" t="s">
        <v>365</v>
      </c>
      <c r="E96" s="2" t="s">
        <v>366</v>
      </c>
      <c r="F96" s="2" t="s">
        <v>344</v>
      </c>
      <c r="G96" s="2" t="s">
        <v>38</v>
      </c>
      <c r="H96" s="2" t="s">
        <v>80</v>
      </c>
      <c r="I96" s="11">
        <f t="shared" si="6"/>
        <v>0.41666666666666669</v>
      </c>
      <c r="J96" s="2" t="s">
        <v>307</v>
      </c>
      <c r="AH96" s="21"/>
      <c r="AI96" s="21"/>
    </row>
    <row r="97" spans="2:35" x14ac:dyDescent="0.35">
      <c r="B97" s="2">
        <v>154</v>
      </c>
      <c r="C97" s="5">
        <v>2605</v>
      </c>
      <c r="D97" s="2" t="s">
        <v>367</v>
      </c>
      <c r="E97" s="2" t="s">
        <v>368</v>
      </c>
      <c r="F97" s="2" t="s">
        <v>344</v>
      </c>
      <c r="G97" s="2" t="s">
        <v>38</v>
      </c>
      <c r="H97" s="2" t="s">
        <v>80</v>
      </c>
      <c r="I97" s="11">
        <f t="shared" si="6"/>
        <v>0.41666666666666669</v>
      </c>
      <c r="J97" s="2" t="s">
        <v>307</v>
      </c>
      <c r="AH97" s="21"/>
      <c r="AI97" s="21"/>
    </row>
    <row r="98" spans="2:35" x14ac:dyDescent="0.35">
      <c r="B98" s="2">
        <v>155</v>
      </c>
      <c r="C98" s="5">
        <v>2606</v>
      </c>
      <c r="D98" s="2" t="s">
        <v>369</v>
      </c>
      <c r="E98" s="2" t="s">
        <v>370</v>
      </c>
      <c r="F98" s="2" t="s">
        <v>344</v>
      </c>
      <c r="G98" s="2" t="s">
        <v>38</v>
      </c>
      <c r="H98" s="2" t="s">
        <v>80</v>
      </c>
      <c r="I98" s="11">
        <f t="shared" si="6"/>
        <v>0.41666666666666669</v>
      </c>
      <c r="J98" s="2" t="s">
        <v>307</v>
      </c>
      <c r="AH98" s="21"/>
      <c r="AI98" s="21"/>
    </row>
    <row r="99" spans="2:35" x14ac:dyDescent="0.35">
      <c r="B99" s="2">
        <v>156</v>
      </c>
      <c r="C99" s="5">
        <v>2804</v>
      </c>
      <c r="D99" s="2" t="s">
        <v>371</v>
      </c>
      <c r="E99" s="2" t="s">
        <v>372</v>
      </c>
      <c r="F99" s="2" t="s">
        <v>344</v>
      </c>
      <c r="G99" s="2" t="s">
        <v>17</v>
      </c>
      <c r="H99" s="2" t="s">
        <v>120</v>
      </c>
      <c r="I99" s="11">
        <f t="shared" si="6"/>
        <v>8.333333333333337E-2</v>
      </c>
      <c r="J99" s="2" t="s">
        <v>142</v>
      </c>
      <c r="AH99" s="21"/>
      <c r="AI99" s="21"/>
    </row>
    <row r="100" spans="2:35" x14ac:dyDescent="0.35">
      <c r="B100" s="2">
        <v>163</v>
      </c>
      <c r="C100" s="5">
        <v>2101</v>
      </c>
      <c r="D100" s="2" t="s">
        <v>8</v>
      </c>
      <c r="E100" s="2" t="s">
        <v>387</v>
      </c>
      <c r="F100" s="2" t="s">
        <v>388</v>
      </c>
      <c r="G100" s="2" t="s">
        <v>48</v>
      </c>
      <c r="H100" s="2" t="s">
        <v>12</v>
      </c>
      <c r="I100" s="11">
        <f t="shared" si="6"/>
        <v>0.5</v>
      </c>
      <c r="J100" s="2" t="s">
        <v>13</v>
      </c>
      <c r="AH100" s="21"/>
      <c r="AI100" s="21"/>
    </row>
    <row r="101" spans="2:35" x14ac:dyDescent="0.35">
      <c r="B101" s="2">
        <v>164</v>
      </c>
      <c r="C101" s="5">
        <v>2201</v>
      </c>
      <c r="D101" s="2" t="s">
        <v>389</v>
      </c>
      <c r="E101" s="2" t="s">
        <v>390</v>
      </c>
      <c r="F101" s="2" t="s">
        <v>388</v>
      </c>
      <c r="G101" s="2" t="s">
        <v>39</v>
      </c>
      <c r="H101" s="2" t="s">
        <v>80</v>
      </c>
      <c r="I101" s="11">
        <f t="shared" si="6"/>
        <v>0.125</v>
      </c>
      <c r="J101" s="2" t="s">
        <v>154</v>
      </c>
      <c r="AH101" s="21"/>
      <c r="AI101" s="21"/>
    </row>
    <row r="102" spans="2:35" x14ac:dyDescent="0.35">
      <c r="B102" s="2">
        <v>165</v>
      </c>
      <c r="C102" s="5">
        <v>2202</v>
      </c>
      <c r="D102" s="2" t="s">
        <v>391</v>
      </c>
      <c r="E102" s="2" t="s">
        <v>392</v>
      </c>
      <c r="F102" s="2" t="s">
        <v>388</v>
      </c>
      <c r="G102" s="2" t="s">
        <v>38</v>
      </c>
      <c r="H102" s="2" t="s">
        <v>80</v>
      </c>
      <c r="I102" s="11">
        <f t="shared" si="6"/>
        <v>0.41666666666666669</v>
      </c>
      <c r="J102" s="2" t="s">
        <v>13</v>
      </c>
      <c r="AH102" s="21"/>
      <c r="AI102" s="21"/>
    </row>
    <row r="103" spans="2:35" x14ac:dyDescent="0.35">
      <c r="B103" s="2">
        <v>166</v>
      </c>
      <c r="C103" s="5">
        <v>2203</v>
      </c>
      <c r="D103" s="2" t="s">
        <v>31</v>
      </c>
      <c r="E103" s="2" t="s">
        <v>393</v>
      </c>
      <c r="F103" s="2" t="s">
        <v>388</v>
      </c>
      <c r="G103" s="2" t="s">
        <v>33</v>
      </c>
      <c r="H103" s="2" t="s">
        <v>34</v>
      </c>
      <c r="I103" s="11">
        <f t="shared" si="6"/>
        <v>0.125</v>
      </c>
      <c r="J103" s="2" t="s">
        <v>35</v>
      </c>
      <c r="AH103" s="21"/>
      <c r="AI103" s="21"/>
    </row>
    <row r="104" spans="2:35" x14ac:dyDescent="0.35">
      <c r="B104" s="2">
        <v>167</v>
      </c>
      <c r="C104" s="5">
        <v>2301</v>
      </c>
      <c r="D104" s="2" t="s">
        <v>394</v>
      </c>
      <c r="E104" s="2" t="s">
        <v>395</v>
      </c>
      <c r="F104" s="2" t="s">
        <v>388</v>
      </c>
      <c r="G104" s="2" t="s">
        <v>38</v>
      </c>
      <c r="H104" s="2" t="s">
        <v>80</v>
      </c>
      <c r="I104" s="11">
        <f t="shared" si="6"/>
        <v>0.41666666666666669</v>
      </c>
      <c r="J104" s="2" t="s">
        <v>355</v>
      </c>
      <c r="AH104" s="21"/>
      <c r="AI104" s="21"/>
    </row>
    <row r="105" spans="2:35" x14ac:dyDescent="0.35">
      <c r="B105" s="2">
        <v>168</v>
      </c>
      <c r="C105" s="5">
        <v>2313</v>
      </c>
      <c r="D105" s="2" t="s">
        <v>396</v>
      </c>
      <c r="E105" s="2" t="s">
        <v>44</v>
      </c>
      <c r="F105" s="2" t="s">
        <v>388</v>
      </c>
      <c r="G105" s="2" t="s">
        <v>38</v>
      </c>
      <c r="H105" s="2" t="s">
        <v>12</v>
      </c>
      <c r="I105" s="11">
        <f t="shared" si="6"/>
        <v>0.45833333333333331</v>
      </c>
      <c r="J105" s="2" t="s">
        <v>45</v>
      </c>
      <c r="AH105" s="21"/>
      <c r="AI105" s="21"/>
    </row>
    <row r="106" spans="2:35" x14ac:dyDescent="0.35">
      <c r="B106" s="2">
        <v>169</v>
      </c>
      <c r="C106" s="5">
        <v>2502</v>
      </c>
      <c r="D106" s="2" t="s">
        <v>46</v>
      </c>
      <c r="E106" s="2" t="s">
        <v>397</v>
      </c>
      <c r="F106" s="2" t="s">
        <v>388</v>
      </c>
      <c r="G106" s="2" t="s">
        <v>48</v>
      </c>
      <c r="H106" s="2" t="s">
        <v>12</v>
      </c>
      <c r="I106" s="11">
        <f t="shared" si="6"/>
        <v>0.5</v>
      </c>
      <c r="J106" s="2" t="s">
        <v>13</v>
      </c>
      <c r="AH106" s="21"/>
      <c r="AI106" s="21"/>
    </row>
    <row r="107" spans="2:35" x14ac:dyDescent="0.35">
      <c r="B107" s="2">
        <v>170</v>
      </c>
      <c r="C107" s="5">
        <v>2503</v>
      </c>
      <c r="D107" s="2" t="s">
        <v>46</v>
      </c>
      <c r="E107" s="2" t="s">
        <v>398</v>
      </c>
      <c r="F107" s="2" t="s">
        <v>388</v>
      </c>
      <c r="G107" s="2" t="s">
        <v>48</v>
      </c>
      <c r="H107" s="2" t="s">
        <v>12</v>
      </c>
      <c r="I107" s="11">
        <f t="shared" si="6"/>
        <v>0.5</v>
      </c>
      <c r="J107" s="2" t="s">
        <v>13</v>
      </c>
      <c r="AH107" s="21"/>
      <c r="AI107" s="21"/>
    </row>
    <row r="108" spans="2:35" x14ac:dyDescent="0.35">
      <c r="B108" s="2">
        <v>171</v>
      </c>
      <c r="C108" s="5">
        <v>2504</v>
      </c>
      <c r="D108" s="2" t="s">
        <v>46</v>
      </c>
      <c r="E108" s="2" t="s">
        <v>399</v>
      </c>
      <c r="F108" s="2" t="s">
        <v>388</v>
      </c>
      <c r="G108" s="2" t="s">
        <v>48</v>
      </c>
      <c r="H108" s="2" t="s">
        <v>12</v>
      </c>
      <c r="I108" s="11">
        <f t="shared" si="6"/>
        <v>0.5</v>
      </c>
      <c r="J108" s="2" t="s">
        <v>13</v>
      </c>
      <c r="AH108" s="21"/>
      <c r="AI108" s="21"/>
    </row>
    <row r="109" spans="2:35" x14ac:dyDescent="0.35">
      <c r="B109" s="2">
        <v>172</v>
      </c>
      <c r="C109" s="5">
        <v>2505</v>
      </c>
      <c r="D109" s="2" t="s">
        <v>46</v>
      </c>
      <c r="E109" s="2" t="s">
        <v>400</v>
      </c>
      <c r="F109" s="2" t="s">
        <v>388</v>
      </c>
      <c r="G109" s="2" t="s">
        <v>48</v>
      </c>
      <c r="H109" s="2" t="s">
        <v>12</v>
      </c>
      <c r="I109" s="11">
        <f t="shared" si="6"/>
        <v>0.5</v>
      </c>
      <c r="J109" s="2" t="s">
        <v>13</v>
      </c>
      <c r="AH109" s="21"/>
      <c r="AI109" s="21"/>
    </row>
    <row r="110" spans="2:35" x14ac:dyDescent="0.35">
      <c r="B110" s="2">
        <v>173</v>
      </c>
      <c r="C110" s="5">
        <v>2506</v>
      </c>
      <c r="D110" s="2" t="s">
        <v>46</v>
      </c>
      <c r="E110" s="2" t="s">
        <v>401</v>
      </c>
      <c r="F110" s="2" t="s">
        <v>388</v>
      </c>
      <c r="G110" s="2" t="s">
        <v>48</v>
      </c>
      <c r="H110" s="2" t="s">
        <v>12</v>
      </c>
      <c r="I110" s="11">
        <f t="shared" si="6"/>
        <v>0.5</v>
      </c>
      <c r="J110" s="2" t="s">
        <v>13</v>
      </c>
      <c r="AH110" s="21"/>
      <c r="AI110" s="21"/>
    </row>
    <row r="111" spans="2:35" x14ac:dyDescent="0.35">
      <c r="B111" s="2">
        <v>174</v>
      </c>
      <c r="C111" s="5">
        <v>2507</v>
      </c>
      <c r="D111" s="2" t="s">
        <v>402</v>
      </c>
      <c r="E111" s="2" t="s">
        <v>403</v>
      </c>
      <c r="F111" s="2" t="s">
        <v>388</v>
      </c>
      <c r="G111" s="2" t="s">
        <v>17</v>
      </c>
      <c r="H111" s="2" t="s">
        <v>30</v>
      </c>
      <c r="I111" s="11">
        <f t="shared" si="6"/>
        <v>6.9444444444444531E-2</v>
      </c>
      <c r="J111" s="2" t="s">
        <v>247</v>
      </c>
      <c r="AH111" s="21"/>
      <c r="AI111" s="21"/>
    </row>
    <row r="112" spans="2:35" x14ac:dyDescent="0.35">
      <c r="B112" s="2">
        <v>175</v>
      </c>
      <c r="C112" s="5">
        <v>2601</v>
      </c>
      <c r="D112" s="2" t="s">
        <v>54</v>
      </c>
      <c r="E112" s="2" t="s">
        <v>55</v>
      </c>
      <c r="F112" s="2" t="s">
        <v>388</v>
      </c>
      <c r="G112" s="2" t="s">
        <v>38</v>
      </c>
      <c r="H112" s="2" t="s">
        <v>56</v>
      </c>
      <c r="I112" s="11">
        <f t="shared" si="6"/>
        <v>0.37499999999999994</v>
      </c>
      <c r="J112" s="2" t="s">
        <v>57</v>
      </c>
    </row>
    <row r="113" spans="2:10" x14ac:dyDescent="0.35">
      <c r="B113" s="2">
        <v>176</v>
      </c>
      <c r="C113" s="5">
        <v>2602</v>
      </c>
      <c r="D113" s="2" t="s">
        <v>404</v>
      </c>
      <c r="E113" s="2" t="s">
        <v>405</v>
      </c>
      <c r="F113" s="2" t="s">
        <v>388</v>
      </c>
      <c r="G113" s="2" t="s">
        <v>48</v>
      </c>
      <c r="H113" s="2" t="s">
        <v>12</v>
      </c>
      <c r="I113" s="11">
        <f t="shared" si="6"/>
        <v>0.5</v>
      </c>
      <c r="J113" s="2" t="s">
        <v>13</v>
      </c>
    </row>
    <row r="114" spans="2:10" x14ac:dyDescent="0.35">
      <c r="B114" s="2">
        <v>177</v>
      </c>
      <c r="C114" s="5">
        <v>2603</v>
      </c>
      <c r="D114" s="2" t="s">
        <v>404</v>
      </c>
      <c r="E114" s="2" t="s">
        <v>406</v>
      </c>
      <c r="F114" s="2" t="s">
        <v>388</v>
      </c>
      <c r="G114" s="2" t="s">
        <v>407</v>
      </c>
      <c r="H114" s="2" t="s">
        <v>408</v>
      </c>
      <c r="I114" s="11">
        <f t="shared" si="6"/>
        <v>0.5</v>
      </c>
      <c r="J114" s="2" t="s">
        <v>13</v>
      </c>
    </row>
    <row r="115" spans="2:10" x14ac:dyDescent="0.35">
      <c r="B115" s="2">
        <v>178</v>
      </c>
      <c r="C115" s="5">
        <v>2604</v>
      </c>
      <c r="D115" s="2" t="s">
        <v>46</v>
      </c>
      <c r="E115" s="2" t="s">
        <v>409</v>
      </c>
      <c r="F115" s="2" t="s">
        <v>388</v>
      </c>
      <c r="G115" s="2" t="s">
        <v>48</v>
      </c>
      <c r="H115" s="2" t="s">
        <v>12</v>
      </c>
      <c r="I115" s="11">
        <f t="shared" si="6"/>
        <v>0.5</v>
      </c>
      <c r="J115" s="2" t="s">
        <v>13</v>
      </c>
    </row>
    <row r="116" spans="2:10" x14ac:dyDescent="0.35">
      <c r="B116" s="2">
        <v>179</v>
      </c>
      <c r="C116" s="5">
        <v>2605</v>
      </c>
      <c r="D116" s="2" t="s">
        <v>46</v>
      </c>
      <c r="E116" s="2" t="s">
        <v>410</v>
      </c>
      <c r="F116" s="2" t="s">
        <v>388</v>
      </c>
      <c r="G116" s="2" t="s">
        <v>48</v>
      </c>
      <c r="H116" s="2" t="s">
        <v>12</v>
      </c>
      <c r="I116" s="11">
        <f t="shared" si="6"/>
        <v>0.5</v>
      </c>
      <c r="J116" s="2" t="s">
        <v>13</v>
      </c>
    </row>
    <row r="117" spans="2:10" x14ac:dyDescent="0.35">
      <c r="B117" s="2">
        <v>180</v>
      </c>
      <c r="C117" s="5">
        <v>2606</v>
      </c>
      <c r="D117" s="2" t="s">
        <v>404</v>
      </c>
      <c r="E117" s="2" t="s">
        <v>411</v>
      </c>
      <c r="F117" s="2" t="s">
        <v>388</v>
      </c>
      <c r="G117" s="2" t="s">
        <v>407</v>
      </c>
      <c r="H117" s="2" t="s">
        <v>408</v>
      </c>
      <c r="I117" s="11">
        <f t="shared" si="6"/>
        <v>0.5</v>
      </c>
      <c r="J117" s="2" t="s">
        <v>13</v>
      </c>
    </row>
    <row r="118" spans="2:10" x14ac:dyDescent="0.35">
      <c r="B118" s="2">
        <v>181</v>
      </c>
      <c r="C118" s="5">
        <v>2607</v>
      </c>
      <c r="D118" s="2" t="s">
        <v>404</v>
      </c>
      <c r="E118" s="2" t="s">
        <v>412</v>
      </c>
      <c r="F118" s="2" t="s">
        <v>388</v>
      </c>
      <c r="G118" s="2" t="s">
        <v>63</v>
      </c>
      <c r="H118" s="2" t="s">
        <v>64</v>
      </c>
      <c r="I118" s="11">
        <f t="shared" si="6"/>
        <v>0.5</v>
      </c>
      <c r="J118" s="2" t="s">
        <v>13</v>
      </c>
    </row>
    <row r="119" spans="2:10" x14ac:dyDescent="0.35">
      <c r="B119" s="2">
        <v>182</v>
      </c>
      <c r="C119" s="5">
        <v>2801</v>
      </c>
      <c r="D119" s="2" t="s">
        <v>413</v>
      </c>
      <c r="E119" s="2" t="s">
        <v>414</v>
      </c>
      <c r="F119" s="2" t="s">
        <v>388</v>
      </c>
      <c r="G119" s="2" t="s">
        <v>92</v>
      </c>
      <c r="H119" s="2" t="s">
        <v>80</v>
      </c>
      <c r="I119" s="11">
        <f t="shared" si="6"/>
        <v>0.20833333333333337</v>
      </c>
      <c r="J119" s="2" t="s">
        <v>257</v>
      </c>
    </row>
    <row r="120" spans="2:10" x14ac:dyDescent="0.35">
      <c r="B120" s="2">
        <v>183</v>
      </c>
      <c r="C120" s="5">
        <v>2802</v>
      </c>
      <c r="D120" s="2" t="s">
        <v>415</v>
      </c>
      <c r="E120" s="2" t="s">
        <v>416</v>
      </c>
      <c r="F120" s="2" t="s">
        <v>388</v>
      </c>
      <c r="G120" s="2" t="s">
        <v>92</v>
      </c>
      <c r="H120" s="2" t="s">
        <v>80</v>
      </c>
      <c r="I120" s="11">
        <f t="shared" si="6"/>
        <v>0.20833333333333337</v>
      </c>
      <c r="J120" s="2" t="s">
        <v>257</v>
      </c>
    </row>
    <row r="121" spans="2:10" x14ac:dyDescent="0.35">
      <c r="B121" s="2">
        <v>184</v>
      </c>
      <c r="C121" s="5">
        <v>2803</v>
      </c>
      <c r="D121" s="2" t="s">
        <v>417</v>
      </c>
      <c r="E121" s="2" t="s">
        <v>418</v>
      </c>
      <c r="F121" s="2" t="s">
        <v>388</v>
      </c>
      <c r="G121" s="2" t="s">
        <v>92</v>
      </c>
      <c r="H121" s="2" t="s">
        <v>80</v>
      </c>
      <c r="I121" s="11">
        <f t="shared" si="6"/>
        <v>0.20833333333333337</v>
      </c>
      <c r="J121" s="2" t="s">
        <v>257</v>
      </c>
    </row>
    <row r="122" spans="2:10" x14ac:dyDescent="0.35">
      <c r="B122" s="2">
        <v>185</v>
      </c>
      <c r="C122" s="5">
        <v>2804</v>
      </c>
      <c r="D122" s="2" t="s">
        <v>419</v>
      </c>
      <c r="E122" s="2" t="s">
        <v>420</v>
      </c>
      <c r="F122" s="2" t="s">
        <v>388</v>
      </c>
      <c r="G122" s="2" t="s">
        <v>25</v>
      </c>
      <c r="H122" s="2" t="s">
        <v>80</v>
      </c>
      <c r="I122" s="11">
        <f t="shared" si="6"/>
        <v>0.37500000000000006</v>
      </c>
      <c r="J122" s="2" t="s">
        <v>257</v>
      </c>
    </row>
    <row r="123" spans="2:10" x14ac:dyDescent="0.35">
      <c r="B123" s="2">
        <v>186</v>
      </c>
      <c r="C123" s="5">
        <v>2805</v>
      </c>
      <c r="D123" s="2" t="s">
        <v>421</v>
      </c>
      <c r="E123" s="2" t="s">
        <v>422</v>
      </c>
      <c r="F123" s="2" t="s">
        <v>388</v>
      </c>
      <c r="G123" s="2" t="s">
        <v>38</v>
      </c>
      <c r="H123" s="2" t="s">
        <v>80</v>
      </c>
      <c r="I123" s="11">
        <f t="shared" si="6"/>
        <v>0.41666666666666669</v>
      </c>
      <c r="J123" s="2" t="s">
        <v>257</v>
      </c>
    </row>
    <row r="124" spans="2:10" x14ac:dyDescent="0.35">
      <c r="B124" s="2">
        <v>187</v>
      </c>
      <c r="C124" s="5">
        <v>2806</v>
      </c>
      <c r="D124" s="2" t="s">
        <v>423</v>
      </c>
      <c r="E124" s="2" t="s">
        <v>424</v>
      </c>
      <c r="F124" s="2" t="s">
        <v>388</v>
      </c>
      <c r="G124" s="2" t="s">
        <v>38</v>
      </c>
      <c r="H124" s="2" t="s">
        <v>80</v>
      </c>
      <c r="I124" s="11">
        <f t="shared" si="6"/>
        <v>0.41666666666666669</v>
      </c>
      <c r="J124" s="2" t="s">
        <v>257</v>
      </c>
    </row>
    <row r="125" spans="2:10" x14ac:dyDescent="0.35">
      <c r="B125" s="2">
        <v>188</v>
      </c>
      <c r="C125" s="5">
        <v>2807</v>
      </c>
      <c r="D125" s="2" t="s">
        <v>425</v>
      </c>
      <c r="E125" s="2" t="s">
        <v>426</v>
      </c>
      <c r="F125" s="2" t="s">
        <v>388</v>
      </c>
      <c r="G125" s="2" t="s">
        <v>25</v>
      </c>
      <c r="H125" s="2" t="s">
        <v>92</v>
      </c>
      <c r="I125" s="11">
        <f t="shared" si="6"/>
        <v>0.16666666666666669</v>
      </c>
      <c r="J125" s="2" t="s">
        <v>427</v>
      </c>
    </row>
    <row r="126" spans="2:10" x14ac:dyDescent="0.35">
      <c r="B126" s="2">
        <v>202</v>
      </c>
      <c r="C126" s="5">
        <v>2101</v>
      </c>
      <c r="D126" s="2" t="s">
        <v>8</v>
      </c>
      <c r="E126" s="2" t="s">
        <v>459</v>
      </c>
      <c r="F126" s="2" t="s">
        <v>460</v>
      </c>
      <c r="G126" s="2" t="s">
        <v>48</v>
      </c>
      <c r="H126" s="2" t="s">
        <v>12</v>
      </c>
      <c r="I126" s="11">
        <f t="shared" si="6"/>
        <v>0.5</v>
      </c>
      <c r="J126" s="2" t="s">
        <v>13</v>
      </c>
    </row>
    <row r="127" spans="2:10" x14ac:dyDescent="0.35">
      <c r="B127" s="2">
        <v>203</v>
      </c>
      <c r="C127" s="5">
        <v>2202</v>
      </c>
      <c r="D127" s="2" t="s">
        <v>461</v>
      </c>
      <c r="E127" s="2" t="s">
        <v>462</v>
      </c>
      <c r="F127" s="2" t="s">
        <v>460</v>
      </c>
      <c r="G127" s="2" t="s">
        <v>136</v>
      </c>
      <c r="H127" s="2" t="s">
        <v>56</v>
      </c>
      <c r="I127" s="11">
        <f t="shared" si="6"/>
        <v>0.29166666666666663</v>
      </c>
      <c r="J127" s="2" t="s">
        <v>57</v>
      </c>
    </row>
    <row r="128" spans="2:10" x14ac:dyDescent="0.35">
      <c r="B128" s="2">
        <v>204</v>
      </c>
      <c r="C128" s="5">
        <v>2301</v>
      </c>
      <c r="D128" s="2" t="s">
        <v>463</v>
      </c>
      <c r="E128" s="2" t="s">
        <v>464</v>
      </c>
      <c r="F128" s="2" t="s">
        <v>460</v>
      </c>
      <c r="G128" s="2" t="s">
        <v>25</v>
      </c>
      <c r="H128" s="2" t="s">
        <v>56</v>
      </c>
      <c r="I128" s="11">
        <f t="shared" si="6"/>
        <v>0.33333333333333331</v>
      </c>
      <c r="J128" s="2" t="s">
        <v>352</v>
      </c>
    </row>
    <row r="129" spans="2:10" x14ac:dyDescent="0.35">
      <c r="B129" s="2">
        <v>205</v>
      </c>
      <c r="C129" s="5">
        <v>2313</v>
      </c>
      <c r="D129" s="2" t="s">
        <v>465</v>
      </c>
      <c r="E129" s="2" t="s">
        <v>44</v>
      </c>
      <c r="F129" s="2" t="s">
        <v>460</v>
      </c>
      <c r="G129" s="2" t="s">
        <v>38</v>
      </c>
      <c r="H129" s="2" t="s">
        <v>12</v>
      </c>
      <c r="I129" s="11">
        <f t="shared" si="6"/>
        <v>0.45833333333333331</v>
      </c>
      <c r="J129" s="2" t="s">
        <v>45</v>
      </c>
    </row>
    <row r="130" spans="2:10" x14ac:dyDescent="0.35">
      <c r="B130" s="2">
        <v>206</v>
      </c>
      <c r="C130" s="5">
        <v>2501</v>
      </c>
      <c r="D130" s="2" t="s">
        <v>466</v>
      </c>
      <c r="E130" s="2" t="s">
        <v>467</v>
      </c>
      <c r="F130" s="2" t="s">
        <v>460</v>
      </c>
      <c r="G130" s="2" t="s">
        <v>88</v>
      </c>
      <c r="H130" s="2" t="s">
        <v>120</v>
      </c>
      <c r="I130" s="11">
        <f t="shared" si="6"/>
        <v>0.20833333333333331</v>
      </c>
      <c r="J130" s="2" t="s">
        <v>468</v>
      </c>
    </row>
    <row r="131" spans="2:10" x14ac:dyDescent="0.35">
      <c r="B131" s="2">
        <v>207</v>
      </c>
      <c r="C131" s="5">
        <v>2502</v>
      </c>
      <c r="D131" s="2" t="s">
        <v>469</v>
      </c>
      <c r="E131" s="2" t="s">
        <v>470</v>
      </c>
      <c r="F131" s="2" t="s">
        <v>460</v>
      </c>
      <c r="G131" s="2" t="s">
        <v>120</v>
      </c>
      <c r="H131" s="2" t="s">
        <v>12</v>
      </c>
      <c r="I131" s="11">
        <f t="shared" si="6"/>
        <v>0.125</v>
      </c>
      <c r="J131" s="2" t="s">
        <v>13</v>
      </c>
    </row>
    <row r="132" spans="2:10" x14ac:dyDescent="0.35">
      <c r="B132" s="2">
        <v>208</v>
      </c>
      <c r="C132" s="5">
        <v>2503</v>
      </c>
      <c r="D132" s="2" t="s">
        <v>46</v>
      </c>
      <c r="E132" s="2" t="s">
        <v>471</v>
      </c>
      <c r="F132" s="2" t="s">
        <v>460</v>
      </c>
      <c r="G132" s="2" t="s">
        <v>48</v>
      </c>
      <c r="H132" s="2" t="s">
        <v>12</v>
      </c>
      <c r="I132" s="11">
        <f t="shared" si="6"/>
        <v>0.5</v>
      </c>
      <c r="J132" s="2" t="s">
        <v>13</v>
      </c>
    </row>
    <row r="133" spans="2:10" x14ac:dyDescent="0.35">
      <c r="B133" s="2">
        <v>209</v>
      </c>
      <c r="C133" s="5">
        <v>2504</v>
      </c>
      <c r="D133" s="2" t="s">
        <v>46</v>
      </c>
      <c r="E133" s="2" t="s">
        <v>472</v>
      </c>
      <c r="F133" s="2" t="s">
        <v>460</v>
      </c>
      <c r="G133" s="2" t="s">
        <v>48</v>
      </c>
      <c r="H133" s="2" t="s">
        <v>12</v>
      </c>
      <c r="I133" s="11">
        <f t="shared" si="6"/>
        <v>0.5</v>
      </c>
      <c r="J133" s="2" t="s">
        <v>13</v>
      </c>
    </row>
    <row r="134" spans="2:10" x14ac:dyDescent="0.35">
      <c r="B134" s="2">
        <v>210</v>
      </c>
      <c r="C134" s="5">
        <v>2505</v>
      </c>
      <c r="D134" s="2" t="s">
        <v>473</v>
      </c>
      <c r="E134" s="2" t="s">
        <v>474</v>
      </c>
      <c r="F134" s="2" t="s">
        <v>460</v>
      </c>
      <c r="G134" s="2" t="s">
        <v>33</v>
      </c>
      <c r="H134" s="2" t="s">
        <v>12</v>
      </c>
      <c r="I134" s="11">
        <f t="shared" ref="I134:I197" si="7">(H134-G134)</f>
        <v>0.10416666666666663</v>
      </c>
      <c r="J134" s="2" t="s">
        <v>13</v>
      </c>
    </row>
    <row r="135" spans="2:10" x14ac:dyDescent="0.35">
      <c r="B135" s="2">
        <v>211</v>
      </c>
      <c r="C135" s="5">
        <v>2506</v>
      </c>
      <c r="D135" s="2" t="s">
        <v>475</v>
      </c>
      <c r="E135" s="2" t="s">
        <v>476</v>
      </c>
      <c r="F135" s="2" t="s">
        <v>460</v>
      </c>
      <c r="G135" s="2" t="s">
        <v>17</v>
      </c>
      <c r="H135" s="2" t="s">
        <v>56</v>
      </c>
      <c r="I135" s="11">
        <f t="shared" si="7"/>
        <v>0.125</v>
      </c>
      <c r="J135" s="2" t="s">
        <v>13</v>
      </c>
    </row>
    <row r="136" spans="2:10" x14ac:dyDescent="0.35">
      <c r="B136" s="2">
        <v>212</v>
      </c>
      <c r="C136" s="5">
        <v>2507</v>
      </c>
      <c r="D136" s="2" t="s">
        <v>461</v>
      </c>
      <c r="E136" s="2" t="s">
        <v>477</v>
      </c>
      <c r="F136" s="2" t="s">
        <v>460</v>
      </c>
      <c r="G136" s="2" t="s">
        <v>136</v>
      </c>
      <c r="H136" s="2" t="s">
        <v>88</v>
      </c>
      <c r="I136" s="11">
        <f t="shared" si="7"/>
        <v>4.1666666666666685E-2</v>
      </c>
      <c r="J136" s="2" t="s">
        <v>57</v>
      </c>
    </row>
    <row r="137" spans="2:10" x14ac:dyDescent="0.35">
      <c r="B137" s="2">
        <v>213</v>
      </c>
      <c r="C137" s="5">
        <v>2601</v>
      </c>
      <c r="D137" s="2" t="s">
        <v>54</v>
      </c>
      <c r="E137" s="2" t="s">
        <v>55</v>
      </c>
      <c r="F137" s="2" t="s">
        <v>460</v>
      </c>
      <c r="G137" s="2" t="s">
        <v>38</v>
      </c>
      <c r="H137" s="2" t="s">
        <v>56</v>
      </c>
      <c r="I137" s="11">
        <f t="shared" si="7"/>
        <v>0.37499999999999994</v>
      </c>
      <c r="J137" s="2" t="s">
        <v>57</v>
      </c>
    </row>
    <row r="138" spans="2:10" x14ac:dyDescent="0.35">
      <c r="B138" s="2">
        <v>228</v>
      </c>
      <c r="C138" s="5">
        <v>2201</v>
      </c>
      <c r="D138" s="2" t="s">
        <v>461</v>
      </c>
      <c r="E138" s="2" t="s">
        <v>511</v>
      </c>
      <c r="F138" s="2" t="s">
        <v>512</v>
      </c>
      <c r="G138" s="2" t="s">
        <v>513</v>
      </c>
      <c r="H138" s="2" t="s">
        <v>16</v>
      </c>
      <c r="I138" s="11">
        <f t="shared" si="7"/>
        <v>0.10416666666666663</v>
      </c>
      <c r="J138" s="2" t="s">
        <v>57</v>
      </c>
    </row>
    <row r="139" spans="2:10" x14ac:dyDescent="0.35">
      <c r="B139" s="2">
        <v>229</v>
      </c>
      <c r="C139" s="5">
        <v>2201</v>
      </c>
      <c r="D139" s="2" t="s">
        <v>514</v>
      </c>
      <c r="E139" s="2" t="s">
        <v>515</v>
      </c>
      <c r="F139" s="2" t="s">
        <v>512</v>
      </c>
      <c r="G139" s="2" t="s">
        <v>39</v>
      </c>
      <c r="H139" s="2" t="s">
        <v>516</v>
      </c>
      <c r="I139" s="11">
        <f t="shared" si="7"/>
        <v>0.10416666666666663</v>
      </c>
      <c r="J139" s="2" t="s">
        <v>57</v>
      </c>
    </row>
    <row r="140" spans="2:10" x14ac:dyDescent="0.35">
      <c r="B140" s="2">
        <v>230</v>
      </c>
      <c r="C140" s="5">
        <v>2202</v>
      </c>
      <c r="D140" s="2" t="s">
        <v>461</v>
      </c>
      <c r="E140" s="2" t="s">
        <v>517</v>
      </c>
      <c r="F140" s="2" t="s">
        <v>512</v>
      </c>
      <c r="G140" s="2" t="s">
        <v>25</v>
      </c>
      <c r="H140" s="2" t="s">
        <v>56</v>
      </c>
      <c r="I140" s="11">
        <f t="shared" si="7"/>
        <v>0.33333333333333331</v>
      </c>
      <c r="J140" s="2" t="s">
        <v>57</v>
      </c>
    </row>
    <row r="141" spans="2:10" x14ac:dyDescent="0.35">
      <c r="B141" s="2">
        <v>231</v>
      </c>
      <c r="C141" s="5">
        <v>2202</v>
      </c>
      <c r="D141" s="2" t="s">
        <v>518</v>
      </c>
      <c r="E141" s="2" t="s">
        <v>519</v>
      </c>
      <c r="F141" s="2" t="s">
        <v>512</v>
      </c>
      <c r="G141" s="2" t="s">
        <v>56</v>
      </c>
      <c r="H141" s="2" t="s">
        <v>12</v>
      </c>
      <c r="I141" s="11">
        <f t="shared" si="7"/>
        <v>8.333333333333337E-2</v>
      </c>
      <c r="J141" s="2" t="s">
        <v>520</v>
      </c>
    </row>
    <row r="142" spans="2:10" x14ac:dyDescent="0.35">
      <c r="B142" s="2">
        <v>232</v>
      </c>
      <c r="C142" s="5">
        <v>2203</v>
      </c>
      <c r="D142" s="2" t="s">
        <v>521</v>
      </c>
      <c r="E142" s="2" t="s">
        <v>522</v>
      </c>
      <c r="F142" s="2" t="s">
        <v>512</v>
      </c>
      <c r="G142" s="2" t="s">
        <v>136</v>
      </c>
      <c r="H142" s="2" t="s">
        <v>92</v>
      </c>
      <c r="I142" s="11">
        <f t="shared" si="7"/>
        <v>0.125</v>
      </c>
      <c r="J142" s="2" t="s">
        <v>81</v>
      </c>
    </row>
    <row r="143" spans="2:10" x14ac:dyDescent="0.35">
      <c r="B143" s="2">
        <v>233</v>
      </c>
      <c r="C143" s="5">
        <v>2203</v>
      </c>
      <c r="D143" s="2" t="s">
        <v>523</v>
      </c>
      <c r="E143" s="2" t="s">
        <v>524</v>
      </c>
      <c r="F143" s="2" t="s">
        <v>512</v>
      </c>
      <c r="G143" s="2" t="s">
        <v>92</v>
      </c>
      <c r="H143" s="2" t="s">
        <v>17</v>
      </c>
      <c r="I143" s="11">
        <f t="shared" si="7"/>
        <v>4.166666666666663E-2</v>
      </c>
      <c r="J143" s="2" t="s">
        <v>157</v>
      </c>
    </row>
    <row r="144" spans="2:10" x14ac:dyDescent="0.35">
      <c r="B144" s="2">
        <v>234</v>
      </c>
      <c r="C144" s="5">
        <v>2203</v>
      </c>
      <c r="D144" s="2" t="s">
        <v>525</v>
      </c>
      <c r="E144" s="2" t="s">
        <v>526</v>
      </c>
      <c r="F144" s="2" t="s">
        <v>512</v>
      </c>
      <c r="G144" s="2" t="s">
        <v>17</v>
      </c>
      <c r="H144" s="2" t="s">
        <v>39</v>
      </c>
      <c r="I144" s="11">
        <f t="shared" si="7"/>
        <v>4.1666666666666741E-2</v>
      </c>
      <c r="J144" s="2" t="s">
        <v>527</v>
      </c>
    </row>
    <row r="145" spans="2:10" x14ac:dyDescent="0.35">
      <c r="B145" s="2">
        <v>235</v>
      </c>
      <c r="C145" s="5">
        <v>2203</v>
      </c>
      <c r="D145" s="2" t="s">
        <v>528</v>
      </c>
      <c r="E145" s="2" t="s">
        <v>529</v>
      </c>
      <c r="F145" s="2" t="s">
        <v>512</v>
      </c>
      <c r="G145" s="2" t="s">
        <v>39</v>
      </c>
      <c r="H145" s="2" t="s">
        <v>80</v>
      </c>
      <c r="I145" s="11">
        <f t="shared" si="7"/>
        <v>0.125</v>
      </c>
      <c r="J145" s="2" t="s">
        <v>527</v>
      </c>
    </row>
    <row r="146" spans="2:10" x14ac:dyDescent="0.35">
      <c r="B146" s="2">
        <v>236</v>
      </c>
      <c r="C146" s="5">
        <v>2301</v>
      </c>
      <c r="D146" s="2" t="s">
        <v>530</v>
      </c>
      <c r="E146" s="2" t="s">
        <v>531</v>
      </c>
      <c r="F146" s="2" t="s">
        <v>512</v>
      </c>
      <c r="G146" s="2" t="s">
        <v>25</v>
      </c>
      <c r="H146" s="2" t="s">
        <v>80</v>
      </c>
      <c r="I146" s="11">
        <f t="shared" si="7"/>
        <v>0.37500000000000006</v>
      </c>
      <c r="J146" s="2" t="s">
        <v>157</v>
      </c>
    </row>
    <row r="147" spans="2:10" x14ac:dyDescent="0.35">
      <c r="B147" s="2">
        <v>237</v>
      </c>
      <c r="C147" s="5">
        <v>2313</v>
      </c>
      <c r="D147" s="2" t="s">
        <v>532</v>
      </c>
      <c r="E147" s="2" t="s">
        <v>44</v>
      </c>
      <c r="F147" s="2" t="s">
        <v>512</v>
      </c>
      <c r="G147" s="2" t="s">
        <v>38</v>
      </c>
      <c r="H147" s="2" t="s">
        <v>12</v>
      </c>
      <c r="I147" s="11">
        <f t="shared" si="7"/>
        <v>0.45833333333333331</v>
      </c>
      <c r="J147" s="2" t="s">
        <v>45</v>
      </c>
    </row>
    <row r="148" spans="2:10" x14ac:dyDescent="0.35">
      <c r="B148" s="2">
        <v>238</v>
      </c>
      <c r="C148" s="5">
        <v>2502</v>
      </c>
      <c r="D148" s="2" t="s">
        <v>533</v>
      </c>
      <c r="E148" s="2" t="s">
        <v>534</v>
      </c>
      <c r="F148" s="2" t="s">
        <v>512</v>
      </c>
      <c r="G148" s="2" t="s">
        <v>80</v>
      </c>
      <c r="H148" s="2" t="s">
        <v>42</v>
      </c>
      <c r="I148" s="11">
        <f t="shared" si="7"/>
        <v>0.16666666666666663</v>
      </c>
      <c r="J148" s="2" t="s">
        <v>13</v>
      </c>
    </row>
    <row r="149" spans="2:10" x14ac:dyDescent="0.35">
      <c r="B149" s="2">
        <v>239</v>
      </c>
      <c r="C149" s="5">
        <v>2507</v>
      </c>
      <c r="D149" s="2" t="s">
        <v>461</v>
      </c>
      <c r="E149" s="2" t="s">
        <v>535</v>
      </c>
      <c r="F149" s="2" t="s">
        <v>512</v>
      </c>
      <c r="G149" s="2" t="s">
        <v>25</v>
      </c>
      <c r="H149" s="2" t="s">
        <v>136</v>
      </c>
      <c r="I149" s="11">
        <f t="shared" si="7"/>
        <v>4.1666666666666685E-2</v>
      </c>
      <c r="J149" s="2" t="s">
        <v>57</v>
      </c>
    </row>
    <row r="150" spans="2:10" x14ac:dyDescent="0.35">
      <c r="B150" s="2">
        <v>240</v>
      </c>
      <c r="C150" s="5">
        <v>2601</v>
      </c>
      <c r="D150" s="2" t="s">
        <v>54</v>
      </c>
      <c r="E150" s="2" t="s">
        <v>55</v>
      </c>
      <c r="F150" s="2" t="s">
        <v>512</v>
      </c>
      <c r="G150" s="2" t="s">
        <v>38</v>
      </c>
      <c r="H150" s="2" t="s">
        <v>56</v>
      </c>
      <c r="I150" s="11">
        <f t="shared" si="7"/>
        <v>0.37499999999999994</v>
      </c>
      <c r="J150" s="2" t="s">
        <v>57</v>
      </c>
    </row>
    <row r="151" spans="2:10" x14ac:dyDescent="0.35">
      <c r="B151" s="2">
        <v>249</v>
      </c>
      <c r="C151" s="5">
        <v>2201</v>
      </c>
      <c r="D151" s="2" t="s">
        <v>553</v>
      </c>
      <c r="E151" s="2" t="s">
        <v>554</v>
      </c>
      <c r="F151" s="2" t="s">
        <v>555</v>
      </c>
      <c r="G151" s="2" t="s">
        <v>38</v>
      </c>
      <c r="H151" s="2" t="s">
        <v>120</v>
      </c>
      <c r="I151" s="11">
        <f t="shared" si="7"/>
        <v>0.33333333333333331</v>
      </c>
      <c r="J151" s="2" t="s">
        <v>239</v>
      </c>
    </row>
    <row r="152" spans="2:10" x14ac:dyDescent="0.35">
      <c r="B152" s="2">
        <v>250</v>
      </c>
      <c r="C152" s="5">
        <v>2202</v>
      </c>
      <c r="D152" s="2" t="s">
        <v>556</v>
      </c>
      <c r="E152" s="2" t="s">
        <v>557</v>
      </c>
      <c r="F152" s="2" t="s">
        <v>555</v>
      </c>
      <c r="G152" s="2" t="s">
        <v>38</v>
      </c>
      <c r="H152" s="2" t="s">
        <v>17</v>
      </c>
      <c r="I152" s="11">
        <f t="shared" si="7"/>
        <v>0.24999999999999994</v>
      </c>
      <c r="J152" s="2" t="s">
        <v>352</v>
      </c>
    </row>
    <row r="153" spans="2:10" x14ac:dyDescent="0.35">
      <c r="B153" s="2">
        <v>251</v>
      </c>
      <c r="C153" s="5">
        <v>2301</v>
      </c>
      <c r="D153" s="2" t="s">
        <v>558</v>
      </c>
      <c r="E153" s="2" t="s">
        <v>559</v>
      </c>
      <c r="F153" s="2" t="s">
        <v>555</v>
      </c>
      <c r="G153" s="2" t="s">
        <v>38</v>
      </c>
      <c r="H153" s="2" t="s">
        <v>17</v>
      </c>
      <c r="I153" s="11">
        <f t="shared" si="7"/>
        <v>0.24999999999999994</v>
      </c>
      <c r="J153" s="2" t="s">
        <v>18</v>
      </c>
    </row>
    <row r="154" spans="2:10" x14ac:dyDescent="0.35">
      <c r="B154" s="2">
        <v>252</v>
      </c>
      <c r="C154" s="5">
        <v>2301</v>
      </c>
      <c r="D154" s="2" t="s">
        <v>560</v>
      </c>
      <c r="E154" s="2" t="s">
        <v>561</v>
      </c>
      <c r="F154" s="2" t="s">
        <v>555</v>
      </c>
      <c r="G154" s="2" t="s">
        <v>17</v>
      </c>
      <c r="H154" s="2" t="s">
        <v>80</v>
      </c>
      <c r="I154" s="11">
        <f t="shared" si="7"/>
        <v>0.16666666666666674</v>
      </c>
      <c r="J154" s="2" t="s">
        <v>18</v>
      </c>
    </row>
    <row r="155" spans="2:10" x14ac:dyDescent="0.35">
      <c r="B155" s="2">
        <v>253</v>
      </c>
      <c r="C155" s="5">
        <v>2101</v>
      </c>
      <c r="D155" s="2" t="s">
        <v>562</v>
      </c>
      <c r="E155" s="2" t="s">
        <v>563</v>
      </c>
      <c r="F155" s="2" t="s">
        <v>564</v>
      </c>
      <c r="G155" s="2" t="s">
        <v>48</v>
      </c>
      <c r="H155" s="2" t="s">
        <v>42</v>
      </c>
      <c r="I155" s="11">
        <f t="shared" si="7"/>
        <v>0.625</v>
      </c>
      <c r="J155" s="2" t="s">
        <v>13</v>
      </c>
    </row>
    <row r="156" spans="2:10" x14ac:dyDescent="0.35">
      <c r="B156" s="2">
        <v>254</v>
      </c>
      <c r="C156" s="5">
        <v>2201</v>
      </c>
      <c r="D156" s="2" t="s">
        <v>565</v>
      </c>
      <c r="E156" s="2" t="s">
        <v>566</v>
      </c>
      <c r="F156" s="2" t="s">
        <v>564</v>
      </c>
      <c r="G156" s="2" t="s">
        <v>38</v>
      </c>
      <c r="H156" s="2" t="s">
        <v>80</v>
      </c>
      <c r="I156" s="11">
        <f t="shared" si="7"/>
        <v>0.41666666666666669</v>
      </c>
      <c r="J156" s="2" t="s">
        <v>18</v>
      </c>
    </row>
    <row r="157" spans="2:10" x14ac:dyDescent="0.35">
      <c r="B157" s="2">
        <v>255</v>
      </c>
      <c r="C157" s="5">
        <v>2203</v>
      </c>
      <c r="D157" s="2" t="s">
        <v>31</v>
      </c>
      <c r="E157" s="2" t="s">
        <v>567</v>
      </c>
      <c r="F157" s="2" t="s">
        <v>564</v>
      </c>
      <c r="G157" s="2" t="s">
        <v>33</v>
      </c>
      <c r="H157" s="2" t="s">
        <v>34</v>
      </c>
      <c r="I157" s="11">
        <f t="shared" si="7"/>
        <v>0.125</v>
      </c>
      <c r="J157" s="2" t="s">
        <v>35</v>
      </c>
    </row>
    <row r="158" spans="2:10" x14ac:dyDescent="0.35">
      <c r="B158" s="2">
        <v>256</v>
      </c>
      <c r="C158" s="5">
        <v>2301</v>
      </c>
      <c r="D158" s="2" t="s">
        <v>562</v>
      </c>
      <c r="E158" s="2" t="s">
        <v>568</v>
      </c>
      <c r="F158" s="2" t="s">
        <v>564</v>
      </c>
      <c r="G158" s="2" t="s">
        <v>48</v>
      </c>
      <c r="H158" s="2" t="s">
        <v>42</v>
      </c>
      <c r="I158" s="11">
        <f t="shared" si="7"/>
        <v>0.625</v>
      </c>
      <c r="J158" s="2" t="s">
        <v>13</v>
      </c>
    </row>
    <row r="159" spans="2:10" x14ac:dyDescent="0.35">
      <c r="B159" s="2">
        <v>257</v>
      </c>
      <c r="C159" s="5">
        <v>2313</v>
      </c>
      <c r="D159" s="2" t="s">
        <v>569</v>
      </c>
      <c r="E159" s="2" t="s">
        <v>44</v>
      </c>
      <c r="F159" s="2" t="s">
        <v>564</v>
      </c>
      <c r="G159" s="2" t="s">
        <v>38</v>
      </c>
      <c r="H159" s="2" t="s">
        <v>12</v>
      </c>
      <c r="I159" s="11">
        <f t="shared" si="7"/>
        <v>0.45833333333333331</v>
      </c>
      <c r="J159" s="2" t="s">
        <v>45</v>
      </c>
    </row>
    <row r="160" spans="2:10" x14ac:dyDescent="0.35">
      <c r="B160" s="2">
        <v>258</v>
      </c>
      <c r="C160" s="5">
        <v>2601</v>
      </c>
      <c r="D160" s="2" t="s">
        <v>54</v>
      </c>
      <c r="E160" s="2" t="s">
        <v>55</v>
      </c>
      <c r="F160" s="2" t="s">
        <v>564</v>
      </c>
      <c r="G160" s="2" t="s">
        <v>38</v>
      </c>
      <c r="H160" s="2" t="s">
        <v>56</v>
      </c>
      <c r="I160" s="11">
        <f t="shared" si="7"/>
        <v>0.37499999999999994</v>
      </c>
      <c r="J160" s="2" t="s">
        <v>57</v>
      </c>
    </row>
    <row r="161" spans="2:10" x14ac:dyDescent="0.35">
      <c r="B161" s="2">
        <v>260</v>
      </c>
      <c r="C161" s="5">
        <v>2101</v>
      </c>
      <c r="D161" s="2" t="s">
        <v>562</v>
      </c>
      <c r="E161" s="2" t="s">
        <v>571</v>
      </c>
      <c r="F161" s="2" t="s">
        <v>572</v>
      </c>
      <c r="G161" s="2" t="s">
        <v>48</v>
      </c>
      <c r="H161" s="2" t="s">
        <v>42</v>
      </c>
      <c r="I161" s="11">
        <f t="shared" si="7"/>
        <v>0.625</v>
      </c>
      <c r="J161" s="2" t="s">
        <v>13</v>
      </c>
    </row>
    <row r="162" spans="2:10" x14ac:dyDescent="0.35">
      <c r="B162" s="2">
        <v>261</v>
      </c>
      <c r="C162" s="5">
        <v>2201</v>
      </c>
      <c r="D162" s="2" t="s">
        <v>573</v>
      </c>
      <c r="E162" s="2" t="s">
        <v>574</v>
      </c>
      <c r="F162" s="2" t="s">
        <v>572</v>
      </c>
      <c r="G162" s="2" t="s">
        <v>17</v>
      </c>
      <c r="H162" s="2" t="s">
        <v>516</v>
      </c>
      <c r="I162" s="11">
        <f t="shared" si="7"/>
        <v>0.14583333333333337</v>
      </c>
      <c r="J162" s="2" t="s">
        <v>575</v>
      </c>
    </row>
    <row r="163" spans="2:10" x14ac:dyDescent="0.35">
      <c r="B163" s="2">
        <v>262</v>
      </c>
      <c r="C163" s="5">
        <v>2301</v>
      </c>
      <c r="D163" s="2" t="s">
        <v>562</v>
      </c>
      <c r="E163" s="2" t="s">
        <v>576</v>
      </c>
      <c r="F163" s="2" t="s">
        <v>572</v>
      </c>
      <c r="G163" s="2" t="s">
        <v>48</v>
      </c>
      <c r="H163" s="2" t="s">
        <v>42</v>
      </c>
      <c r="I163" s="11">
        <f t="shared" si="7"/>
        <v>0.625</v>
      </c>
      <c r="J163" s="2" t="s">
        <v>13</v>
      </c>
    </row>
    <row r="164" spans="2:10" x14ac:dyDescent="0.35">
      <c r="B164" s="2">
        <v>263</v>
      </c>
      <c r="C164" s="5">
        <v>2313</v>
      </c>
      <c r="D164" s="2" t="s">
        <v>577</v>
      </c>
      <c r="E164" s="2" t="s">
        <v>44</v>
      </c>
      <c r="F164" s="2" t="s">
        <v>572</v>
      </c>
      <c r="G164" s="2" t="s">
        <v>38</v>
      </c>
      <c r="H164" s="2" t="s">
        <v>12</v>
      </c>
      <c r="I164" s="11">
        <f t="shared" si="7"/>
        <v>0.45833333333333331</v>
      </c>
      <c r="J164" s="2" t="s">
        <v>45</v>
      </c>
    </row>
    <row r="165" spans="2:10" x14ac:dyDescent="0.35">
      <c r="B165" s="2">
        <v>264</v>
      </c>
      <c r="C165" s="5">
        <v>2601</v>
      </c>
      <c r="D165" s="2" t="s">
        <v>54</v>
      </c>
      <c r="E165" s="2" t="s">
        <v>55</v>
      </c>
      <c r="F165" s="2" t="s">
        <v>572</v>
      </c>
      <c r="G165" s="2" t="s">
        <v>38</v>
      </c>
      <c r="H165" s="2" t="s">
        <v>56</v>
      </c>
      <c r="I165" s="11">
        <f t="shared" si="7"/>
        <v>0.37499999999999994</v>
      </c>
      <c r="J165" s="2" t="s">
        <v>57</v>
      </c>
    </row>
    <row r="166" spans="2:10" x14ac:dyDescent="0.35">
      <c r="B166" s="2">
        <v>280</v>
      </c>
      <c r="C166" s="5">
        <v>2101</v>
      </c>
      <c r="D166" s="2" t="s">
        <v>562</v>
      </c>
      <c r="E166" s="2" t="s">
        <v>611</v>
      </c>
      <c r="F166" s="2" t="s">
        <v>612</v>
      </c>
      <c r="G166" s="2" t="s">
        <v>48</v>
      </c>
      <c r="H166" s="2" t="s">
        <v>42</v>
      </c>
      <c r="I166" s="11">
        <f t="shared" si="7"/>
        <v>0.625</v>
      </c>
      <c r="J166" s="2" t="s">
        <v>13</v>
      </c>
    </row>
    <row r="167" spans="2:10" x14ac:dyDescent="0.35">
      <c r="B167" s="2">
        <v>281</v>
      </c>
      <c r="C167" s="5">
        <v>2201</v>
      </c>
      <c r="D167" s="2" t="s">
        <v>573</v>
      </c>
      <c r="E167" s="2" t="s">
        <v>574</v>
      </c>
      <c r="F167" s="2" t="s">
        <v>612</v>
      </c>
      <c r="G167" s="2" t="s">
        <v>513</v>
      </c>
      <c r="H167" s="2" t="s">
        <v>80</v>
      </c>
      <c r="I167" s="11">
        <f t="shared" si="7"/>
        <v>0.35416666666666669</v>
      </c>
      <c r="J167" s="2" t="s">
        <v>575</v>
      </c>
    </row>
    <row r="168" spans="2:10" x14ac:dyDescent="0.35">
      <c r="B168" s="2">
        <v>282</v>
      </c>
      <c r="C168" s="5">
        <v>2203</v>
      </c>
      <c r="D168" s="2" t="s">
        <v>31</v>
      </c>
      <c r="E168" s="2" t="s">
        <v>613</v>
      </c>
      <c r="F168" s="2" t="s">
        <v>612</v>
      </c>
      <c r="G168" s="2" t="s">
        <v>33</v>
      </c>
      <c r="H168" s="2" t="s">
        <v>34</v>
      </c>
      <c r="I168" s="11">
        <f t="shared" si="7"/>
        <v>0.125</v>
      </c>
      <c r="J168" s="2" t="s">
        <v>35</v>
      </c>
    </row>
    <row r="169" spans="2:10" x14ac:dyDescent="0.35">
      <c r="B169" s="2">
        <v>283</v>
      </c>
      <c r="C169" s="5">
        <v>2301</v>
      </c>
      <c r="D169" s="2" t="s">
        <v>562</v>
      </c>
      <c r="E169" s="2" t="s">
        <v>614</v>
      </c>
      <c r="F169" s="2" t="s">
        <v>612</v>
      </c>
      <c r="G169" s="2" t="s">
        <v>48</v>
      </c>
      <c r="H169" s="2" t="s">
        <v>42</v>
      </c>
      <c r="I169" s="11">
        <f t="shared" si="7"/>
        <v>0.625</v>
      </c>
      <c r="J169" s="2" t="s">
        <v>13</v>
      </c>
    </row>
    <row r="170" spans="2:10" x14ac:dyDescent="0.35">
      <c r="B170" s="2">
        <v>284</v>
      </c>
      <c r="C170" s="5">
        <v>2313</v>
      </c>
      <c r="D170" s="2" t="s">
        <v>615</v>
      </c>
      <c r="E170" s="2" t="s">
        <v>44</v>
      </c>
      <c r="F170" s="2" t="s">
        <v>612</v>
      </c>
      <c r="G170" s="2" t="s">
        <v>38</v>
      </c>
      <c r="H170" s="2" t="s">
        <v>12</v>
      </c>
      <c r="I170" s="11">
        <f t="shared" si="7"/>
        <v>0.45833333333333331</v>
      </c>
      <c r="J170" s="2" t="s">
        <v>45</v>
      </c>
    </row>
    <row r="171" spans="2:10" x14ac:dyDescent="0.35">
      <c r="B171" s="2">
        <v>285</v>
      </c>
      <c r="C171" s="5">
        <v>2601</v>
      </c>
      <c r="D171" s="2" t="s">
        <v>54</v>
      </c>
      <c r="E171" s="2" t="s">
        <v>55</v>
      </c>
      <c r="F171" s="2" t="s">
        <v>612</v>
      </c>
      <c r="G171" s="2" t="s">
        <v>38</v>
      </c>
      <c r="H171" s="2" t="s">
        <v>56</v>
      </c>
      <c r="I171" s="11">
        <f t="shared" si="7"/>
        <v>0.37499999999999994</v>
      </c>
      <c r="J171" s="2" t="s">
        <v>57</v>
      </c>
    </row>
    <row r="172" spans="2:10" x14ac:dyDescent="0.35">
      <c r="B172" s="2">
        <v>300</v>
      </c>
      <c r="C172" s="5">
        <v>2101</v>
      </c>
      <c r="D172" s="2" t="s">
        <v>562</v>
      </c>
      <c r="E172" s="2" t="s">
        <v>644</v>
      </c>
      <c r="F172" s="2" t="s">
        <v>645</v>
      </c>
      <c r="G172" s="2" t="s">
        <v>48</v>
      </c>
      <c r="H172" s="2" t="s">
        <v>42</v>
      </c>
      <c r="I172" s="11">
        <f t="shared" si="7"/>
        <v>0.625</v>
      </c>
      <c r="J172" s="2" t="s">
        <v>13</v>
      </c>
    </row>
    <row r="173" spans="2:10" x14ac:dyDescent="0.35">
      <c r="B173" s="2">
        <v>301</v>
      </c>
      <c r="C173" s="5">
        <v>2201</v>
      </c>
      <c r="D173" s="2" t="s">
        <v>646</v>
      </c>
      <c r="E173" s="2" t="s">
        <v>647</v>
      </c>
      <c r="F173" s="2" t="s">
        <v>645</v>
      </c>
      <c r="G173" s="2" t="s">
        <v>38</v>
      </c>
      <c r="H173" s="2" t="s">
        <v>80</v>
      </c>
      <c r="I173" s="11">
        <f t="shared" si="7"/>
        <v>0.41666666666666669</v>
      </c>
      <c r="J173" s="2" t="s">
        <v>18</v>
      </c>
    </row>
    <row r="174" spans="2:10" x14ac:dyDescent="0.35">
      <c r="B174" s="2">
        <v>302</v>
      </c>
      <c r="C174" s="5">
        <v>2301</v>
      </c>
      <c r="D174" s="2" t="s">
        <v>562</v>
      </c>
      <c r="E174" s="2" t="s">
        <v>648</v>
      </c>
      <c r="F174" s="2" t="s">
        <v>645</v>
      </c>
      <c r="G174" s="2" t="s">
        <v>48</v>
      </c>
      <c r="H174" s="2" t="s">
        <v>42</v>
      </c>
      <c r="I174" s="11">
        <f t="shared" si="7"/>
        <v>0.625</v>
      </c>
      <c r="J174" s="2" t="s">
        <v>13</v>
      </c>
    </row>
    <row r="175" spans="2:10" x14ac:dyDescent="0.35">
      <c r="B175" s="2">
        <v>303</v>
      </c>
      <c r="C175" s="5">
        <v>2313</v>
      </c>
      <c r="D175" s="2" t="s">
        <v>649</v>
      </c>
      <c r="E175" s="2" t="s">
        <v>44</v>
      </c>
      <c r="F175" s="2" t="s">
        <v>645</v>
      </c>
      <c r="G175" s="2" t="s">
        <v>38</v>
      </c>
      <c r="H175" s="2" t="s">
        <v>12</v>
      </c>
      <c r="I175" s="11">
        <f t="shared" si="7"/>
        <v>0.45833333333333331</v>
      </c>
      <c r="J175" s="2" t="s">
        <v>45</v>
      </c>
    </row>
    <row r="176" spans="2:10" x14ac:dyDescent="0.35">
      <c r="B176" s="2">
        <v>304</v>
      </c>
      <c r="C176" s="5">
        <v>2601</v>
      </c>
      <c r="D176" s="2" t="s">
        <v>54</v>
      </c>
      <c r="E176" s="2" t="s">
        <v>55</v>
      </c>
      <c r="F176" s="2" t="s">
        <v>645</v>
      </c>
      <c r="G176" s="2" t="s">
        <v>38</v>
      </c>
      <c r="H176" s="2" t="s">
        <v>56</v>
      </c>
      <c r="I176" s="11">
        <f t="shared" si="7"/>
        <v>0.37499999999999994</v>
      </c>
      <c r="J176" s="2" t="s">
        <v>57</v>
      </c>
    </row>
    <row r="177" spans="2:10" x14ac:dyDescent="0.35">
      <c r="B177" s="2">
        <v>319</v>
      </c>
      <c r="C177" s="5">
        <v>2101</v>
      </c>
      <c r="D177" s="2" t="s">
        <v>562</v>
      </c>
      <c r="E177" s="2" t="s">
        <v>680</v>
      </c>
      <c r="F177" s="2" t="s">
        <v>681</v>
      </c>
      <c r="G177" s="2" t="s">
        <v>48</v>
      </c>
      <c r="H177" s="2" t="s">
        <v>42</v>
      </c>
      <c r="I177" s="11">
        <f t="shared" si="7"/>
        <v>0.625</v>
      </c>
      <c r="J177" s="2" t="s">
        <v>13</v>
      </c>
    </row>
    <row r="178" spans="2:10" x14ac:dyDescent="0.35">
      <c r="B178" s="2">
        <v>320</v>
      </c>
      <c r="C178" s="5">
        <v>2301</v>
      </c>
      <c r="D178" s="2" t="s">
        <v>562</v>
      </c>
      <c r="E178" s="2" t="s">
        <v>682</v>
      </c>
      <c r="F178" s="2" t="s">
        <v>681</v>
      </c>
      <c r="G178" s="2" t="s">
        <v>48</v>
      </c>
      <c r="H178" s="2" t="s">
        <v>42</v>
      </c>
      <c r="I178" s="11">
        <f t="shared" si="7"/>
        <v>0.625</v>
      </c>
      <c r="J178" s="2" t="s">
        <v>13</v>
      </c>
    </row>
    <row r="179" spans="2:10" x14ac:dyDescent="0.35">
      <c r="B179" s="2">
        <v>321</v>
      </c>
      <c r="C179" s="5">
        <v>2313</v>
      </c>
      <c r="D179" s="2" t="s">
        <v>683</v>
      </c>
      <c r="E179" s="2" t="s">
        <v>44</v>
      </c>
      <c r="F179" s="2" t="s">
        <v>681</v>
      </c>
      <c r="G179" s="2" t="s">
        <v>38</v>
      </c>
      <c r="H179" s="2" t="s">
        <v>12</v>
      </c>
      <c r="I179" s="11">
        <f t="shared" si="7"/>
        <v>0.45833333333333331</v>
      </c>
      <c r="J179" s="2" t="s">
        <v>45</v>
      </c>
    </row>
    <row r="180" spans="2:10" x14ac:dyDescent="0.35">
      <c r="B180" s="2">
        <v>322</v>
      </c>
      <c r="C180" s="5">
        <v>2601</v>
      </c>
      <c r="D180" s="2" t="s">
        <v>54</v>
      </c>
      <c r="E180" s="2" t="s">
        <v>55</v>
      </c>
      <c r="F180" s="2" t="s">
        <v>681</v>
      </c>
      <c r="G180" s="2" t="s">
        <v>38</v>
      </c>
      <c r="H180" s="2" t="s">
        <v>56</v>
      </c>
      <c r="I180" s="11">
        <f t="shared" si="7"/>
        <v>0.37499999999999994</v>
      </c>
      <c r="J180" s="2" t="s">
        <v>57</v>
      </c>
    </row>
    <row r="181" spans="2:10" x14ac:dyDescent="0.35">
      <c r="B181" s="2">
        <v>338</v>
      </c>
      <c r="C181" s="5">
        <v>2101</v>
      </c>
      <c r="D181" s="2" t="s">
        <v>562</v>
      </c>
      <c r="E181" s="2" t="s">
        <v>715</v>
      </c>
      <c r="F181" s="2" t="s">
        <v>716</v>
      </c>
      <c r="G181" s="2" t="s">
        <v>48</v>
      </c>
      <c r="H181" s="2" t="s">
        <v>42</v>
      </c>
      <c r="I181" s="11">
        <f t="shared" si="7"/>
        <v>0.625</v>
      </c>
      <c r="J181" s="2" t="s">
        <v>13</v>
      </c>
    </row>
    <row r="182" spans="2:10" x14ac:dyDescent="0.35">
      <c r="B182" s="2">
        <v>339</v>
      </c>
      <c r="C182" s="5">
        <v>2201</v>
      </c>
      <c r="D182" s="2" t="s">
        <v>717</v>
      </c>
      <c r="E182" s="2" t="s">
        <v>718</v>
      </c>
      <c r="F182" s="2" t="s">
        <v>716</v>
      </c>
      <c r="G182" s="2" t="s">
        <v>38</v>
      </c>
      <c r="H182" s="2" t="s">
        <v>120</v>
      </c>
      <c r="I182" s="11">
        <f t="shared" si="7"/>
        <v>0.33333333333333331</v>
      </c>
      <c r="J182" s="2" t="s">
        <v>239</v>
      </c>
    </row>
    <row r="183" spans="2:10" x14ac:dyDescent="0.35">
      <c r="B183" s="2">
        <v>340</v>
      </c>
      <c r="C183" s="5">
        <v>2301</v>
      </c>
      <c r="D183" s="2" t="s">
        <v>719</v>
      </c>
      <c r="E183" s="2" t="s">
        <v>720</v>
      </c>
      <c r="F183" s="2" t="s">
        <v>716</v>
      </c>
      <c r="G183" s="2" t="s">
        <v>48</v>
      </c>
      <c r="H183" s="2" t="s">
        <v>12</v>
      </c>
      <c r="I183" s="11">
        <f t="shared" si="7"/>
        <v>0.5</v>
      </c>
      <c r="J183" s="2" t="s">
        <v>13</v>
      </c>
    </row>
    <row r="184" spans="2:10" x14ac:dyDescent="0.35">
      <c r="B184" s="2">
        <v>341</v>
      </c>
      <c r="C184" s="5">
        <v>2805</v>
      </c>
      <c r="D184" s="2" t="s">
        <v>721</v>
      </c>
      <c r="E184" s="2" t="s">
        <v>722</v>
      </c>
      <c r="F184" s="2" t="s">
        <v>716</v>
      </c>
      <c r="G184" s="2" t="s">
        <v>38</v>
      </c>
      <c r="H184" s="2" t="s">
        <v>120</v>
      </c>
      <c r="I184" s="11">
        <f t="shared" si="7"/>
        <v>0.33333333333333331</v>
      </c>
      <c r="J184" s="2" t="s">
        <v>239</v>
      </c>
    </row>
    <row r="185" spans="2:10" x14ac:dyDescent="0.35">
      <c r="B185" s="2">
        <v>344</v>
      </c>
      <c r="C185" s="5">
        <v>2101</v>
      </c>
      <c r="D185" s="2" t="s">
        <v>726</v>
      </c>
      <c r="E185" s="2" t="s">
        <v>727</v>
      </c>
      <c r="F185" s="2" t="s">
        <v>728</v>
      </c>
      <c r="G185" s="2" t="s">
        <v>38</v>
      </c>
      <c r="H185" s="2" t="s">
        <v>80</v>
      </c>
      <c r="I185" s="11">
        <f t="shared" si="7"/>
        <v>0.41666666666666669</v>
      </c>
      <c r="J185" s="2" t="s">
        <v>729</v>
      </c>
    </row>
    <row r="186" spans="2:10" x14ac:dyDescent="0.35">
      <c r="B186" s="2">
        <v>345</v>
      </c>
      <c r="C186" s="5">
        <v>2301</v>
      </c>
      <c r="D186" s="2" t="s">
        <v>730</v>
      </c>
      <c r="E186" s="2" t="s">
        <v>731</v>
      </c>
      <c r="F186" s="2" t="s">
        <v>728</v>
      </c>
      <c r="G186" s="2" t="s">
        <v>48</v>
      </c>
      <c r="H186" s="2" t="s">
        <v>12</v>
      </c>
      <c r="I186" s="11">
        <f t="shared" si="7"/>
        <v>0.5</v>
      </c>
      <c r="J186" s="2" t="s">
        <v>13</v>
      </c>
    </row>
    <row r="187" spans="2:10" x14ac:dyDescent="0.35">
      <c r="B187" s="2">
        <v>346</v>
      </c>
      <c r="C187" s="5">
        <v>2502</v>
      </c>
      <c r="D187" s="2" t="s">
        <v>732</v>
      </c>
      <c r="E187" s="2" t="s">
        <v>733</v>
      </c>
      <c r="F187" s="2" t="s">
        <v>728</v>
      </c>
      <c r="G187" s="2" t="s">
        <v>38</v>
      </c>
      <c r="H187" s="2" t="s">
        <v>56</v>
      </c>
      <c r="I187" s="11">
        <f t="shared" si="7"/>
        <v>0.37499999999999994</v>
      </c>
      <c r="J187" s="2" t="s">
        <v>13</v>
      </c>
    </row>
    <row r="188" spans="2:10" x14ac:dyDescent="0.35">
      <c r="B188" s="2">
        <v>348</v>
      </c>
      <c r="C188" s="5">
        <v>2201</v>
      </c>
      <c r="D188" s="2" t="s">
        <v>736</v>
      </c>
      <c r="E188" s="2" t="s">
        <v>737</v>
      </c>
      <c r="F188" s="2" t="s">
        <v>738</v>
      </c>
      <c r="G188" s="2" t="s">
        <v>516</v>
      </c>
      <c r="H188" s="2" t="s">
        <v>739</v>
      </c>
      <c r="I188" s="11">
        <f t="shared" si="7"/>
        <v>0.125</v>
      </c>
      <c r="J188" s="2" t="s">
        <v>35</v>
      </c>
    </row>
    <row r="189" spans="2:10" x14ac:dyDescent="0.35">
      <c r="B189" s="2">
        <v>349</v>
      </c>
      <c r="C189" s="5">
        <v>2202</v>
      </c>
      <c r="D189" s="2" t="s">
        <v>740</v>
      </c>
      <c r="E189" s="2" t="s">
        <v>741</v>
      </c>
      <c r="F189" s="2" t="s">
        <v>738</v>
      </c>
      <c r="G189" s="2" t="s">
        <v>56</v>
      </c>
      <c r="H189" s="2" t="s">
        <v>80</v>
      </c>
      <c r="I189" s="11">
        <f t="shared" si="7"/>
        <v>4.1666666666666741E-2</v>
      </c>
      <c r="J189" s="2" t="s">
        <v>742</v>
      </c>
    </row>
    <row r="190" spans="2:10" x14ac:dyDescent="0.35">
      <c r="B190" s="2">
        <v>350</v>
      </c>
      <c r="C190" s="5">
        <v>2501</v>
      </c>
      <c r="D190" s="2" t="s">
        <v>743</v>
      </c>
      <c r="E190" s="2" t="s">
        <v>744</v>
      </c>
      <c r="F190" s="2" t="s">
        <v>738</v>
      </c>
      <c r="G190" s="2" t="s">
        <v>17</v>
      </c>
      <c r="H190" s="2" t="s">
        <v>39</v>
      </c>
      <c r="I190" s="11">
        <f t="shared" si="7"/>
        <v>4.1666666666666741E-2</v>
      </c>
      <c r="J190" s="2" t="s">
        <v>111</v>
      </c>
    </row>
    <row r="191" spans="2:10" x14ac:dyDescent="0.35">
      <c r="B191" s="2">
        <v>351</v>
      </c>
      <c r="C191" s="5">
        <v>2507</v>
      </c>
      <c r="D191" s="2" t="s">
        <v>745</v>
      </c>
      <c r="E191" s="2" t="s">
        <v>746</v>
      </c>
      <c r="F191" s="2" t="s">
        <v>738</v>
      </c>
      <c r="G191" s="2" t="s">
        <v>88</v>
      </c>
      <c r="H191" s="2" t="s">
        <v>747</v>
      </c>
      <c r="I191" s="11">
        <f t="shared" si="7"/>
        <v>6.944444444444442E-2</v>
      </c>
      <c r="J191" s="2" t="s">
        <v>748</v>
      </c>
    </row>
    <row r="192" spans="2:10" x14ac:dyDescent="0.35">
      <c r="B192" s="2">
        <v>352</v>
      </c>
      <c r="C192" s="5">
        <v>2606</v>
      </c>
      <c r="D192" s="2" t="s">
        <v>749</v>
      </c>
      <c r="E192" s="2" t="s">
        <v>750</v>
      </c>
      <c r="F192" s="2" t="s">
        <v>738</v>
      </c>
      <c r="G192" s="2" t="s">
        <v>751</v>
      </c>
      <c r="H192" s="2" t="s">
        <v>42</v>
      </c>
      <c r="I192" s="11">
        <f t="shared" si="7"/>
        <v>0.14583333333333337</v>
      </c>
      <c r="J192" s="2" t="s">
        <v>13</v>
      </c>
    </row>
    <row r="193" spans="2:10" x14ac:dyDescent="0.35">
      <c r="B193" s="2">
        <v>353</v>
      </c>
      <c r="C193" s="5">
        <v>2607</v>
      </c>
      <c r="D193" s="2" t="s">
        <v>752</v>
      </c>
      <c r="E193" s="2" t="s">
        <v>753</v>
      </c>
      <c r="F193" s="2" t="s">
        <v>738</v>
      </c>
      <c r="G193" s="2" t="s">
        <v>442</v>
      </c>
      <c r="H193" s="2" t="s">
        <v>92</v>
      </c>
      <c r="I193" s="11">
        <f t="shared" si="7"/>
        <v>0.10416666666666669</v>
      </c>
      <c r="J193" s="2" t="s">
        <v>453</v>
      </c>
    </row>
    <row r="194" spans="2:10" x14ac:dyDescent="0.35">
      <c r="B194" s="2">
        <v>354</v>
      </c>
      <c r="C194" s="5">
        <v>2607</v>
      </c>
      <c r="D194" s="2" t="s">
        <v>754</v>
      </c>
      <c r="E194" s="2" t="s">
        <v>755</v>
      </c>
      <c r="F194" s="2" t="s">
        <v>738</v>
      </c>
      <c r="G194" s="2" t="s">
        <v>141</v>
      </c>
      <c r="H194" s="2" t="s">
        <v>56</v>
      </c>
      <c r="I194" s="11">
        <f t="shared" si="7"/>
        <v>0.10416666666666663</v>
      </c>
      <c r="J194" s="2" t="s">
        <v>756</v>
      </c>
    </row>
    <row r="195" spans="2:10" x14ac:dyDescent="0.35">
      <c r="B195" s="2">
        <v>372</v>
      </c>
      <c r="C195" s="5">
        <v>2101</v>
      </c>
      <c r="D195" s="2" t="s">
        <v>794</v>
      </c>
      <c r="E195" s="2" t="s">
        <v>795</v>
      </c>
      <c r="F195" s="2" t="s">
        <v>796</v>
      </c>
      <c r="G195" s="2" t="s">
        <v>80</v>
      </c>
      <c r="H195" s="2" t="s">
        <v>797</v>
      </c>
      <c r="I195" s="11">
        <f t="shared" si="7"/>
        <v>0.125</v>
      </c>
      <c r="J195" s="2" t="s">
        <v>520</v>
      </c>
    </row>
    <row r="196" spans="2:10" x14ac:dyDescent="0.35">
      <c r="B196" s="2">
        <v>373</v>
      </c>
      <c r="C196" s="5">
        <v>2101</v>
      </c>
      <c r="D196" s="2" t="s">
        <v>798</v>
      </c>
      <c r="E196" s="2" t="s">
        <v>799</v>
      </c>
      <c r="F196" s="2" t="s">
        <v>796</v>
      </c>
      <c r="G196" s="2" t="s">
        <v>797</v>
      </c>
      <c r="H196" s="2" t="s">
        <v>42</v>
      </c>
      <c r="I196" s="11">
        <f t="shared" si="7"/>
        <v>4.166666666666663E-2</v>
      </c>
      <c r="J196" s="2" t="s">
        <v>520</v>
      </c>
    </row>
    <row r="197" spans="2:10" x14ac:dyDescent="0.35">
      <c r="B197" s="2">
        <v>374</v>
      </c>
      <c r="C197" s="5">
        <v>2202</v>
      </c>
      <c r="D197" s="2" t="s">
        <v>800</v>
      </c>
      <c r="E197" s="2" t="s">
        <v>801</v>
      </c>
      <c r="F197" s="2" t="s">
        <v>796</v>
      </c>
      <c r="G197" s="2" t="s">
        <v>56</v>
      </c>
      <c r="H197" s="2" t="s">
        <v>131</v>
      </c>
      <c r="I197" s="11">
        <f t="shared" si="7"/>
        <v>0.125</v>
      </c>
      <c r="J197" s="2" t="s">
        <v>35</v>
      </c>
    </row>
    <row r="198" spans="2:10" x14ac:dyDescent="0.35">
      <c r="B198" s="2">
        <v>375</v>
      </c>
      <c r="C198" s="5">
        <v>2203</v>
      </c>
      <c r="D198" s="2" t="s">
        <v>802</v>
      </c>
      <c r="E198" s="2" t="s">
        <v>803</v>
      </c>
      <c r="F198" s="2" t="s">
        <v>796</v>
      </c>
      <c r="G198" s="2" t="s">
        <v>17</v>
      </c>
      <c r="H198" s="2" t="s">
        <v>120</v>
      </c>
      <c r="I198" s="11">
        <f t="shared" ref="I198:I261" si="8">(H198-G198)</f>
        <v>8.333333333333337E-2</v>
      </c>
      <c r="J198" s="2" t="s">
        <v>89</v>
      </c>
    </row>
    <row r="199" spans="2:10" x14ac:dyDescent="0.35">
      <c r="B199" s="2">
        <v>376</v>
      </c>
      <c r="C199" s="5">
        <v>2301</v>
      </c>
      <c r="D199" s="2" t="s">
        <v>804</v>
      </c>
      <c r="E199" s="2" t="s">
        <v>805</v>
      </c>
      <c r="F199" s="2" t="s">
        <v>796</v>
      </c>
      <c r="G199" s="2" t="s">
        <v>102</v>
      </c>
      <c r="H199" s="2" t="s">
        <v>33</v>
      </c>
      <c r="I199" s="11">
        <f t="shared" si="8"/>
        <v>0.125</v>
      </c>
      <c r="J199" s="2" t="s">
        <v>217</v>
      </c>
    </row>
    <row r="200" spans="2:10" x14ac:dyDescent="0.35">
      <c r="B200" s="2">
        <v>377</v>
      </c>
      <c r="C200" s="5">
        <v>2301</v>
      </c>
      <c r="D200" s="2" t="s">
        <v>806</v>
      </c>
      <c r="E200" s="2" t="s">
        <v>807</v>
      </c>
      <c r="F200" s="2" t="s">
        <v>796</v>
      </c>
      <c r="G200" s="2" t="s">
        <v>704</v>
      </c>
      <c r="H200" s="2" t="s">
        <v>12</v>
      </c>
      <c r="I200" s="11">
        <f t="shared" si="8"/>
        <v>0.10347222222222219</v>
      </c>
      <c r="J200" s="2" t="s">
        <v>198</v>
      </c>
    </row>
    <row r="201" spans="2:10" x14ac:dyDescent="0.35">
      <c r="B201" s="2">
        <v>378</v>
      </c>
      <c r="C201" s="5">
        <v>2501</v>
      </c>
      <c r="D201" s="2" t="s">
        <v>808</v>
      </c>
      <c r="E201" s="2" t="s">
        <v>809</v>
      </c>
      <c r="F201" s="2" t="s">
        <v>796</v>
      </c>
      <c r="G201" s="2" t="s">
        <v>80</v>
      </c>
      <c r="H201" s="2" t="s">
        <v>34</v>
      </c>
      <c r="I201" s="11">
        <f t="shared" si="8"/>
        <v>6.25E-2</v>
      </c>
      <c r="J201" s="2" t="s">
        <v>810</v>
      </c>
    </row>
    <row r="202" spans="2:10" x14ac:dyDescent="0.35">
      <c r="B202" s="2">
        <v>379</v>
      </c>
      <c r="C202" s="5">
        <v>2505</v>
      </c>
      <c r="D202" s="2" t="s">
        <v>811</v>
      </c>
      <c r="E202" s="2" t="s">
        <v>812</v>
      </c>
      <c r="F202" s="2" t="s">
        <v>796</v>
      </c>
      <c r="G202" s="2" t="s">
        <v>120</v>
      </c>
      <c r="H202" s="2" t="s">
        <v>56</v>
      </c>
      <c r="I202" s="11">
        <f t="shared" si="8"/>
        <v>4.166666666666663E-2</v>
      </c>
      <c r="J202" s="2" t="s">
        <v>813</v>
      </c>
    </row>
    <row r="203" spans="2:10" x14ac:dyDescent="0.35">
      <c r="B203" s="2">
        <v>380</v>
      </c>
      <c r="C203" s="5">
        <v>2505</v>
      </c>
      <c r="D203" s="2" t="s">
        <v>814</v>
      </c>
      <c r="E203" s="2" t="s">
        <v>815</v>
      </c>
      <c r="F203" s="2" t="s">
        <v>796</v>
      </c>
      <c r="G203" s="2" t="s">
        <v>80</v>
      </c>
      <c r="H203" s="2" t="s">
        <v>42</v>
      </c>
      <c r="I203" s="11">
        <f t="shared" si="8"/>
        <v>0.16666666666666663</v>
      </c>
      <c r="J203" s="2" t="s">
        <v>13</v>
      </c>
    </row>
    <row r="204" spans="2:10" x14ac:dyDescent="0.35">
      <c r="B204" s="2">
        <v>381</v>
      </c>
      <c r="C204" s="5">
        <v>2801</v>
      </c>
      <c r="D204" s="2" t="s">
        <v>816</v>
      </c>
      <c r="E204" s="2" t="s">
        <v>817</v>
      </c>
      <c r="F204" s="2" t="s">
        <v>796</v>
      </c>
      <c r="G204" s="2" t="s">
        <v>513</v>
      </c>
      <c r="H204" s="2" t="s">
        <v>88</v>
      </c>
      <c r="I204" s="11">
        <f t="shared" si="8"/>
        <v>6.25E-2</v>
      </c>
      <c r="J204" s="2" t="s">
        <v>550</v>
      </c>
    </row>
    <row r="205" spans="2:10" x14ac:dyDescent="0.35">
      <c r="B205" s="2">
        <v>397</v>
      </c>
      <c r="C205" s="5">
        <v>2201</v>
      </c>
      <c r="D205" s="2" t="s">
        <v>852</v>
      </c>
      <c r="E205" s="2" t="s">
        <v>853</v>
      </c>
      <c r="F205" s="2" t="s">
        <v>854</v>
      </c>
      <c r="G205" s="2" t="s">
        <v>120</v>
      </c>
      <c r="H205" s="2" t="s">
        <v>80</v>
      </c>
      <c r="I205" s="11">
        <f t="shared" si="8"/>
        <v>8.333333333333337E-2</v>
      </c>
      <c r="J205" s="2" t="s">
        <v>855</v>
      </c>
    </row>
    <row r="206" spans="2:10" x14ac:dyDescent="0.35">
      <c r="B206" s="2">
        <v>398</v>
      </c>
      <c r="C206" s="5">
        <v>2203</v>
      </c>
      <c r="D206" s="2" t="s">
        <v>856</v>
      </c>
      <c r="E206" s="2" t="s">
        <v>857</v>
      </c>
      <c r="F206" s="2" t="s">
        <v>854</v>
      </c>
      <c r="G206" s="2" t="s">
        <v>136</v>
      </c>
      <c r="H206" s="2" t="s">
        <v>295</v>
      </c>
      <c r="I206" s="11">
        <f t="shared" si="8"/>
        <v>6.944444444444442E-2</v>
      </c>
      <c r="J206" s="2" t="s">
        <v>22</v>
      </c>
    </row>
    <row r="207" spans="2:10" x14ac:dyDescent="0.35">
      <c r="B207" s="2">
        <v>399</v>
      </c>
      <c r="C207" s="5">
        <v>2301</v>
      </c>
      <c r="D207" s="2" t="s">
        <v>858</v>
      </c>
      <c r="E207" s="2" t="s">
        <v>859</v>
      </c>
      <c r="F207" s="2" t="s">
        <v>854</v>
      </c>
      <c r="G207" s="2" t="s">
        <v>92</v>
      </c>
      <c r="H207" s="2" t="s">
        <v>131</v>
      </c>
      <c r="I207" s="11">
        <f t="shared" si="8"/>
        <v>0.29166666666666663</v>
      </c>
      <c r="J207" s="2" t="s">
        <v>860</v>
      </c>
    </row>
    <row r="208" spans="2:10" x14ac:dyDescent="0.35">
      <c r="B208" s="2">
        <v>400</v>
      </c>
      <c r="C208" s="5">
        <v>2312</v>
      </c>
      <c r="D208" s="2" t="s">
        <v>861</v>
      </c>
      <c r="E208" s="2" t="s">
        <v>862</v>
      </c>
      <c r="F208" s="2" t="s">
        <v>854</v>
      </c>
      <c r="G208" s="2" t="s">
        <v>92</v>
      </c>
      <c r="H208" s="2" t="s">
        <v>80</v>
      </c>
      <c r="I208" s="11">
        <f t="shared" si="8"/>
        <v>0.20833333333333337</v>
      </c>
      <c r="J208" s="2" t="s">
        <v>860</v>
      </c>
    </row>
    <row r="209" spans="2:10" x14ac:dyDescent="0.35">
      <c r="B209" s="2">
        <v>401</v>
      </c>
      <c r="C209" s="5">
        <v>2506</v>
      </c>
      <c r="D209" s="2" t="s">
        <v>863</v>
      </c>
      <c r="E209" s="2" t="s">
        <v>864</v>
      </c>
      <c r="F209" s="2" t="s">
        <v>854</v>
      </c>
      <c r="G209" s="2" t="s">
        <v>120</v>
      </c>
      <c r="H209" s="2" t="s">
        <v>865</v>
      </c>
      <c r="I209" s="11">
        <f t="shared" si="8"/>
        <v>3.472222222222221E-2</v>
      </c>
      <c r="J209" s="2" t="s">
        <v>866</v>
      </c>
    </row>
    <row r="210" spans="2:10" x14ac:dyDescent="0.35">
      <c r="B210" s="2">
        <v>402</v>
      </c>
      <c r="C210" s="5">
        <v>2604</v>
      </c>
      <c r="D210" s="2" t="s">
        <v>867</v>
      </c>
      <c r="E210" s="2" t="s">
        <v>868</v>
      </c>
      <c r="F210" s="2" t="s">
        <v>854</v>
      </c>
      <c r="G210" s="2" t="s">
        <v>17</v>
      </c>
      <c r="H210" s="2" t="s">
        <v>869</v>
      </c>
      <c r="I210" s="11">
        <f t="shared" si="8"/>
        <v>3.472222222222221E-2</v>
      </c>
      <c r="J210" s="2" t="s">
        <v>866</v>
      </c>
    </row>
    <row r="211" spans="2:10" x14ac:dyDescent="0.35">
      <c r="B211" s="2">
        <v>403</v>
      </c>
      <c r="C211" s="5">
        <v>2606</v>
      </c>
      <c r="D211" s="2" t="s">
        <v>870</v>
      </c>
      <c r="E211" s="2" t="s">
        <v>871</v>
      </c>
      <c r="F211" s="2" t="s">
        <v>854</v>
      </c>
      <c r="G211" s="2" t="s">
        <v>39</v>
      </c>
      <c r="H211" s="2" t="s">
        <v>872</v>
      </c>
      <c r="I211" s="11">
        <f t="shared" si="8"/>
        <v>6.944444444444442E-2</v>
      </c>
      <c r="J211" s="2" t="s">
        <v>748</v>
      </c>
    </row>
    <row r="212" spans="2:10" x14ac:dyDescent="0.35">
      <c r="B212" s="2">
        <v>404</v>
      </c>
      <c r="C212" s="5">
        <v>2606</v>
      </c>
      <c r="D212" s="2" t="s">
        <v>873</v>
      </c>
      <c r="E212" s="2" t="s">
        <v>874</v>
      </c>
      <c r="F212" s="2" t="s">
        <v>854</v>
      </c>
      <c r="G212" s="2" t="s">
        <v>56</v>
      </c>
      <c r="H212" s="2" t="s">
        <v>12</v>
      </c>
      <c r="I212" s="11">
        <f t="shared" si="8"/>
        <v>8.333333333333337E-2</v>
      </c>
      <c r="J212" s="2" t="s">
        <v>875</v>
      </c>
    </row>
    <row r="213" spans="2:10" x14ac:dyDescent="0.35">
      <c r="B213" s="2">
        <v>405</v>
      </c>
      <c r="C213" s="5">
        <v>2607</v>
      </c>
      <c r="D213" s="2" t="s">
        <v>876</v>
      </c>
      <c r="E213" s="2" t="s">
        <v>877</v>
      </c>
      <c r="F213" s="2" t="s">
        <v>854</v>
      </c>
      <c r="G213" s="2" t="s">
        <v>88</v>
      </c>
      <c r="H213" s="2" t="s">
        <v>92</v>
      </c>
      <c r="I213" s="11">
        <f t="shared" si="8"/>
        <v>8.3333333333333315E-2</v>
      </c>
      <c r="J213" s="2" t="s">
        <v>878</v>
      </c>
    </row>
    <row r="214" spans="2:10" x14ac:dyDescent="0.35">
      <c r="B214" s="2">
        <v>406</v>
      </c>
      <c r="C214" s="5">
        <v>2703</v>
      </c>
      <c r="D214" s="2" t="s">
        <v>879</v>
      </c>
      <c r="E214" s="2" t="s">
        <v>880</v>
      </c>
      <c r="F214" s="2" t="s">
        <v>854</v>
      </c>
      <c r="G214" s="2" t="s">
        <v>12</v>
      </c>
      <c r="H214" s="2" t="s">
        <v>42</v>
      </c>
      <c r="I214" s="11">
        <f t="shared" si="8"/>
        <v>0.125</v>
      </c>
      <c r="J214" s="2" t="s">
        <v>13</v>
      </c>
    </row>
    <row r="215" spans="2:10" x14ac:dyDescent="0.35">
      <c r="B215" s="2">
        <v>407</v>
      </c>
      <c r="C215" s="5">
        <v>2704</v>
      </c>
      <c r="D215" s="2" t="s">
        <v>879</v>
      </c>
      <c r="E215" s="2" t="s">
        <v>880</v>
      </c>
      <c r="F215" s="2" t="s">
        <v>854</v>
      </c>
      <c r="G215" s="2" t="s">
        <v>12</v>
      </c>
      <c r="H215" s="2" t="s">
        <v>42</v>
      </c>
      <c r="I215" s="11">
        <f t="shared" si="8"/>
        <v>0.125</v>
      </c>
      <c r="J215" s="2" t="s">
        <v>13</v>
      </c>
    </row>
    <row r="216" spans="2:10" x14ac:dyDescent="0.35">
      <c r="B216" s="2">
        <v>408</v>
      </c>
      <c r="C216" s="5">
        <v>2705</v>
      </c>
      <c r="D216" s="2" t="s">
        <v>881</v>
      </c>
      <c r="E216" s="2" t="s">
        <v>882</v>
      </c>
      <c r="F216" s="2" t="s">
        <v>854</v>
      </c>
      <c r="G216" s="2" t="s">
        <v>38</v>
      </c>
      <c r="H216" s="2" t="s">
        <v>442</v>
      </c>
      <c r="I216" s="11">
        <f t="shared" si="8"/>
        <v>0.10416666666666663</v>
      </c>
      <c r="J216" s="2" t="s">
        <v>883</v>
      </c>
    </row>
    <row r="217" spans="2:10" x14ac:dyDescent="0.35">
      <c r="B217" s="2">
        <v>409</v>
      </c>
      <c r="C217" s="5">
        <v>2705</v>
      </c>
      <c r="D217" s="2" t="s">
        <v>884</v>
      </c>
      <c r="E217" s="2" t="s">
        <v>885</v>
      </c>
      <c r="F217" s="2" t="s">
        <v>854</v>
      </c>
      <c r="G217" s="2" t="s">
        <v>120</v>
      </c>
      <c r="H217" s="2" t="s">
        <v>80</v>
      </c>
      <c r="I217" s="11">
        <f t="shared" si="8"/>
        <v>8.333333333333337E-2</v>
      </c>
      <c r="J217" s="2" t="s">
        <v>886</v>
      </c>
    </row>
    <row r="218" spans="2:10" x14ac:dyDescent="0.35">
      <c r="B218" s="2">
        <v>427</v>
      </c>
      <c r="C218" s="5">
        <v>2101</v>
      </c>
      <c r="D218" s="2" t="s">
        <v>923</v>
      </c>
      <c r="E218" s="2" t="s">
        <v>924</v>
      </c>
      <c r="F218" s="2" t="s">
        <v>925</v>
      </c>
      <c r="G218" s="2" t="s">
        <v>25</v>
      </c>
      <c r="H218" s="2" t="s">
        <v>56</v>
      </c>
      <c r="I218" s="11">
        <f t="shared" si="8"/>
        <v>0.33333333333333331</v>
      </c>
      <c r="J218" s="2" t="s">
        <v>352</v>
      </c>
    </row>
    <row r="219" spans="2:10" x14ac:dyDescent="0.35">
      <c r="B219" s="2">
        <v>428</v>
      </c>
      <c r="C219" s="5">
        <v>2101</v>
      </c>
      <c r="D219" s="2" t="s">
        <v>926</v>
      </c>
      <c r="E219" s="2" t="s">
        <v>927</v>
      </c>
      <c r="F219" s="2" t="s">
        <v>925</v>
      </c>
      <c r="G219" s="2" t="s">
        <v>56</v>
      </c>
      <c r="H219" s="2" t="s">
        <v>12</v>
      </c>
      <c r="I219" s="11">
        <f t="shared" si="8"/>
        <v>8.333333333333337E-2</v>
      </c>
      <c r="J219" s="2" t="s">
        <v>89</v>
      </c>
    </row>
    <row r="220" spans="2:10" x14ac:dyDescent="0.35">
      <c r="B220" s="2">
        <v>429</v>
      </c>
      <c r="C220" s="5">
        <v>2201</v>
      </c>
      <c r="D220" s="2" t="s">
        <v>928</v>
      </c>
      <c r="E220" s="2" t="s">
        <v>929</v>
      </c>
      <c r="F220" s="2" t="s">
        <v>925</v>
      </c>
      <c r="G220" s="2" t="s">
        <v>56</v>
      </c>
      <c r="H220" s="2" t="s">
        <v>80</v>
      </c>
      <c r="I220" s="11">
        <f t="shared" si="8"/>
        <v>4.1666666666666741E-2</v>
      </c>
      <c r="J220" s="2" t="s">
        <v>930</v>
      </c>
    </row>
    <row r="221" spans="2:10" x14ac:dyDescent="0.35">
      <c r="B221" s="2">
        <v>430</v>
      </c>
      <c r="C221" s="5">
        <v>2201</v>
      </c>
      <c r="D221" s="2" t="s">
        <v>736</v>
      </c>
      <c r="E221" s="2" t="s">
        <v>931</v>
      </c>
      <c r="F221" s="2" t="s">
        <v>925</v>
      </c>
      <c r="G221" s="2" t="s">
        <v>80</v>
      </c>
      <c r="H221" s="2" t="s">
        <v>739</v>
      </c>
      <c r="I221" s="11">
        <f t="shared" si="8"/>
        <v>0.10416666666666663</v>
      </c>
      <c r="J221" s="2" t="s">
        <v>35</v>
      </c>
    </row>
    <row r="222" spans="2:10" x14ac:dyDescent="0.35">
      <c r="B222" s="2">
        <v>431</v>
      </c>
      <c r="C222" s="5">
        <v>2301</v>
      </c>
      <c r="D222" s="2" t="s">
        <v>858</v>
      </c>
      <c r="E222" s="2" t="s">
        <v>932</v>
      </c>
      <c r="F222" s="2" t="s">
        <v>925</v>
      </c>
      <c r="G222" s="2" t="s">
        <v>92</v>
      </c>
      <c r="H222" s="2" t="s">
        <v>131</v>
      </c>
      <c r="I222" s="11">
        <f t="shared" si="8"/>
        <v>0.29166666666666663</v>
      </c>
      <c r="J222" s="2" t="s">
        <v>860</v>
      </c>
    </row>
    <row r="223" spans="2:10" x14ac:dyDescent="0.35">
      <c r="B223" s="2">
        <v>432</v>
      </c>
      <c r="C223" s="5">
        <v>2503</v>
      </c>
      <c r="D223" s="2" t="s">
        <v>933</v>
      </c>
      <c r="E223" s="2" t="s">
        <v>934</v>
      </c>
      <c r="F223" s="2" t="s">
        <v>925</v>
      </c>
      <c r="G223" s="2" t="s">
        <v>442</v>
      </c>
      <c r="H223" s="2" t="s">
        <v>92</v>
      </c>
      <c r="I223" s="11">
        <f t="shared" si="8"/>
        <v>0.10416666666666669</v>
      </c>
      <c r="J223" s="2" t="s">
        <v>89</v>
      </c>
    </row>
    <row r="224" spans="2:10" x14ac:dyDescent="0.35">
      <c r="B224" s="2">
        <v>433</v>
      </c>
      <c r="C224" s="5">
        <v>2503</v>
      </c>
      <c r="D224" s="2" t="s">
        <v>935</v>
      </c>
      <c r="E224" s="2" t="s">
        <v>936</v>
      </c>
      <c r="F224" s="2" t="s">
        <v>925</v>
      </c>
      <c r="G224" s="2" t="s">
        <v>12</v>
      </c>
      <c r="H224" s="2" t="s">
        <v>42</v>
      </c>
      <c r="I224" s="11">
        <f t="shared" si="8"/>
        <v>0.125</v>
      </c>
      <c r="J224" s="2" t="s">
        <v>13</v>
      </c>
    </row>
    <row r="225" spans="2:10" x14ac:dyDescent="0.35">
      <c r="B225" s="2">
        <v>434</v>
      </c>
      <c r="C225" s="5">
        <v>2504</v>
      </c>
      <c r="D225" s="2" t="s">
        <v>935</v>
      </c>
      <c r="E225" s="2" t="s">
        <v>937</v>
      </c>
      <c r="F225" s="2" t="s">
        <v>925</v>
      </c>
      <c r="G225" s="2" t="s">
        <v>12</v>
      </c>
      <c r="H225" s="2" t="s">
        <v>42</v>
      </c>
      <c r="I225" s="11">
        <f t="shared" si="8"/>
        <v>0.125</v>
      </c>
      <c r="J225" s="2" t="s">
        <v>13</v>
      </c>
    </row>
    <row r="226" spans="2:10" x14ac:dyDescent="0.35">
      <c r="B226" s="2">
        <v>435</v>
      </c>
      <c r="C226" s="5">
        <v>2505</v>
      </c>
      <c r="D226" s="2" t="s">
        <v>938</v>
      </c>
      <c r="E226" s="2" t="s">
        <v>939</v>
      </c>
      <c r="F226" s="2" t="s">
        <v>925</v>
      </c>
      <c r="G226" s="2" t="s">
        <v>33</v>
      </c>
      <c r="H226" s="2" t="s">
        <v>12</v>
      </c>
      <c r="I226" s="11">
        <f t="shared" si="8"/>
        <v>0.10416666666666663</v>
      </c>
      <c r="J226" s="2" t="s">
        <v>825</v>
      </c>
    </row>
    <row r="227" spans="2:10" x14ac:dyDescent="0.35">
      <c r="B227" s="2">
        <v>436</v>
      </c>
      <c r="C227" s="5">
        <v>2507</v>
      </c>
      <c r="D227" s="2" t="s">
        <v>940</v>
      </c>
      <c r="E227" s="2" t="s">
        <v>941</v>
      </c>
      <c r="F227" s="2" t="s">
        <v>925</v>
      </c>
      <c r="G227" s="2" t="s">
        <v>16</v>
      </c>
      <c r="H227" s="2" t="s">
        <v>92</v>
      </c>
      <c r="I227" s="11">
        <f t="shared" si="8"/>
        <v>4.1666666666666685E-2</v>
      </c>
      <c r="J227" s="2" t="s">
        <v>756</v>
      </c>
    </row>
    <row r="228" spans="2:10" x14ac:dyDescent="0.35">
      <c r="B228" s="2">
        <v>437</v>
      </c>
      <c r="C228" s="5">
        <v>2603</v>
      </c>
      <c r="D228" s="2" t="s">
        <v>942</v>
      </c>
      <c r="E228" s="2" t="s">
        <v>943</v>
      </c>
      <c r="F228" s="2" t="s">
        <v>925</v>
      </c>
      <c r="G228" s="2" t="s">
        <v>80</v>
      </c>
      <c r="H228" s="2" t="s">
        <v>42</v>
      </c>
      <c r="I228" s="11">
        <f t="shared" si="8"/>
        <v>0.16666666666666663</v>
      </c>
      <c r="J228" s="2" t="s">
        <v>13</v>
      </c>
    </row>
    <row r="229" spans="2:10" x14ac:dyDescent="0.35">
      <c r="B229" s="2">
        <v>438</v>
      </c>
      <c r="C229" s="5">
        <v>2604</v>
      </c>
      <c r="D229" s="2" t="s">
        <v>942</v>
      </c>
      <c r="E229" s="2" t="s">
        <v>944</v>
      </c>
      <c r="F229" s="2" t="s">
        <v>925</v>
      </c>
      <c r="G229" s="2" t="s">
        <v>80</v>
      </c>
      <c r="H229" s="2" t="s">
        <v>42</v>
      </c>
      <c r="I229" s="11">
        <f t="shared" si="8"/>
        <v>0.16666666666666663</v>
      </c>
      <c r="J229" s="2" t="s">
        <v>13</v>
      </c>
    </row>
    <row r="230" spans="2:10" x14ac:dyDescent="0.35">
      <c r="B230" s="2">
        <v>439</v>
      </c>
      <c r="C230" s="5">
        <v>2605</v>
      </c>
      <c r="D230" s="2" t="s">
        <v>945</v>
      </c>
      <c r="E230" s="2" t="s">
        <v>946</v>
      </c>
      <c r="F230" s="2" t="s">
        <v>925</v>
      </c>
      <c r="G230" s="2" t="s">
        <v>120</v>
      </c>
      <c r="H230" s="2" t="s">
        <v>56</v>
      </c>
      <c r="I230" s="11">
        <f t="shared" si="8"/>
        <v>4.166666666666663E-2</v>
      </c>
      <c r="J230" s="2" t="s">
        <v>748</v>
      </c>
    </row>
    <row r="231" spans="2:10" x14ac:dyDescent="0.35">
      <c r="B231" s="2">
        <v>440</v>
      </c>
      <c r="C231" s="5">
        <v>2607</v>
      </c>
      <c r="D231" s="2" t="s">
        <v>947</v>
      </c>
      <c r="E231" s="2" t="s">
        <v>948</v>
      </c>
      <c r="F231" s="2" t="s">
        <v>925</v>
      </c>
      <c r="G231" s="2" t="s">
        <v>16</v>
      </c>
      <c r="H231" s="2" t="s">
        <v>39</v>
      </c>
      <c r="I231" s="11">
        <f t="shared" si="8"/>
        <v>0.12500000000000006</v>
      </c>
      <c r="J231" s="2" t="s">
        <v>201</v>
      </c>
    </row>
    <row r="232" spans="2:10" x14ac:dyDescent="0.35">
      <c r="B232" s="2">
        <v>441</v>
      </c>
      <c r="C232" s="5">
        <v>2703</v>
      </c>
      <c r="D232" s="2" t="s">
        <v>949</v>
      </c>
      <c r="E232" s="2" t="s">
        <v>950</v>
      </c>
      <c r="F232" s="2" t="s">
        <v>925</v>
      </c>
      <c r="G232" s="2" t="s">
        <v>80</v>
      </c>
      <c r="H232" s="2" t="s">
        <v>42</v>
      </c>
      <c r="I232" s="11">
        <f t="shared" si="8"/>
        <v>0.16666666666666663</v>
      </c>
      <c r="J232" s="2" t="s">
        <v>13</v>
      </c>
    </row>
    <row r="233" spans="2:10" x14ac:dyDescent="0.35">
      <c r="B233" s="2">
        <v>442</v>
      </c>
      <c r="C233" s="5">
        <v>2704</v>
      </c>
      <c r="D233" s="2" t="s">
        <v>949</v>
      </c>
      <c r="E233" s="2" t="s">
        <v>951</v>
      </c>
      <c r="F233" s="2" t="s">
        <v>925</v>
      </c>
      <c r="G233" s="2" t="s">
        <v>80</v>
      </c>
      <c r="H233" s="2" t="s">
        <v>42</v>
      </c>
      <c r="I233" s="11">
        <f t="shared" si="8"/>
        <v>0.16666666666666663</v>
      </c>
      <c r="J233" s="2" t="s">
        <v>13</v>
      </c>
    </row>
    <row r="234" spans="2:10" x14ac:dyDescent="0.35">
      <c r="B234" s="2">
        <v>443</v>
      </c>
      <c r="C234" s="5">
        <v>2802</v>
      </c>
      <c r="D234" s="2" t="s">
        <v>952</v>
      </c>
      <c r="E234" s="2" t="s">
        <v>953</v>
      </c>
      <c r="F234" s="2" t="s">
        <v>925</v>
      </c>
      <c r="G234" s="2" t="s">
        <v>16</v>
      </c>
      <c r="H234" s="2" t="s">
        <v>17</v>
      </c>
      <c r="I234" s="11">
        <f t="shared" si="8"/>
        <v>8.3333333333333315E-2</v>
      </c>
      <c r="J234" s="2" t="s">
        <v>742</v>
      </c>
    </row>
    <row r="235" spans="2:10" x14ac:dyDescent="0.35">
      <c r="B235" s="2">
        <v>444</v>
      </c>
      <c r="C235" s="5">
        <v>2804</v>
      </c>
      <c r="D235" s="2" t="s">
        <v>954</v>
      </c>
      <c r="E235" s="2" t="s">
        <v>955</v>
      </c>
      <c r="F235" s="2" t="s">
        <v>925</v>
      </c>
      <c r="G235" s="2" t="s">
        <v>33</v>
      </c>
      <c r="H235" s="2" t="s">
        <v>12</v>
      </c>
      <c r="I235" s="11">
        <f t="shared" si="8"/>
        <v>0.10416666666666663</v>
      </c>
      <c r="J235" s="2" t="s">
        <v>57</v>
      </c>
    </row>
    <row r="236" spans="2:10" x14ac:dyDescent="0.35">
      <c r="B236" s="2">
        <v>469</v>
      </c>
      <c r="C236" s="5">
        <v>2101</v>
      </c>
      <c r="D236" s="2" t="s">
        <v>1009</v>
      </c>
      <c r="E236" s="2" t="s">
        <v>1010</v>
      </c>
      <c r="F236" s="2" t="s">
        <v>1011</v>
      </c>
      <c r="G236" s="2" t="s">
        <v>136</v>
      </c>
      <c r="H236" s="2" t="s">
        <v>131</v>
      </c>
      <c r="I236" s="11">
        <f t="shared" si="8"/>
        <v>0.41666666666666663</v>
      </c>
      <c r="J236" s="2" t="s">
        <v>729</v>
      </c>
    </row>
    <row r="237" spans="2:10" x14ac:dyDescent="0.35">
      <c r="B237" s="2">
        <v>470</v>
      </c>
      <c r="C237" s="5">
        <v>2201</v>
      </c>
      <c r="D237" s="2" t="s">
        <v>1012</v>
      </c>
      <c r="E237" s="2" t="s">
        <v>1013</v>
      </c>
      <c r="F237" s="2" t="s">
        <v>1011</v>
      </c>
      <c r="G237" s="2" t="s">
        <v>136</v>
      </c>
      <c r="H237" s="2" t="s">
        <v>16</v>
      </c>
      <c r="I237" s="11">
        <f t="shared" si="8"/>
        <v>8.3333333333333315E-2</v>
      </c>
      <c r="J237" s="2" t="s">
        <v>1014</v>
      </c>
    </row>
    <row r="238" spans="2:10" x14ac:dyDescent="0.35">
      <c r="B238" s="2">
        <v>471</v>
      </c>
      <c r="C238" s="5">
        <v>2201</v>
      </c>
      <c r="D238" s="2" t="s">
        <v>1015</v>
      </c>
      <c r="E238" s="2" t="s">
        <v>1016</v>
      </c>
      <c r="F238" s="2" t="s">
        <v>1011</v>
      </c>
      <c r="G238" s="2" t="s">
        <v>39</v>
      </c>
      <c r="H238" s="2" t="s">
        <v>516</v>
      </c>
      <c r="I238" s="11">
        <f t="shared" si="8"/>
        <v>0.10416666666666663</v>
      </c>
      <c r="J238" s="2" t="s">
        <v>89</v>
      </c>
    </row>
    <row r="239" spans="2:10" x14ac:dyDescent="0.35">
      <c r="B239" s="2">
        <v>472</v>
      </c>
      <c r="C239" s="5">
        <v>2202</v>
      </c>
      <c r="D239" s="2" t="s">
        <v>1017</v>
      </c>
      <c r="E239" s="2" t="s">
        <v>1018</v>
      </c>
      <c r="F239" s="2" t="s">
        <v>1011</v>
      </c>
      <c r="G239" s="2" t="s">
        <v>430</v>
      </c>
      <c r="H239" s="2" t="s">
        <v>88</v>
      </c>
      <c r="I239" s="11">
        <f t="shared" si="8"/>
        <v>0.10416666666666669</v>
      </c>
      <c r="J239" s="2" t="s">
        <v>89</v>
      </c>
    </row>
    <row r="240" spans="2:10" x14ac:dyDescent="0.35">
      <c r="B240" s="2">
        <v>473</v>
      </c>
      <c r="C240" s="5">
        <v>2202</v>
      </c>
      <c r="D240" s="2" t="s">
        <v>1019</v>
      </c>
      <c r="E240" s="2" t="s">
        <v>1020</v>
      </c>
      <c r="F240" s="2" t="s">
        <v>1011</v>
      </c>
      <c r="G240" s="2" t="s">
        <v>33</v>
      </c>
      <c r="H240" s="2" t="s">
        <v>12</v>
      </c>
      <c r="I240" s="11">
        <f t="shared" si="8"/>
        <v>0.10416666666666663</v>
      </c>
      <c r="J240" s="2" t="s">
        <v>1021</v>
      </c>
    </row>
    <row r="241" spans="2:10" x14ac:dyDescent="0.35">
      <c r="B241" s="2">
        <v>474</v>
      </c>
      <c r="C241" s="5">
        <v>2203</v>
      </c>
      <c r="D241" s="2" t="s">
        <v>1022</v>
      </c>
      <c r="E241" s="2" t="s">
        <v>1023</v>
      </c>
      <c r="F241" s="2" t="s">
        <v>1011</v>
      </c>
      <c r="G241" s="2" t="s">
        <v>442</v>
      </c>
      <c r="H241" s="2" t="s">
        <v>1024</v>
      </c>
      <c r="I241" s="11">
        <f t="shared" si="8"/>
        <v>3.4027777777777823E-2</v>
      </c>
      <c r="J241" s="2" t="s">
        <v>201</v>
      </c>
    </row>
    <row r="242" spans="2:10" x14ac:dyDescent="0.35">
      <c r="B242" s="2">
        <v>475</v>
      </c>
      <c r="C242" s="5">
        <v>2203</v>
      </c>
      <c r="D242" s="2" t="s">
        <v>1025</v>
      </c>
      <c r="E242" s="2" t="s">
        <v>1026</v>
      </c>
      <c r="F242" s="2" t="s">
        <v>1011</v>
      </c>
      <c r="G242" s="2" t="s">
        <v>889</v>
      </c>
      <c r="H242" s="2" t="s">
        <v>1027</v>
      </c>
      <c r="I242" s="11">
        <f t="shared" si="8"/>
        <v>0.13124999999999998</v>
      </c>
      <c r="J242" s="2" t="s">
        <v>201</v>
      </c>
    </row>
    <row r="243" spans="2:10" x14ac:dyDescent="0.35">
      <c r="B243" s="2">
        <v>476</v>
      </c>
      <c r="C243" s="5">
        <v>2203</v>
      </c>
      <c r="D243" s="2" t="s">
        <v>1028</v>
      </c>
      <c r="E243" s="2" t="s">
        <v>1029</v>
      </c>
      <c r="F243" s="2" t="s">
        <v>1011</v>
      </c>
      <c r="G243" s="2" t="s">
        <v>33</v>
      </c>
      <c r="H243" s="2" t="s">
        <v>12</v>
      </c>
      <c r="I243" s="11">
        <f t="shared" si="8"/>
        <v>0.10416666666666663</v>
      </c>
      <c r="J243" s="2" t="s">
        <v>825</v>
      </c>
    </row>
    <row r="244" spans="2:10" x14ac:dyDescent="0.35">
      <c r="B244" s="2">
        <v>477</v>
      </c>
      <c r="C244" s="5">
        <v>2301</v>
      </c>
      <c r="D244" s="2" t="s">
        <v>1030</v>
      </c>
      <c r="E244" s="2" t="s">
        <v>1031</v>
      </c>
      <c r="F244" s="2" t="s">
        <v>1011</v>
      </c>
      <c r="G244" s="2" t="s">
        <v>38</v>
      </c>
      <c r="H244" s="2" t="s">
        <v>1032</v>
      </c>
      <c r="I244" s="11">
        <f t="shared" si="8"/>
        <v>0.19791666666666663</v>
      </c>
      <c r="J244" s="2" t="s">
        <v>1033</v>
      </c>
    </row>
    <row r="245" spans="2:10" x14ac:dyDescent="0.35">
      <c r="B245" s="2">
        <v>478</v>
      </c>
      <c r="C245" s="5">
        <v>2301</v>
      </c>
      <c r="D245" s="2" t="s">
        <v>858</v>
      </c>
      <c r="E245" s="2" t="s">
        <v>1034</v>
      </c>
      <c r="F245" s="2" t="s">
        <v>1011</v>
      </c>
      <c r="G245" s="2" t="s">
        <v>92</v>
      </c>
      <c r="H245" s="2" t="s">
        <v>12</v>
      </c>
      <c r="I245" s="11">
        <f t="shared" si="8"/>
        <v>0.25</v>
      </c>
      <c r="J245" s="2" t="s">
        <v>860</v>
      </c>
    </row>
    <row r="246" spans="2:10" x14ac:dyDescent="0.35">
      <c r="B246" s="2">
        <v>479</v>
      </c>
      <c r="C246" s="5">
        <v>2301</v>
      </c>
      <c r="D246" s="2" t="s">
        <v>1035</v>
      </c>
      <c r="E246" s="2" t="s">
        <v>1036</v>
      </c>
      <c r="F246" s="2" t="s">
        <v>1011</v>
      </c>
      <c r="G246" s="2" t="s">
        <v>12</v>
      </c>
      <c r="H246" s="2" t="s">
        <v>42</v>
      </c>
      <c r="I246" s="11">
        <f t="shared" si="8"/>
        <v>0.125</v>
      </c>
      <c r="J246" s="2" t="s">
        <v>13</v>
      </c>
    </row>
    <row r="247" spans="2:10" x14ac:dyDescent="0.35">
      <c r="B247" s="2">
        <v>480</v>
      </c>
      <c r="C247" s="5">
        <v>2502</v>
      </c>
      <c r="D247" s="2" t="s">
        <v>1037</v>
      </c>
      <c r="E247" s="2" t="s">
        <v>1038</v>
      </c>
      <c r="F247" s="2" t="s">
        <v>1011</v>
      </c>
      <c r="G247" s="2" t="s">
        <v>33</v>
      </c>
      <c r="H247" s="2" t="s">
        <v>12</v>
      </c>
      <c r="I247" s="11">
        <f t="shared" si="8"/>
        <v>0.10416666666666663</v>
      </c>
      <c r="J247" s="2" t="s">
        <v>883</v>
      </c>
    </row>
    <row r="248" spans="2:10" x14ac:dyDescent="0.35">
      <c r="B248" s="2">
        <v>481</v>
      </c>
      <c r="C248" s="5">
        <v>2503</v>
      </c>
      <c r="D248" s="2" t="s">
        <v>1039</v>
      </c>
      <c r="E248" s="2" t="s">
        <v>1040</v>
      </c>
      <c r="F248" s="2" t="s">
        <v>1011</v>
      </c>
      <c r="G248" s="2" t="s">
        <v>80</v>
      </c>
      <c r="H248" s="2" t="s">
        <v>797</v>
      </c>
      <c r="I248" s="11">
        <f t="shared" si="8"/>
        <v>0.125</v>
      </c>
      <c r="J248" s="2" t="s">
        <v>13</v>
      </c>
    </row>
    <row r="249" spans="2:10" x14ac:dyDescent="0.35">
      <c r="B249" s="2">
        <v>482</v>
      </c>
      <c r="C249" s="5">
        <v>2504</v>
      </c>
      <c r="D249" s="2" t="s">
        <v>1039</v>
      </c>
      <c r="E249" s="2" t="s">
        <v>1041</v>
      </c>
      <c r="F249" s="2" t="s">
        <v>1011</v>
      </c>
      <c r="G249" s="2" t="s">
        <v>80</v>
      </c>
      <c r="H249" s="2" t="s">
        <v>797</v>
      </c>
      <c r="I249" s="11">
        <f t="shared" si="8"/>
        <v>0.125</v>
      </c>
      <c r="J249" s="2" t="s">
        <v>13</v>
      </c>
    </row>
    <row r="250" spans="2:10" x14ac:dyDescent="0.35">
      <c r="B250" s="2">
        <v>483</v>
      </c>
      <c r="C250" s="5">
        <v>2602</v>
      </c>
      <c r="D250" s="2" t="s">
        <v>1042</v>
      </c>
      <c r="E250" s="2" t="s">
        <v>1043</v>
      </c>
      <c r="F250" s="2" t="s">
        <v>1011</v>
      </c>
      <c r="G250" s="2" t="s">
        <v>516</v>
      </c>
      <c r="H250" s="2" t="s">
        <v>42</v>
      </c>
      <c r="I250" s="11">
        <f t="shared" si="8"/>
        <v>0.1875</v>
      </c>
      <c r="J250" s="2" t="s">
        <v>13</v>
      </c>
    </row>
    <row r="251" spans="2:10" x14ac:dyDescent="0.35">
      <c r="B251" s="2">
        <v>484</v>
      </c>
      <c r="C251" s="5">
        <v>2603</v>
      </c>
      <c r="D251" s="2" t="s">
        <v>1044</v>
      </c>
      <c r="E251" s="2" t="s">
        <v>1045</v>
      </c>
      <c r="F251" s="2" t="s">
        <v>1011</v>
      </c>
      <c r="G251" s="2" t="s">
        <v>17</v>
      </c>
      <c r="H251" s="2" t="s">
        <v>30</v>
      </c>
      <c r="I251" s="11">
        <f t="shared" si="8"/>
        <v>6.9444444444444531E-2</v>
      </c>
      <c r="J251" s="2" t="s">
        <v>1046</v>
      </c>
    </row>
    <row r="252" spans="2:10" x14ac:dyDescent="0.35">
      <c r="B252" s="2">
        <v>485</v>
      </c>
      <c r="C252" s="5">
        <v>2603</v>
      </c>
      <c r="D252" s="2" t="s">
        <v>1047</v>
      </c>
      <c r="E252" s="2" t="s">
        <v>1048</v>
      </c>
      <c r="F252" s="2" t="s">
        <v>1011</v>
      </c>
      <c r="G252" s="2" t="s">
        <v>80</v>
      </c>
      <c r="H252" s="2" t="s">
        <v>42</v>
      </c>
      <c r="I252" s="11">
        <f t="shared" si="8"/>
        <v>0.16666666666666663</v>
      </c>
      <c r="J252" s="2" t="s">
        <v>13</v>
      </c>
    </row>
    <row r="253" spans="2:10" x14ac:dyDescent="0.35">
      <c r="B253" s="2">
        <v>486</v>
      </c>
      <c r="C253" s="5">
        <v>2604</v>
      </c>
      <c r="D253" s="2" t="s">
        <v>1047</v>
      </c>
      <c r="E253" s="2" t="s">
        <v>1049</v>
      </c>
      <c r="F253" s="2" t="s">
        <v>1011</v>
      </c>
      <c r="G253" s="2" t="s">
        <v>80</v>
      </c>
      <c r="H253" s="2" t="s">
        <v>42</v>
      </c>
      <c r="I253" s="11">
        <f t="shared" si="8"/>
        <v>0.16666666666666663</v>
      </c>
      <c r="J253" s="2" t="s">
        <v>13</v>
      </c>
    </row>
    <row r="254" spans="2:10" x14ac:dyDescent="0.35">
      <c r="B254" s="2">
        <v>487</v>
      </c>
      <c r="C254" s="5">
        <v>2605</v>
      </c>
      <c r="D254" s="2" t="s">
        <v>1050</v>
      </c>
      <c r="E254" s="2" t="s">
        <v>1051</v>
      </c>
      <c r="F254" s="2" t="s">
        <v>1011</v>
      </c>
      <c r="G254" s="2" t="s">
        <v>17</v>
      </c>
      <c r="H254" s="2" t="s">
        <v>30</v>
      </c>
      <c r="I254" s="11">
        <f t="shared" si="8"/>
        <v>6.9444444444444531E-2</v>
      </c>
      <c r="J254" s="2" t="s">
        <v>748</v>
      </c>
    </row>
    <row r="255" spans="2:10" x14ac:dyDescent="0.35">
      <c r="B255" s="2">
        <v>488</v>
      </c>
      <c r="C255" s="5">
        <v>2605</v>
      </c>
      <c r="D255" s="2" t="s">
        <v>1052</v>
      </c>
      <c r="E255" s="2" t="s">
        <v>1053</v>
      </c>
      <c r="F255" s="2" t="s">
        <v>1011</v>
      </c>
      <c r="G255" s="2" t="s">
        <v>120</v>
      </c>
      <c r="H255" s="2" t="s">
        <v>80</v>
      </c>
      <c r="I255" s="11">
        <f t="shared" si="8"/>
        <v>8.333333333333337E-2</v>
      </c>
      <c r="J255" s="2" t="s">
        <v>878</v>
      </c>
    </row>
    <row r="256" spans="2:10" x14ac:dyDescent="0.35">
      <c r="B256" s="2">
        <v>489</v>
      </c>
      <c r="C256" s="5">
        <v>2703</v>
      </c>
      <c r="D256" s="2" t="s">
        <v>1054</v>
      </c>
      <c r="E256" s="2" t="s">
        <v>1055</v>
      </c>
      <c r="F256" s="2" t="s">
        <v>1011</v>
      </c>
      <c r="G256" s="2" t="s">
        <v>16</v>
      </c>
      <c r="H256" s="2" t="s">
        <v>17</v>
      </c>
      <c r="I256" s="11">
        <f t="shared" si="8"/>
        <v>8.3333333333333315E-2</v>
      </c>
      <c r="J256" s="2" t="s">
        <v>13</v>
      </c>
    </row>
    <row r="257" spans="2:10" x14ac:dyDescent="0.35">
      <c r="B257" s="2">
        <v>490</v>
      </c>
      <c r="C257" s="5">
        <v>2704</v>
      </c>
      <c r="D257" s="2" t="s">
        <v>1054</v>
      </c>
      <c r="E257" s="2" t="s">
        <v>1056</v>
      </c>
      <c r="F257" s="2" t="s">
        <v>1011</v>
      </c>
      <c r="G257" s="2" t="s">
        <v>16</v>
      </c>
      <c r="H257" s="2" t="s">
        <v>17</v>
      </c>
      <c r="I257" s="11">
        <f t="shared" si="8"/>
        <v>8.3333333333333315E-2</v>
      </c>
      <c r="J257" s="2" t="s">
        <v>13</v>
      </c>
    </row>
    <row r="258" spans="2:10" x14ac:dyDescent="0.35">
      <c r="B258" s="2">
        <v>491</v>
      </c>
      <c r="C258" s="5">
        <v>2705</v>
      </c>
      <c r="D258" s="2" t="s">
        <v>1057</v>
      </c>
      <c r="E258" s="2" t="s">
        <v>1058</v>
      </c>
      <c r="F258" s="2" t="s">
        <v>1011</v>
      </c>
      <c r="G258" s="2" t="s">
        <v>17</v>
      </c>
      <c r="H258" s="2" t="s">
        <v>1059</v>
      </c>
      <c r="I258" s="11">
        <f t="shared" si="8"/>
        <v>2.777777777777779E-2</v>
      </c>
      <c r="J258" s="2" t="s">
        <v>1046</v>
      </c>
    </row>
    <row r="259" spans="2:10" x14ac:dyDescent="0.35">
      <c r="B259" s="2">
        <v>492</v>
      </c>
      <c r="C259" s="5">
        <v>2805</v>
      </c>
      <c r="D259" s="2" t="s">
        <v>1060</v>
      </c>
      <c r="E259" s="2" t="s">
        <v>1061</v>
      </c>
      <c r="F259" s="2" t="s">
        <v>1011</v>
      </c>
      <c r="G259" s="2" t="s">
        <v>80</v>
      </c>
      <c r="H259" s="2" t="s">
        <v>42</v>
      </c>
      <c r="I259" s="11">
        <f t="shared" si="8"/>
        <v>0.16666666666666663</v>
      </c>
      <c r="J259" s="2" t="s">
        <v>13</v>
      </c>
    </row>
    <row r="260" spans="2:10" x14ac:dyDescent="0.35">
      <c r="B260" s="2">
        <v>493</v>
      </c>
      <c r="C260" s="5">
        <v>2806</v>
      </c>
      <c r="D260" s="2" t="s">
        <v>1062</v>
      </c>
      <c r="E260" s="2" t="s">
        <v>1063</v>
      </c>
      <c r="F260" s="2" t="s">
        <v>1011</v>
      </c>
      <c r="G260" s="2" t="s">
        <v>80</v>
      </c>
      <c r="H260" s="2" t="s">
        <v>42</v>
      </c>
      <c r="I260" s="11">
        <f t="shared" si="8"/>
        <v>0.16666666666666663</v>
      </c>
      <c r="J260" s="2" t="s">
        <v>13</v>
      </c>
    </row>
    <row r="261" spans="2:10" x14ac:dyDescent="0.35">
      <c r="B261" s="2">
        <v>508</v>
      </c>
      <c r="C261" s="5">
        <v>2101</v>
      </c>
      <c r="D261" s="2" t="s">
        <v>1094</v>
      </c>
      <c r="E261" s="2" t="s">
        <v>1095</v>
      </c>
      <c r="F261" s="2" t="s">
        <v>1096</v>
      </c>
      <c r="G261" s="2" t="s">
        <v>25</v>
      </c>
      <c r="H261" s="2" t="s">
        <v>131</v>
      </c>
      <c r="I261" s="11">
        <f t="shared" si="8"/>
        <v>0.45833333333333331</v>
      </c>
      <c r="J261" s="2" t="s">
        <v>729</v>
      </c>
    </row>
    <row r="262" spans="2:10" x14ac:dyDescent="0.35">
      <c r="B262" s="2">
        <v>509</v>
      </c>
      <c r="C262" s="5">
        <v>2201</v>
      </c>
      <c r="D262" s="2" t="s">
        <v>1097</v>
      </c>
      <c r="E262" s="2" t="s">
        <v>1098</v>
      </c>
      <c r="F262" s="2" t="s">
        <v>1096</v>
      </c>
      <c r="G262" s="2" t="s">
        <v>38</v>
      </c>
      <c r="H262" s="2" t="s">
        <v>120</v>
      </c>
      <c r="I262" s="11">
        <f t="shared" ref="I262:I325" si="9">(H262-G262)</f>
        <v>0.33333333333333331</v>
      </c>
      <c r="J262" s="2" t="s">
        <v>239</v>
      </c>
    </row>
    <row r="263" spans="2:10" x14ac:dyDescent="0.35">
      <c r="B263" s="2">
        <v>510</v>
      </c>
      <c r="C263" s="5">
        <v>2202</v>
      </c>
      <c r="D263" s="2" t="s">
        <v>1099</v>
      </c>
      <c r="E263" s="2" t="s">
        <v>1100</v>
      </c>
      <c r="F263" s="2" t="s">
        <v>1096</v>
      </c>
      <c r="G263" s="2" t="s">
        <v>136</v>
      </c>
      <c r="H263" s="2" t="s">
        <v>16</v>
      </c>
      <c r="I263" s="11">
        <f t="shared" si="9"/>
        <v>8.3333333333333315E-2</v>
      </c>
      <c r="J263" s="2" t="s">
        <v>468</v>
      </c>
    </row>
    <row r="264" spans="2:10" x14ac:dyDescent="0.35">
      <c r="B264" s="2">
        <v>511</v>
      </c>
      <c r="C264" s="5">
        <v>2202</v>
      </c>
      <c r="D264" s="2" t="s">
        <v>1101</v>
      </c>
      <c r="E264" s="2" t="s">
        <v>1102</v>
      </c>
      <c r="F264" s="2" t="s">
        <v>1096</v>
      </c>
      <c r="G264" s="2" t="s">
        <v>16</v>
      </c>
      <c r="H264" s="2" t="s">
        <v>12</v>
      </c>
      <c r="I264" s="11">
        <f t="shared" si="9"/>
        <v>0.29166666666666669</v>
      </c>
      <c r="J264" s="2" t="s">
        <v>991</v>
      </c>
    </row>
    <row r="265" spans="2:10" x14ac:dyDescent="0.35">
      <c r="B265" s="2">
        <v>512</v>
      </c>
      <c r="C265" s="5">
        <v>2203</v>
      </c>
      <c r="D265" s="2" t="s">
        <v>1103</v>
      </c>
      <c r="E265" s="2" t="s">
        <v>1104</v>
      </c>
      <c r="F265" s="2" t="s">
        <v>1096</v>
      </c>
      <c r="G265" s="2" t="s">
        <v>25</v>
      </c>
      <c r="H265" s="2" t="s">
        <v>56</v>
      </c>
      <c r="I265" s="11">
        <f t="shared" si="9"/>
        <v>0.33333333333333331</v>
      </c>
      <c r="J265" s="2" t="s">
        <v>1105</v>
      </c>
    </row>
    <row r="266" spans="2:10" x14ac:dyDescent="0.35">
      <c r="B266" s="2">
        <v>513</v>
      </c>
      <c r="C266" s="5">
        <v>2301</v>
      </c>
      <c r="D266" s="2" t="s">
        <v>1106</v>
      </c>
      <c r="E266" s="2" t="s">
        <v>1107</v>
      </c>
      <c r="F266" s="2" t="s">
        <v>1096</v>
      </c>
      <c r="G266" s="2" t="s">
        <v>38</v>
      </c>
      <c r="H266" s="2" t="s">
        <v>42</v>
      </c>
      <c r="I266" s="11">
        <f t="shared" si="9"/>
        <v>0.58333333333333326</v>
      </c>
      <c r="J266" s="2" t="s">
        <v>13</v>
      </c>
    </row>
    <row r="267" spans="2:10" x14ac:dyDescent="0.35">
      <c r="B267" s="2">
        <v>514</v>
      </c>
      <c r="C267" s="5">
        <v>2501</v>
      </c>
      <c r="D267" s="2" t="s">
        <v>1108</v>
      </c>
      <c r="E267" s="2" t="s">
        <v>1109</v>
      </c>
      <c r="F267" s="2" t="s">
        <v>1096</v>
      </c>
      <c r="G267" s="2" t="s">
        <v>38</v>
      </c>
      <c r="H267" s="2" t="s">
        <v>42</v>
      </c>
      <c r="I267" s="11">
        <f t="shared" si="9"/>
        <v>0.58333333333333326</v>
      </c>
      <c r="J267" s="2" t="s">
        <v>13</v>
      </c>
    </row>
    <row r="268" spans="2:10" x14ac:dyDescent="0.35">
      <c r="B268" s="2">
        <v>515</v>
      </c>
      <c r="C268" s="5">
        <v>2502</v>
      </c>
      <c r="D268" s="2" t="s">
        <v>1108</v>
      </c>
      <c r="E268" s="2" t="s">
        <v>1109</v>
      </c>
      <c r="F268" s="2" t="s">
        <v>1096</v>
      </c>
      <c r="G268" s="2" t="s">
        <v>38</v>
      </c>
      <c r="H268" s="2" t="s">
        <v>42</v>
      </c>
      <c r="I268" s="11">
        <f t="shared" si="9"/>
        <v>0.58333333333333326</v>
      </c>
      <c r="J268" s="2" t="s">
        <v>13</v>
      </c>
    </row>
    <row r="269" spans="2:10" x14ac:dyDescent="0.35">
      <c r="B269" s="2">
        <v>516</v>
      </c>
      <c r="C269" s="5">
        <v>2503</v>
      </c>
      <c r="D269" s="2" t="s">
        <v>1110</v>
      </c>
      <c r="E269" s="2" t="s">
        <v>1111</v>
      </c>
      <c r="F269" s="2" t="s">
        <v>1096</v>
      </c>
      <c r="G269" s="2" t="s">
        <v>48</v>
      </c>
      <c r="H269" s="2" t="s">
        <v>12</v>
      </c>
      <c r="I269" s="11">
        <f t="shared" si="9"/>
        <v>0.5</v>
      </c>
      <c r="J269" s="2" t="s">
        <v>13</v>
      </c>
    </row>
    <row r="270" spans="2:10" x14ac:dyDescent="0.35">
      <c r="B270" s="2">
        <v>517</v>
      </c>
      <c r="C270" s="5">
        <v>2504</v>
      </c>
      <c r="D270" s="2" t="s">
        <v>1110</v>
      </c>
      <c r="E270" s="2" t="s">
        <v>1112</v>
      </c>
      <c r="F270" s="2" t="s">
        <v>1096</v>
      </c>
      <c r="G270" s="2" t="s">
        <v>48</v>
      </c>
      <c r="H270" s="2" t="s">
        <v>12</v>
      </c>
      <c r="I270" s="11">
        <f t="shared" si="9"/>
        <v>0.5</v>
      </c>
      <c r="J270" s="2" t="s">
        <v>13</v>
      </c>
    </row>
    <row r="271" spans="2:10" x14ac:dyDescent="0.35">
      <c r="B271" s="2">
        <v>518</v>
      </c>
      <c r="C271" s="5">
        <v>2505</v>
      </c>
      <c r="D271" s="2" t="s">
        <v>1113</v>
      </c>
      <c r="E271" s="2" t="s">
        <v>1114</v>
      </c>
      <c r="F271" s="2" t="s">
        <v>1096</v>
      </c>
      <c r="G271" s="2" t="s">
        <v>33</v>
      </c>
      <c r="H271" s="2" t="s">
        <v>12</v>
      </c>
      <c r="I271" s="11">
        <f t="shared" si="9"/>
        <v>0.10416666666666663</v>
      </c>
      <c r="J271" s="2" t="s">
        <v>13</v>
      </c>
    </row>
    <row r="272" spans="2:10" x14ac:dyDescent="0.35">
      <c r="B272" s="2">
        <v>519</v>
      </c>
      <c r="C272" s="5">
        <v>2602</v>
      </c>
      <c r="D272" s="2" t="s">
        <v>1042</v>
      </c>
      <c r="E272" s="2" t="s">
        <v>1115</v>
      </c>
      <c r="F272" s="2" t="s">
        <v>1096</v>
      </c>
      <c r="G272" s="2" t="s">
        <v>38</v>
      </c>
      <c r="H272" s="2" t="s">
        <v>39</v>
      </c>
      <c r="I272" s="11">
        <f t="shared" si="9"/>
        <v>0.29166666666666669</v>
      </c>
      <c r="J272" s="2" t="s">
        <v>13</v>
      </c>
    </row>
    <row r="273" spans="2:10" x14ac:dyDescent="0.35">
      <c r="B273" s="2">
        <v>520</v>
      </c>
      <c r="C273" s="5">
        <v>2703</v>
      </c>
      <c r="D273" s="2" t="s">
        <v>1116</v>
      </c>
      <c r="E273" s="2" t="s">
        <v>1117</v>
      </c>
      <c r="F273" s="2" t="s">
        <v>1096</v>
      </c>
      <c r="G273" s="2" t="s">
        <v>136</v>
      </c>
      <c r="H273" s="2" t="s">
        <v>131</v>
      </c>
      <c r="I273" s="11">
        <f t="shared" si="9"/>
        <v>0.41666666666666663</v>
      </c>
      <c r="J273" s="2" t="s">
        <v>13</v>
      </c>
    </row>
    <row r="274" spans="2:10" x14ac:dyDescent="0.35">
      <c r="B274" s="2">
        <v>521</v>
      </c>
      <c r="C274" s="5">
        <v>2704</v>
      </c>
      <c r="D274" s="2" t="s">
        <v>1116</v>
      </c>
      <c r="E274" s="2" t="s">
        <v>1118</v>
      </c>
      <c r="F274" s="2" t="s">
        <v>1096</v>
      </c>
      <c r="G274" s="2" t="s">
        <v>136</v>
      </c>
      <c r="H274" s="2" t="s">
        <v>131</v>
      </c>
      <c r="I274" s="11">
        <f t="shared" si="9"/>
        <v>0.41666666666666663</v>
      </c>
      <c r="J274" s="2" t="s">
        <v>13</v>
      </c>
    </row>
    <row r="275" spans="2:10" x14ac:dyDescent="0.35">
      <c r="B275" s="2">
        <v>522</v>
      </c>
      <c r="C275" s="5">
        <v>2803</v>
      </c>
      <c r="D275" s="2" t="s">
        <v>1119</v>
      </c>
      <c r="E275" s="2" t="s">
        <v>1120</v>
      </c>
      <c r="F275" s="2" t="s">
        <v>1096</v>
      </c>
      <c r="G275" s="2" t="s">
        <v>38</v>
      </c>
      <c r="H275" s="2" t="s">
        <v>42</v>
      </c>
      <c r="I275" s="11">
        <f t="shared" si="9"/>
        <v>0.58333333333333326</v>
      </c>
      <c r="J275" s="2" t="s">
        <v>13</v>
      </c>
    </row>
    <row r="276" spans="2:10" x14ac:dyDescent="0.35">
      <c r="B276" s="2">
        <v>523</v>
      </c>
      <c r="C276" s="5">
        <v>2804</v>
      </c>
      <c r="D276" s="2" t="s">
        <v>1121</v>
      </c>
      <c r="E276" s="2" t="s">
        <v>1122</v>
      </c>
      <c r="F276" s="2" t="s">
        <v>1096</v>
      </c>
      <c r="G276" s="2" t="s">
        <v>38</v>
      </c>
      <c r="H276" s="2" t="s">
        <v>42</v>
      </c>
      <c r="I276" s="11">
        <f t="shared" si="9"/>
        <v>0.58333333333333326</v>
      </c>
      <c r="J276" s="2" t="s">
        <v>13</v>
      </c>
    </row>
    <row r="277" spans="2:10" x14ac:dyDescent="0.35">
      <c r="B277" s="2">
        <v>524</v>
      </c>
      <c r="C277" s="5">
        <v>2805</v>
      </c>
      <c r="D277" s="2" t="s">
        <v>1106</v>
      </c>
      <c r="E277" s="2" t="s">
        <v>1123</v>
      </c>
      <c r="F277" s="2" t="s">
        <v>1096</v>
      </c>
      <c r="G277" s="2" t="s">
        <v>38</v>
      </c>
      <c r="H277" s="2" t="s">
        <v>42</v>
      </c>
      <c r="I277" s="11">
        <f t="shared" si="9"/>
        <v>0.58333333333333326</v>
      </c>
      <c r="J277" s="2" t="s">
        <v>13</v>
      </c>
    </row>
    <row r="278" spans="2:10" x14ac:dyDescent="0.35">
      <c r="B278" s="2">
        <v>525</v>
      </c>
      <c r="C278" s="5">
        <v>2806</v>
      </c>
      <c r="D278" s="2" t="s">
        <v>1106</v>
      </c>
      <c r="E278" s="2" t="s">
        <v>1124</v>
      </c>
      <c r="F278" s="2" t="s">
        <v>1096</v>
      </c>
      <c r="G278" s="2" t="s">
        <v>38</v>
      </c>
      <c r="H278" s="2" t="s">
        <v>42</v>
      </c>
      <c r="I278" s="11">
        <f t="shared" si="9"/>
        <v>0.58333333333333326</v>
      </c>
      <c r="J278" s="2" t="s">
        <v>13</v>
      </c>
    </row>
    <row r="279" spans="2:10" x14ac:dyDescent="0.35">
      <c r="B279" s="2">
        <v>530</v>
      </c>
      <c r="C279" s="5">
        <v>2101</v>
      </c>
      <c r="D279" s="2" t="s">
        <v>1134</v>
      </c>
      <c r="E279" s="2" t="s">
        <v>1135</v>
      </c>
      <c r="F279" s="2" t="s">
        <v>1136</v>
      </c>
      <c r="G279" s="2" t="s">
        <v>39</v>
      </c>
      <c r="H279" s="2" t="s">
        <v>80</v>
      </c>
      <c r="I279" s="11">
        <f t="shared" si="9"/>
        <v>0.125</v>
      </c>
      <c r="J279" s="2" t="s">
        <v>13</v>
      </c>
    </row>
    <row r="280" spans="2:10" x14ac:dyDescent="0.35">
      <c r="B280" s="2">
        <v>531</v>
      </c>
      <c r="C280" s="5">
        <v>2202</v>
      </c>
      <c r="D280" s="2" t="s">
        <v>1137</v>
      </c>
      <c r="E280" s="2" t="s">
        <v>1138</v>
      </c>
      <c r="F280" s="2" t="s">
        <v>1136</v>
      </c>
      <c r="G280" s="2" t="s">
        <v>25</v>
      </c>
      <c r="H280" s="2" t="s">
        <v>12</v>
      </c>
      <c r="I280" s="11">
        <f t="shared" si="9"/>
        <v>0.41666666666666669</v>
      </c>
      <c r="J280" s="2" t="s">
        <v>991</v>
      </c>
    </row>
    <row r="281" spans="2:10" x14ac:dyDescent="0.35">
      <c r="B281" s="2">
        <v>532</v>
      </c>
      <c r="C281" s="5">
        <v>2301</v>
      </c>
      <c r="D281" s="2" t="s">
        <v>1139</v>
      </c>
      <c r="E281" s="2" t="s">
        <v>1140</v>
      </c>
      <c r="F281" s="2" t="s">
        <v>1136</v>
      </c>
      <c r="G281" s="2" t="s">
        <v>38</v>
      </c>
      <c r="H281" s="2" t="s">
        <v>120</v>
      </c>
      <c r="I281" s="11">
        <f t="shared" si="9"/>
        <v>0.33333333333333331</v>
      </c>
      <c r="J281" s="2" t="s">
        <v>13</v>
      </c>
    </row>
    <row r="282" spans="2:10" x14ac:dyDescent="0.35">
      <c r="B282" s="2">
        <v>533</v>
      </c>
      <c r="C282" s="5">
        <v>2502</v>
      </c>
      <c r="D282" s="2" t="s">
        <v>1141</v>
      </c>
      <c r="E282" s="2" t="s">
        <v>1142</v>
      </c>
      <c r="F282" s="2" t="s">
        <v>1136</v>
      </c>
      <c r="G282" s="2" t="s">
        <v>136</v>
      </c>
      <c r="H282" s="2" t="s">
        <v>12</v>
      </c>
      <c r="I282" s="11">
        <f t="shared" si="9"/>
        <v>0.375</v>
      </c>
      <c r="J282" s="2" t="s">
        <v>13</v>
      </c>
    </row>
    <row r="283" spans="2:10" x14ac:dyDescent="0.35">
      <c r="B283" s="2">
        <v>534</v>
      </c>
      <c r="C283" s="5">
        <v>2101</v>
      </c>
      <c r="D283" s="2" t="s">
        <v>1143</v>
      </c>
      <c r="E283" s="2" t="s">
        <v>1144</v>
      </c>
      <c r="F283" s="2" t="s">
        <v>1145</v>
      </c>
      <c r="G283" s="2" t="s">
        <v>39</v>
      </c>
      <c r="H283" s="2" t="s">
        <v>516</v>
      </c>
      <c r="I283" s="11">
        <f t="shared" si="9"/>
        <v>0.10416666666666663</v>
      </c>
      <c r="J283" s="2" t="s">
        <v>1146</v>
      </c>
    </row>
    <row r="284" spans="2:10" x14ac:dyDescent="0.35">
      <c r="B284" s="2">
        <v>535</v>
      </c>
      <c r="C284" s="5">
        <v>2101</v>
      </c>
      <c r="D284" s="2" t="s">
        <v>1147</v>
      </c>
      <c r="E284" s="2" t="s">
        <v>1148</v>
      </c>
      <c r="F284" s="2" t="s">
        <v>1145</v>
      </c>
      <c r="G284" s="2" t="s">
        <v>80</v>
      </c>
      <c r="H284" s="2" t="s">
        <v>42</v>
      </c>
      <c r="I284" s="11">
        <f t="shared" si="9"/>
        <v>0.16666666666666663</v>
      </c>
      <c r="J284" s="2" t="s">
        <v>13</v>
      </c>
    </row>
    <row r="285" spans="2:10" x14ac:dyDescent="0.35">
      <c r="B285" s="2">
        <v>536</v>
      </c>
      <c r="C285" s="5">
        <v>2201</v>
      </c>
      <c r="D285" s="2" t="s">
        <v>1149</v>
      </c>
      <c r="E285" s="2" t="s">
        <v>1150</v>
      </c>
      <c r="F285" s="2" t="s">
        <v>1145</v>
      </c>
      <c r="G285" s="2" t="s">
        <v>88</v>
      </c>
      <c r="H285" s="2" t="s">
        <v>1151</v>
      </c>
      <c r="I285" s="11">
        <f t="shared" si="9"/>
        <v>5.9027777777777735E-2</v>
      </c>
      <c r="J285" s="2" t="s">
        <v>860</v>
      </c>
    </row>
    <row r="286" spans="2:10" x14ac:dyDescent="0.35">
      <c r="B286" s="2">
        <v>537</v>
      </c>
      <c r="C286" s="5">
        <v>2201</v>
      </c>
      <c r="D286" s="2" t="s">
        <v>1152</v>
      </c>
      <c r="E286" s="2" t="s">
        <v>1153</v>
      </c>
      <c r="F286" s="2" t="s">
        <v>1145</v>
      </c>
      <c r="G286" s="2" t="s">
        <v>275</v>
      </c>
      <c r="H286" s="2" t="s">
        <v>21</v>
      </c>
      <c r="I286" s="11">
        <f t="shared" si="9"/>
        <v>0.12499999999999994</v>
      </c>
      <c r="J286" s="2" t="s">
        <v>307</v>
      </c>
    </row>
    <row r="287" spans="2:10" x14ac:dyDescent="0.35">
      <c r="B287" s="2">
        <v>538</v>
      </c>
      <c r="C287" s="5">
        <v>2201</v>
      </c>
      <c r="D287" s="2" t="s">
        <v>736</v>
      </c>
      <c r="E287" s="2" t="s">
        <v>1154</v>
      </c>
      <c r="F287" s="2" t="s">
        <v>1145</v>
      </c>
      <c r="G287" s="2" t="s">
        <v>516</v>
      </c>
      <c r="H287" s="2" t="s">
        <v>739</v>
      </c>
      <c r="I287" s="11">
        <f t="shared" si="9"/>
        <v>0.125</v>
      </c>
      <c r="J287" s="2" t="s">
        <v>35</v>
      </c>
    </row>
    <row r="288" spans="2:10" x14ac:dyDescent="0.35">
      <c r="B288" s="2">
        <v>539</v>
      </c>
      <c r="C288" s="5">
        <v>2202</v>
      </c>
      <c r="D288" s="2" t="s">
        <v>1155</v>
      </c>
      <c r="E288" s="2" t="s">
        <v>1156</v>
      </c>
      <c r="F288" s="2" t="s">
        <v>1145</v>
      </c>
      <c r="G288" s="2" t="s">
        <v>120</v>
      </c>
      <c r="H288" s="2" t="s">
        <v>836</v>
      </c>
      <c r="I288" s="11">
        <f t="shared" si="9"/>
        <v>6.944444444444442E-2</v>
      </c>
      <c r="J288" s="2" t="s">
        <v>1157</v>
      </c>
    </row>
    <row r="289" spans="2:10" x14ac:dyDescent="0.35">
      <c r="B289" s="2">
        <v>540</v>
      </c>
      <c r="C289" s="5">
        <v>2301</v>
      </c>
      <c r="D289" s="2" t="s">
        <v>1158</v>
      </c>
      <c r="E289" s="2" t="s">
        <v>1159</v>
      </c>
      <c r="F289" s="2" t="s">
        <v>1145</v>
      </c>
      <c r="G289" s="2" t="s">
        <v>25</v>
      </c>
      <c r="H289" s="2" t="s">
        <v>1160</v>
      </c>
      <c r="I289" s="11">
        <f t="shared" si="9"/>
        <v>0.16319444444444448</v>
      </c>
      <c r="J289" s="2" t="s">
        <v>1033</v>
      </c>
    </row>
    <row r="290" spans="2:10" x14ac:dyDescent="0.35">
      <c r="B290" s="2">
        <v>541</v>
      </c>
      <c r="C290" s="5">
        <v>2301</v>
      </c>
      <c r="D290" s="2" t="s">
        <v>1161</v>
      </c>
      <c r="E290" s="2" t="s">
        <v>1162</v>
      </c>
      <c r="F290" s="2" t="s">
        <v>1145</v>
      </c>
      <c r="G290" s="2" t="s">
        <v>92</v>
      </c>
      <c r="H290" s="2" t="s">
        <v>80</v>
      </c>
      <c r="I290" s="11">
        <f t="shared" si="9"/>
        <v>0.20833333333333337</v>
      </c>
      <c r="J290" s="2" t="s">
        <v>1033</v>
      </c>
    </row>
    <row r="291" spans="2:10" x14ac:dyDescent="0.35">
      <c r="B291" s="2">
        <v>542</v>
      </c>
      <c r="C291" s="5">
        <v>2501</v>
      </c>
      <c r="D291" s="2" t="s">
        <v>1163</v>
      </c>
      <c r="E291" s="2" t="s">
        <v>1164</v>
      </c>
      <c r="F291" s="2" t="s">
        <v>1145</v>
      </c>
      <c r="G291" s="2" t="s">
        <v>17</v>
      </c>
      <c r="H291" s="2" t="s">
        <v>120</v>
      </c>
      <c r="I291" s="11">
        <f t="shared" si="9"/>
        <v>8.333333333333337E-2</v>
      </c>
      <c r="J291" s="2" t="s">
        <v>18</v>
      </c>
    </row>
    <row r="292" spans="2:10" x14ac:dyDescent="0.35">
      <c r="B292" s="2">
        <v>543</v>
      </c>
      <c r="C292" s="5">
        <v>2503</v>
      </c>
      <c r="D292" s="2" t="s">
        <v>1165</v>
      </c>
      <c r="E292" s="2" t="s">
        <v>1166</v>
      </c>
      <c r="F292" s="2" t="s">
        <v>1145</v>
      </c>
      <c r="G292" s="2" t="s">
        <v>38</v>
      </c>
      <c r="H292" s="2" t="s">
        <v>88</v>
      </c>
      <c r="I292" s="11">
        <f t="shared" si="9"/>
        <v>0.125</v>
      </c>
      <c r="J292" s="2" t="s">
        <v>307</v>
      </c>
    </row>
    <row r="293" spans="2:10" x14ac:dyDescent="0.35">
      <c r="B293" s="2">
        <v>544</v>
      </c>
      <c r="C293" s="5">
        <v>2503</v>
      </c>
      <c r="D293" s="2" t="s">
        <v>1167</v>
      </c>
      <c r="E293" s="2" t="s">
        <v>1168</v>
      </c>
      <c r="F293" s="2" t="s">
        <v>1145</v>
      </c>
      <c r="G293" s="2" t="s">
        <v>516</v>
      </c>
      <c r="H293" s="2" t="s">
        <v>42</v>
      </c>
      <c r="I293" s="11">
        <f t="shared" si="9"/>
        <v>0.1875</v>
      </c>
      <c r="J293" s="2" t="s">
        <v>13</v>
      </c>
    </row>
    <row r="294" spans="2:10" x14ac:dyDescent="0.35">
      <c r="B294" s="2">
        <v>545</v>
      </c>
      <c r="C294" s="5">
        <v>2505</v>
      </c>
      <c r="D294" s="2" t="s">
        <v>1169</v>
      </c>
      <c r="E294" s="2" t="s">
        <v>1170</v>
      </c>
      <c r="F294" s="2" t="s">
        <v>1145</v>
      </c>
      <c r="G294" s="2" t="s">
        <v>120</v>
      </c>
      <c r="H294" s="2" t="s">
        <v>131</v>
      </c>
      <c r="I294" s="11">
        <f t="shared" si="9"/>
        <v>0.16666666666666663</v>
      </c>
      <c r="J294" s="2" t="s">
        <v>1171</v>
      </c>
    </row>
    <row r="295" spans="2:10" x14ac:dyDescent="0.35">
      <c r="B295" s="2">
        <v>546</v>
      </c>
      <c r="C295" s="5">
        <v>2507</v>
      </c>
      <c r="D295" s="2" t="s">
        <v>1172</v>
      </c>
      <c r="E295" s="2" t="s">
        <v>1173</v>
      </c>
      <c r="F295" s="2" t="s">
        <v>1145</v>
      </c>
      <c r="G295" s="2" t="s">
        <v>88</v>
      </c>
      <c r="H295" s="2" t="s">
        <v>747</v>
      </c>
      <c r="I295" s="11">
        <f t="shared" si="9"/>
        <v>6.944444444444442E-2</v>
      </c>
      <c r="J295" s="2" t="s">
        <v>748</v>
      </c>
    </row>
    <row r="296" spans="2:10" x14ac:dyDescent="0.35">
      <c r="B296" s="2">
        <v>547</v>
      </c>
      <c r="C296" s="5">
        <v>2602</v>
      </c>
      <c r="D296" s="2" t="s">
        <v>1174</v>
      </c>
      <c r="E296" s="2" t="s">
        <v>1175</v>
      </c>
      <c r="F296" s="2" t="s">
        <v>1145</v>
      </c>
      <c r="G296" s="2" t="s">
        <v>80</v>
      </c>
      <c r="H296" s="2" t="s">
        <v>42</v>
      </c>
      <c r="I296" s="11">
        <f t="shared" si="9"/>
        <v>0.16666666666666663</v>
      </c>
      <c r="J296" s="2" t="s">
        <v>13</v>
      </c>
    </row>
    <row r="297" spans="2:10" x14ac:dyDescent="0.35">
      <c r="B297" s="2">
        <v>548</v>
      </c>
      <c r="C297" s="5">
        <v>2604</v>
      </c>
      <c r="D297" s="2" t="s">
        <v>1176</v>
      </c>
      <c r="E297" s="2" t="s">
        <v>1177</v>
      </c>
      <c r="F297" s="2" t="s">
        <v>1145</v>
      </c>
      <c r="G297" s="2" t="s">
        <v>120</v>
      </c>
      <c r="H297" s="2" t="s">
        <v>80</v>
      </c>
      <c r="I297" s="11">
        <f t="shared" si="9"/>
        <v>8.333333333333337E-2</v>
      </c>
      <c r="J297" s="2" t="s">
        <v>878</v>
      </c>
    </row>
    <row r="298" spans="2:10" x14ac:dyDescent="0.35">
      <c r="B298" s="2">
        <v>549</v>
      </c>
      <c r="C298" s="5">
        <v>2605</v>
      </c>
      <c r="D298" s="2" t="s">
        <v>1178</v>
      </c>
      <c r="E298" s="2" t="s">
        <v>1179</v>
      </c>
      <c r="F298" s="2" t="s">
        <v>1145</v>
      </c>
      <c r="G298" s="2" t="s">
        <v>17</v>
      </c>
      <c r="H298" s="2" t="s">
        <v>39</v>
      </c>
      <c r="I298" s="11">
        <f t="shared" si="9"/>
        <v>4.1666666666666741E-2</v>
      </c>
      <c r="J298" s="2" t="s">
        <v>813</v>
      </c>
    </row>
    <row r="299" spans="2:10" x14ac:dyDescent="0.35">
      <c r="B299" s="2">
        <v>550</v>
      </c>
      <c r="C299" s="5">
        <v>2605</v>
      </c>
      <c r="D299" s="2" t="s">
        <v>1180</v>
      </c>
      <c r="E299" s="2" t="s">
        <v>1181</v>
      </c>
      <c r="F299" s="2" t="s">
        <v>1145</v>
      </c>
      <c r="G299" s="2" t="s">
        <v>80</v>
      </c>
      <c r="H299" s="2" t="s">
        <v>131</v>
      </c>
      <c r="I299" s="11">
        <f t="shared" si="9"/>
        <v>8.3333333333333259E-2</v>
      </c>
      <c r="J299" s="2" t="s">
        <v>813</v>
      </c>
    </row>
    <row r="300" spans="2:10" x14ac:dyDescent="0.35">
      <c r="B300" s="2">
        <v>551</v>
      </c>
      <c r="C300" s="5">
        <v>2607</v>
      </c>
      <c r="D300" s="2" t="s">
        <v>1182</v>
      </c>
      <c r="E300" s="2" t="s">
        <v>1183</v>
      </c>
      <c r="F300" s="2" t="s">
        <v>1145</v>
      </c>
      <c r="G300" s="2" t="s">
        <v>17</v>
      </c>
      <c r="H300" s="2" t="s">
        <v>516</v>
      </c>
      <c r="I300" s="11">
        <f t="shared" si="9"/>
        <v>0.14583333333333337</v>
      </c>
      <c r="J300" s="2" t="s">
        <v>756</v>
      </c>
    </row>
    <row r="301" spans="2:10" x14ac:dyDescent="0.35">
      <c r="B301" s="2">
        <v>552</v>
      </c>
      <c r="C301" s="5">
        <v>2701</v>
      </c>
      <c r="D301" s="2" t="s">
        <v>1184</v>
      </c>
      <c r="E301" s="2" t="s">
        <v>1185</v>
      </c>
      <c r="F301" s="2" t="s">
        <v>1145</v>
      </c>
      <c r="G301" s="2" t="s">
        <v>16</v>
      </c>
      <c r="H301" s="2" t="s">
        <v>1186</v>
      </c>
      <c r="I301" s="11">
        <f t="shared" si="9"/>
        <v>6.9444444444444475E-2</v>
      </c>
      <c r="J301" s="2" t="s">
        <v>1046</v>
      </c>
    </row>
    <row r="302" spans="2:10" x14ac:dyDescent="0.35">
      <c r="B302" s="2">
        <v>553</v>
      </c>
      <c r="C302" s="5">
        <v>2703</v>
      </c>
      <c r="D302" s="2" t="s">
        <v>1187</v>
      </c>
      <c r="E302" s="2" t="s">
        <v>1188</v>
      </c>
      <c r="F302" s="2" t="s">
        <v>1145</v>
      </c>
      <c r="G302" s="2" t="s">
        <v>80</v>
      </c>
      <c r="H302" s="2" t="s">
        <v>42</v>
      </c>
      <c r="I302" s="11">
        <f t="shared" si="9"/>
        <v>0.16666666666666663</v>
      </c>
      <c r="J302" s="2" t="s">
        <v>13</v>
      </c>
    </row>
    <row r="303" spans="2:10" x14ac:dyDescent="0.35">
      <c r="B303" s="2">
        <v>554</v>
      </c>
      <c r="C303" s="5">
        <v>2802</v>
      </c>
      <c r="D303" s="2" t="s">
        <v>1189</v>
      </c>
      <c r="E303" s="2" t="s">
        <v>1190</v>
      </c>
      <c r="F303" s="2" t="s">
        <v>1145</v>
      </c>
      <c r="G303" s="2" t="s">
        <v>25</v>
      </c>
      <c r="H303" s="2" t="s">
        <v>88</v>
      </c>
      <c r="I303" s="11">
        <f t="shared" si="9"/>
        <v>8.333333333333337E-2</v>
      </c>
      <c r="J303" s="2" t="s">
        <v>825</v>
      </c>
    </row>
    <row r="304" spans="2:10" x14ac:dyDescent="0.35">
      <c r="B304" s="2">
        <v>555</v>
      </c>
      <c r="C304" s="5">
        <v>2805</v>
      </c>
      <c r="D304" s="2" t="s">
        <v>1191</v>
      </c>
      <c r="E304" s="2" t="s">
        <v>1192</v>
      </c>
      <c r="F304" s="2" t="s">
        <v>1145</v>
      </c>
      <c r="G304" s="2" t="s">
        <v>430</v>
      </c>
      <c r="H304" s="2" t="s">
        <v>88</v>
      </c>
      <c r="I304" s="11">
        <f t="shared" si="9"/>
        <v>0.10416666666666669</v>
      </c>
      <c r="J304" s="2" t="s">
        <v>89</v>
      </c>
    </row>
    <row r="305" spans="2:10" x14ac:dyDescent="0.35">
      <c r="B305" s="2">
        <v>574</v>
      </c>
      <c r="C305" s="5">
        <v>2101</v>
      </c>
      <c r="D305" s="2" t="s">
        <v>1233</v>
      </c>
      <c r="E305" s="2" t="s">
        <v>1234</v>
      </c>
      <c r="F305" s="2" t="s">
        <v>1235</v>
      </c>
      <c r="G305" s="2" t="s">
        <v>17</v>
      </c>
      <c r="H305" s="2" t="s">
        <v>39</v>
      </c>
      <c r="I305" s="11">
        <f t="shared" si="9"/>
        <v>4.1666666666666741E-2</v>
      </c>
      <c r="J305" s="2" t="s">
        <v>1014</v>
      </c>
    </row>
    <row r="306" spans="2:10" x14ac:dyDescent="0.35">
      <c r="B306" s="2">
        <v>575</v>
      </c>
      <c r="C306" s="5">
        <v>2101</v>
      </c>
      <c r="D306" s="2" t="s">
        <v>1147</v>
      </c>
      <c r="E306" s="2" t="s">
        <v>1236</v>
      </c>
      <c r="F306" s="2" t="s">
        <v>1235</v>
      </c>
      <c r="G306" s="2" t="s">
        <v>80</v>
      </c>
      <c r="H306" s="2" t="s">
        <v>42</v>
      </c>
      <c r="I306" s="11">
        <f t="shared" si="9"/>
        <v>0.16666666666666663</v>
      </c>
      <c r="J306" s="2" t="s">
        <v>13</v>
      </c>
    </row>
    <row r="307" spans="2:10" x14ac:dyDescent="0.35">
      <c r="B307" s="2">
        <v>576</v>
      </c>
      <c r="C307" s="5">
        <v>2201</v>
      </c>
      <c r="D307" s="2" t="s">
        <v>1237</v>
      </c>
      <c r="E307" s="2" t="s">
        <v>1238</v>
      </c>
      <c r="F307" s="2" t="s">
        <v>1235</v>
      </c>
      <c r="G307" s="2" t="s">
        <v>136</v>
      </c>
      <c r="H307" s="2" t="s">
        <v>295</v>
      </c>
      <c r="I307" s="11">
        <f t="shared" si="9"/>
        <v>6.944444444444442E-2</v>
      </c>
      <c r="J307" s="2" t="s">
        <v>1146</v>
      </c>
    </row>
    <row r="308" spans="2:10" x14ac:dyDescent="0.35">
      <c r="B308" s="2">
        <v>577</v>
      </c>
      <c r="C308" s="5">
        <v>2201</v>
      </c>
      <c r="D308" s="2" t="s">
        <v>1239</v>
      </c>
      <c r="E308" s="2" t="s">
        <v>1240</v>
      </c>
      <c r="F308" s="2" t="s">
        <v>1235</v>
      </c>
      <c r="G308" s="2" t="s">
        <v>16</v>
      </c>
      <c r="H308" s="2" t="s">
        <v>1186</v>
      </c>
      <c r="I308" s="11">
        <f t="shared" si="9"/>
        <v>6.9444444444444475E-2</v>
      </c>
      <c r="J308" s="2" t="s">
        <v>244</v>
      </c>
    </row>
    <row r="309" spans="2:10" x14ac:dyDescent="0.35">
      <c r="B309" s="2">
        <v>578</v>
      </c>
      <c r="C309" s="5">
        <v>2202</v>
      </c>
      <c r="D309" s="2" t="s">
        <v>1241</v>
      </c>
      <c r="E309" s="2" t="s">
        <v>1242</v>
      </c>
      <c r="F309" s="2" t="s">
        <v>1235</v>
      </c>
      <c r="G309" s="2" t="s">
        <v>17</v>
      </c>
      <c r="H309" s="2" t="s">
        <v>30</v>
      </c>
      <c r="I309" s="11">
        <f t="shared" si="9"/>
        <v>6.9444444444444531E-2</v>
      </c>
      <c r="J309" s="2" t="s">
        <v>1243</v>
      </c>
    </row>
    <row r="310" spans="2:10" x14ac:dyDescent="0.35">
      <c r="B310" s="2">
        <v>579</v>
      </c>
      <c r="C310" s="5">
        <v>2202</v>
      </c>
      <c r="D310" s="2" t="s">
        <v>1244</v>
      </c>
      <c r="E310" s="2" t="s">
        <v>1245</v>
      </c>
      <c r="F310" s="2" t="s">
        <v>1235</v>
      </c>
      <c r="G310" s="2" t="s">
        <v>120</v>
      </c>
      <c r="H310" s="2" t="s">
        <v>12</v>
      </c>
      <c r="I310" s="11">
        <f t="shared" si="9"/>
        <v>0.125</v>
      </c>
      <c r="J310" s="2" t="s">
        <v>307</v>
      </c>
    </row>
    <row r="311" spans="2:10" x14ac:dyDescent="0.35">
      <c r="B311" s="2">
        <v>580</v>
      </c>
      <c r="C311" s="5">
        <v>2203</v>
      </c>
      <c r="D311" s="2" t="s">
        <v>1246</v>
      </c>
      <c r="E311" s="2" t="s">
        <v>1247</v>
      </c>
      <c r="F311" s="2" t="s">
        <v>1235</v>
      </c>
      <c r="G311" s="2" t="s">
        <v>141</v>
      </c>
      <c r="H311" s="2" t="s">
        <v>21</v>
      </c>
      <c r="I311" s="11">
        <f t="shared" si="9"/>
        <v>4.166666666666663E-2</v>
      </c>
      <c r="J311" s="2" t="s">
        <v>154</v>
      </c>
    </row>
    <row r="312" spans="2:10" x14ac:dyDescent="0.35">
      <c r="B312" s="2">
        <v>581</v>
      </c>
      <c r="C312" s="5">
        <v>2301</v>
      </c>
      <c r="D312" s="2" t="s">
        <v>858</v>
      </c>
      <c r="E312" s="2" t="s">
        <v>1248</v>
      </c>
      <c r="F312" s="2" t="s">
        <v>1235</v>
      </c>
      <c r="G312" s="2" t="s">
        <v>38</v>
      </c>
      <c r="H312" s="2" t="s">
        <v>42</v>
      </c>
      <c r="I312" s="11">
        <f t="shared" si="9"/>
        <v>0.58333333333333326</v>
      </c>
      <c r="J312" s="2" t="s">
        <v>860</v>
      </c>
    </row>
    <row r="313" spans="2:10" x14ac:dyDescent="0.35">
      <c r="B313" s="2">
        <v>582</v>
      </c>
      <c r="C313" s="5">
        <v>2312</v>
      </c>
      <c r="D313" s="2" t="s">
        <v>1249</v>
      </c>
      <c r="E313" s="2" t="s">
        <v>1250</v>
      </c>
      <c r="F313" s="2" t="s">
        <v>1235</v>
      </c>
      <c r="G313" s="2" t="s">
        <v>88</v>
      </c>
      <c r="H313" s="2" t="s">
        <v>39</v>
      </c>
      <c r="I313" s="11">
        <f t="shared" si="9"/>
        <v>0.16666666666666669</v>
      </c>
      <c r="J313" s="2" t="s">
        <v>1251</v>
      </c>
    </row>
    <row r="314" spans="2:10" x14ac:dyDescent="0.35">
      <c r="B314" s="2">
        <v>583</v>
      </c>
      <c r="C314" s="5">
        <v>2501</v>
      </c>
      <c r="D314" s="2" t="s">
        <v>1252</v>
      </c>
      <c r="E314" s="2" t="s">
        <v>1253</v>
      </c>
      <c r="F314" s="2" t="s">
        <v>1235</v>
      </c>
      <c r="G314" s="2" t="s">
        <v>747</v>
      </c>
      <c r="H314" s="2" t="s">
        <v>102</v>
      </c>
      <c r="I314" s="11">
        <f t="shared" si="9"/>
        <v>3.4722222222222265E-2</v>
      </c>
      <c r="J314" s="2" t="s">
        <v>1254</v>
      </c>
    </row>
    <row r="315" spans="2:10" x14ac:dyDescent="0.35">
      <c r="B315" s="2">
        <v>584</v>
      </c>
      <c r="C315" s="5">
        <v>2501</v>
      </c>
      <c r="D315" s="2" t="s">
        <v>1255</v>
      </c>
      <c r="E315" s="2" t="s">
        <v>1256</v>
      </c>
      <c r="F315" s="2" t="s">
        <v>1235</v>
      </c>
      <c r="G315" s="2" t="s">
        <v>102</v>
      </c>
      <c r="H315" s="2" t="s">
        <v>39</v>
      </c>
      <c r="I315" s="11">
        <f t="shared" si="9"/>
        <v>6.25E-2</v>
      </c>
      <c r="J315" s="2" t="s">
        <v>1257</v>
      </c>
    </row>
    <row r="316" spans="2:10" x14ac:dyDescent="0.35">
      <c r="B316" s="2">
        <v>585</v>
      </c>
      <c r="C316" s="5">
        <v>2505</v>
      </c>
      <c r="D316" s="2" t="s">
        <v>1258</v>
      </c>
      <c r="E316" s="2" t="s">
        <v>1259</v>
      </c>
      <c r="F316" s="2" t="s">
        <v>1235</v>
      </c>
      <c r="G316" s="2" t="s">
        <v>39</v>
      </c>
      <c r="H316" s="2" t="s">
        <v>120</v>
      </c>
      <c r="I316" s="11">
        <f t="shared" si="9"/>
        <v>4.166666666666663E-2</v>
      </c>
      <c r="J316" s="2" t="s">
        <v>813</v>
      </c>
    </row>
    <row r="317" spans="2:10" x14ac:dyDescent="0.35">
      <c r="B317" s="2">
        <v>586</v>
      </c>
      <c r="C317" s="5">
        <v>2505</v>
      </c>
      <c r="D317" s="2" t="s">
        <v>1260</v>
      </c>
      <c r="E317" s="2" t="s">
        <v>1261</v>
      </c>
      <c r="F317" s="2" t="s">
        <v>1235</v>
      </c>
      <c r="G317" s="2" t="s">
        <v>33</v>
      </c>
      <c r="H317" s="2" t="s">
        <v>516</v>
      </c>
      <c r="I317" s="11">
        <f t="shared" si="9"/>
        <v>4.166666666666663E-2</v>
      </c>
      <c r="J317" s="2" t="s">
        <v>813</v>
      </c>
    </row>
    <row r="318" spans="2:10" x14ac:dyDescent="0.35">
      <c r="B318" s="2">
        <v>587</v>
      </c>
      <c r="C318" s="5">
        <v>2506</v>
      </c>
      <c r="D318" s="2" t="s">
        <v>1262</v>
      </c>
      <c r="E318" s="2" t="s">
        <v>1263</v>
      </c>
      <c r="F318" s="2" t="s">
        <v>1235</v>
      </c>
      <c r="G318" s="2" t="s">
        <v>80</v>
      </c>
      <c r="H318" s="2" t="s">
        <v>797</v>
      </c>
      <c r="I318" s="11">
        <f t="shared" si="9"/>
        <v>0.125</v>
      </c>
      <c r="J318" s="2" t="s">
        <v>813</v>
      </c>
    </row>
    <row r="319" spans="2:10" x14ac:dyDescent="0.35">
      <c r="B319" s="2">
        <v>588</v>
      </c>
      <c r="C319" s="5">
        <v>2601</v>
      </c>
      <c r="D319" s="2" t="s">
        <v>1264</v>
      </c>
      <c r="E319" s="2" t="s">
        <v>1265</v>
      </c>
      <c r="F319" s="2" t="s">
        <v>1235</v>
      </c>
      <c r="G319" s="2" t="s">
        <v>1266</v>
      </c>
      <c r="H319" s="2" t="s">
        <v>747</v>
      </c>
      <c r="I319" s="11">
        <f t="shared" si="9"/>
        <v>3.472222222222221E-2</v>
      </c>
      <c r="J319" s="2" t="s">
        <v>257</v>
      </c>
    </row>
    <row r="320" spans="2:10" x14ac:dyDescent="0.35">
      <c r="B320" s="2">
        <v>589</v>
      </c>
      <c r="C320" s="5">
        <v>2604</v>
      </c>
      <c r="D320" s="2" t="s">
        <v>1267</v>
      </c>
      <c r="E320" s="2" t="s">
        <v>1268</v>
      </c>
      <c r="F320" s="2" t="s">
        <v>1235</v>
      </c>
      <c r="G320" s="2" t="s">
        <v>39</v>
      </c>
      <c r="H320" s="2" t="s">
        <v>120</v>
      </c>
      <c r="I320" s="11">
        <f t="shared" si="9"/>
        <v>4.166666666666663E-2</v>
      </c>
      <c r="J320" s="2" t="s">
        <v>813</v>
      </c>
    </row>
    <row r="321" spans="2:10" x14ac:dyDescent="0.35">
      <c r="B321" s="2">
        <v>590</v>
      </c>
      <c r="C321" s="5">
        <v>2606</v>
      </c>
      <c r="D321" s="2" t="s">
        <v>1269</v>
      </c>
      <c r="E321" s="2" t="s">
        <v>1270</v>
      </c>
      <c r="F321" s="2" t="s">
        <v>1235</v>
      </c>
      <c r="G321" s="2" t="s">
        <v>39</v>
      </c>
      <c r="H321" s="2" t="s">
        <v>120</v>
      </c>
      <c r="I321" s="11">
        <f t="shared" si="9"/>
        <v>4.166666666666663E-2</v>
      </c>
      <c r="J321" s="2" t="s">
        <v>813</v>
      </c>
    </row>
    <row r="322" spans="2:10" x14ac:dyDescent="0.35">
      <c r="B322" s="2">
        <v>591</v>
      </c>
      <c r="C322" s="5">
        <v>2606</v>
      </c>
      <c r="D322" s="2" t="s">
        <v>1271</v>
      </c>
      <c r="E322" s="2" t="s">
        <v>1272</v>
      </c>
      <c r="F322" s="2" t="s">
        <v>1235</v>
      </c>
      <c r="G322" s="2" t="s">
        <v>120</v>
      </c>
      <c r="H322" s="2" t="s">
        <v>131</v>
      </c>
      <c r="I322" s="11">
        <f t="shared" si="9"/>
        <v>0.16666666666666663</v>
      </c>
      <c r="J322" s="2" t="s">
        <v>813</v>
      </c>
    </row>
    <row r="323" spans="2:10" x14ac:dyDescent="0.35">
      <c r="B323" s="2">
        <v>592</v>
      </c>
      <c r="C323" s="5">
        <v>2701</v>
      </c>
      <c r="D323" s="2" t="s">
        <v>1273</v>
      </c>
      <c r="E323" s="2" t="s">
        <v>1274</v>
      </c>
      <c r="F323" s="2" t="s">
        <v>1235</v>
      </c>
      <c r="G323" s="2" t="s">
        <v>275</v>
      </c>
      <c r="H323" s="2" t="s">
        <v>21</v>
      </c>
      <c r="I323" s="11">
        <f t="shared" si="9"/>
        <v>0.12499999999999994</v>
      </c>
      <c r="J323" s="2" t="s">
        <v>307</v>
      </c>
    </row>
    <row r="324" spans="2:10" x14ac:dyDescent="0.35">
      <c r="B324" s="2">
        <v>593</v>
      </c>
      <c r="C324" s="5">
        <v>2701</v>
      </c>
      <c r="D324" s="2" t="s">
        <v>1275</v>
      </c>
      <c r="E324" s="2" t="s">
        <v>1276</v>
      </c>
      <c r="F324" s="2" t="s">
        <v>1235</v>
      </c>
      <c r="G324" s="2" t="s">
        <v>120</v>
      </c>
      <c r="H324" s="2" t="s">
        <v>836</v>
      </c>
      <c r="I324" s="11">
        <f t="shared" si="9"/>
        <v>6.944444444444442E-2</v>
      </c>
      <c r="J324" s="2" t="s">
        <v>1046</v>
      </c>
    </row>
    <row r="325" spans="2:10" x14ac:dyDescent="0.35">
      <c r="B325" s="2">
        <v>594</v>
      </c>
      <c r="C325" s="5">
        <v>2705</v>
      </c>
      <c r="D325" s="2" t="s">
        <v>1277</v>
      </c>
      <c r="E325" s="2" t="s">
        <v>1278</v>
      </c>
      <c r="F325" s="2" t="s">
        <v>1235</v>
      </c>
      <c r="G325" s="2" t="s">
        <v>17</v>
      </c>
      <c r="H325" s="2" t="s">
        <v>30</v>
      </c>
      <c r="I325" s="11">
        <f t="shared" si="9"/>
        <v>6.9444444444444531E-2</v>
      </c>
      <c r="J325" s="2" t="s">
        <v>1243</v>
      </c>
    </row>
    <row r="326" spans="2:10" x14ac:dyDescent="0.35">
      <c r="B326" s="2">
        <v>595</v>
      </c>
      <c r="C326" s="5">
        <v>2705</v>
      </c>
      <c r="D326" s="2" t="s">
        <v>1279</v>
      </c>
      <c r="E326" s="2" t="s">
        <v>1280</v>
      </c>
      <c r="F326" s="2" t="s">
        <v>1235</v>
      </c>
      <c r="G326" s="2" t="s">
        <v>836</v>
      </c>
      <c r="H326" s="2" t="s">
        <v>12</v>
      </c>
      <c r="I326" s="11">
        <f t="shared" ref="I326:I389" si="10">(H326-G326)</f>
        <v>5.555555555555558E-2</v>
      </c>
      <c r="J326" s="2" t="s">
        <v>1281</v>
      </c>
    </row>
    <row r="327" spans="2:10" x14ac:dyDescent="0.35">
      <c r="B327" s="2">
        <v>596</v>
      </c>
      <c r="C327" s="5">
        <v>2707</v>
      </c>
      <c r="D327" s="2" t="s">
        <v>1282</v>
      </c>
      <c r="E327" s="2" t="s">
        <v>1283</v>
      </c>
      <c r="F327" s="2" t="s">
        <v>1235</v>
      </c>
      <c r="G327" s="2" t="s">
        <v>102</v>
      </c>
      <c r="H327" s="2" t="s">
        <v>141</v>
      </c>
      <c r="I327" s="11">
        <f t="shared" si="10"/>
        <v>4.166666666666663E-2</v>
      </c>
      <c r="J327" s="2" t="s">
        <v>111</v>
      </c>
    </row>
    <row r="328" spans="2:10" x14ac:dyDescent="0.35">
      <c r="B328" s="2">
        <v>597</v>
      </c>
      <c r="C328" s="5">
        <v>2802</v>
      </c>
      <c r="D328" s="2" t="s">
        <v>1284</v>
      </c>
      <c r="E328" s="2" t="s">
        <v>1285</v>
      </c>
      <c r="F328" s="2" t="s">
        <v>1235</v>
      </c>
      <c r="G328" s="2" t="s">
        <v>39</v>
      </c>
      <c r="H328" s="2" t="s">
        <v>872</v>
      </c>
      <c r="I328" s="11">
        <f t="shared" si="10"/>
        <v>6.944444444444442E-2</v>
      </c>
      <c r="J328" s="2" t="s">
        <v>1286</v>
      </c>
    </row>
    <row r="329" spans="2:10" x14ac:dyDescent="0.35">
      <c r="B329" s="2">
        <v>598</v>
      </c>
      <c r="C329" s="5">
        <v>2806</v>
      </c>
      <c r="D329" s="2" t="s">
        <v>1287</v>
      </c>
      <c r="E329" s="2" t="s">
        <v>1288</v>
      </c>
      <c r="F329" s="2" t="s">
        <v>1235</v>
      </c>
      <c r="G329" s="2" t="s">
        <v>141</v>
      </c>
      <c r="H329" s="2" t="s">
        <v>120</v>
      </c>
      <c r="I329" s="11">
        <f t="shared" si="10"/>
        <v>6.25E-2</v>
      </c>
      <c r="J329" s="2" t="s">
        <v>791</v>
      </c>
    </row>
    <row r="330" spans="2:10" x14ac:dyDescent="0.35">
      <c r="B330" s="2">
        <v>599</v>
      </c>
      <c r="C330" s="5">
        <v>2807</v>
      </c>
      <c r="D330" s="2" t="s">
        <v>1289</v>
      </c>
      <c r="E330" s="2" t="s">
        <v>1290</v>
      </c>
      <c r="F330" s="2" t="s">
        <v>1235</v>
      </c>
      <c r="G330" s="2" t="s">
        <v>25</v>
      </c>
      <c r="H330" s="2" t="s">
        <v>26</v>
      </c>
      <c r="I330" s="11">
        <f t="shared" si="10"/>
        <v>6.9444444444444475E-2</v>
      </c>
      <c r="J330" s="2" t="s">
        <v>453</v>
      </c>
    </row>
    <row r="331" spans="2:10" x14ac:dyDescent="0.35">
      <c r="B331" s="2">
        <v>616</v>
      </c>
      <c r="C331" s="5">
        <v>2101</v>
      </c>
      <c r="D331" s="2" t="s">
        <v>1325</v>
      </c>
      <c r="E331" s="2" t="s">
        <v>1326</v>
      </c>
      <c r="F331" s="2" t="s">
        <v>1327</v>
      </c>
      <c r="G331" s="2" t="s">
        <v>39</v>
      </c>
      <c r="H331" s="2" t="s">
        <v>56</v>
      </c>
      <c r="I331" s="11">
        <f t="shared" si="10"/>
        <v>8.3333333333333259E-2</v>
      </c>
      <c r="J331" s="2" t="s">
        <v>154</v>
      </c>
    </row>
    <row r="332" spans="2:10" x14ac:dyDescent="0.35">
      <c r="B332" s="2">
        <v>617</v>
      </c>
      <c r="C332" s="5">
        <v>2101</v>
      </c>
      <c r="D332" s="2" t="s">
        <v>1147</v>
      </c>
      <c r="E332" s="2" t="s">
        <v>1328</v>
      </c>
      <c r="F332" s="2" t="s">
        <v>1327</v>
      </c>
      <c r="G332" s="2" t="s">
        <v>80</v>
      </c>
      <c r="H332" s="2" t="s">
        <v>42</v>
      </c>
      <c r="I332" s="11">
        <f t="shared" si="10"/>
        <v>0.16666666666666663</v>
      </c>
      <c r="J332" s="2" t="s">
        <v>13</v>
      </c>
    </row>
    <row r="333" spans="2:10" x14ac:dyDescent="0.35">
      <c r="B333" s="2">
        <v>618</v>
      </c>
      <c r="C333" s="5">
        <v>2201</v>
      </c>
      <c r="D333" s="2" t="s">
        <v>1329</v>
      </c>
      <c r="E333" s="2" t="s">
        <v>1330</v>
      </c>
      <c r="F333" s="2" t="s">
        <v>1327</v>
      </c>
      <c r="G333" s="2" t="s">
        <v>38</v>
      </c>
      <c r="H333" s="2" t="s">
        <v>88</v>
      </c>
      <c r="I333" s="11">
        <f t="shared" si="10"/>
        <v>0.125</v>
      </c>
      <c r="J333" s="2" t="s">
        <v>307</v>
      </c>
    </row>
    <row r="334" spans="2:10" x14ac:dyDescent="0.35">
      <c r="B334" s="2">
        <v>619</v>
      </c>
      <c r="C334" s="5">
        <v>2201</v>
      </c>
      <c r="D334" s="2" t="s">
        <v>1331</v>
      </c>
      <c r="E334" s="2" t="s">
        <v>1332</v>
      </c>
      <c r="F334" s="2" t="s">
        <v>1327</v>
      </c>
      <c r="G334" s="2" t="s">
        <v>39</v>
      </c>
      <c r="H334" s="2" t="s">
        <v>120</v>
      </c>
      <c r="I334" s="11">
        <f t="shared" si="10"/>
        <v>4.166666666666663E-2</v>
      </c>
      <c r="J334" s="2" t="s">
        <v>756</v>
      </c>
    </row>
    <row r="335" spans="2:10" x14ac:dyDescent="0.35">
      <c r="B335" s="2">
        <v>620</v>
      </c>
      <c r="C335" s="5">
        <v>2201</v>
      </c>
      <c r="D335" s="2" t="s">
        <v>1333</v>
      </c>
      <c r="E335" s="2" t="s">
        <v>1334</v>
      </c>
      <c r="F335" s="2" t="s">
        <v>1327</v>
      </c>
      <c r="G335" s="2" t="s">
        <v>120</v>
      </c>
      <c r="H335" s="2" t="s">
        <v>80</v>
      </c>
      <c r="I335" s="11">
        <f t="shared" si="10"/>
        <v>8.333333333333337E-2</v>
      </c>
      <c r="J335" s="2" t="s">
        <v>756</v>
      </c>
    </row>
    <row r="336" spans="2:10" x14ac:dyDescent="0.35">
      <c r="B336" s="2">
        <v>621</v>
      </c>
      <c r="C336" s="5">
        <v>2203</v>
      </c>
      <c r="D336" s="2" t="s">
        <v>1335</v>
      </c>
      <c r="E336" s="2" t="s">
        <v>1336</v>
      </c>
      <c r="F336" s="2" t="s">
        <v>1327</v>
      </c>
      <c r="G336" s="2" t="s">
        <v>136</v>
      </c>
      <c r="H336" s="2" t="s">
        <v>295</v>
      </c>
      <c r="I336" s="11">
        <f t="shared" si="10"/>
        <v>6.944444444444442E-2</v>
      </c>
      <c r="J336" s="2" t="s">
        <v>1046</v>
      </c>
    </row>
    <row r="337" spans="2:16" x14ac:dyDescent="0.35">
      <c r="B337" s="2">
        <v>622</v>
      </c>
      <c r="C337" s="5">
        <v>2301</v>
      </c>
      <c r="D337" s="2" t="s">
        <v>858</v>
      </c>
      <c r="E337" s="2" t="s">
        <v>1337</v>
      </c>
      <c r="F337" s="2" t="s">
        <v>1327</v>
      </c>
      <c r="G337" s="2" t="s">
        <v>38</v>
      </c>
      <c r="H337" s="2" t="s">
        <v>42</v>
      </c>
      <c r="I337" s="11">
        <f t="shared" si="10"/>
        <v>0.58333333333333326</v>
      </c>
      <c r="J337" s="2" t="s">
        <v>860</v>
      </c>
    </row>
    <row r="338" spans="2:16" x14ac:dyDescent="0.35">
      <c r="B338" s="2">
        <v>623</v>
      </c>
      <c r="C338" s="5">
        <v>2313</v>
      </c>
      <c r="D338" s="2" t="s">
        <v>861</v>
      </c>
      <c r="E338" s="2" t="s">
        <v>1338</v>
      </c>
      <c r="F338" s="2" t="s">
        <v>1327</v>
      </c>
      <c r="G338" s="2" t="s">
        <v>48</v>
      </c>
      <c r="H338" s="2" t="s">
        <v>12</v>
      </c>
      <c r="I338" s="11">
        <f t="shared" si="10"/>
        <v>0.5</v>
      </c>
      <c r="J338" s="2" t="s">
        <v>860</v>
      </c>
    </row>
    <row r="339" spans="2:16" x14ac:dyDescent="0.35">
      <c r="B339" s="2">
        <v>624</v>
      </c>
      <c r="C339" s="5">
        <v>2501</v>
      </c>
      <c r="D339" s="2" t="s">
        <v>1339</v>
      </c>
      <c r="E339" s="2" t="s">
        <v>1340</v>
      </c>
      <c r="F339" s="2" t="s">
        <v>1327</v>
      </c>
      <c r="G339" s="2" t="s">
        <v>120</v>
      </c>
      <c r="H339" s="2" t="s">
        <v>836</v>
      </c>
      <c r="I339" s="11">
        <f t="shared" si="10"/>
        <v>6.944444444444442E-2</v>
      </c>
      <c r="J339" s="2" t="s">
        <v>1341</v>
      </c>
    </row>
    <row r="340" spans="2:16" x14ac:dyDescent="0.35">
      <c r="B340" s="2">
        <v>625</v>
      </c>
      <c r="C340" s="5">
        <v>2502</v>
      </c>
      <c r="D340" s="2" t="s">
        <v>1342</v>
      </c>
      <c r="E340" s="2" t="s">
        <v>1343</v>
      </c>
      <c r="F340" s="2" t="s">
        <v>1327</v>
      </c>
      <c r="G340" s="2" t="s">
        <v>80</v>
      </c>
      <c r="H340" s="2" t="s">
        <v>42</v>
      </c>
      <c r="I340" s="11">
        <f t="shared" si="10"/>
        <v>0.16666666666666663</v>
      </c>
      <c r="J340" s="2" t="s">
        <v>13</v>
      </c>
    </row>
    <row r="341" spans="2:16" x14ac:dyDescent="0.35">
      <c r="B341" s="2">
        <v>626</v>
      </c>
      <c r="C341" s="5">
        <v>2504</v>
      </c>
      <c r="D341" s="2" t="s">
        <v>1344</v>
      </c>
      <c r="E341" s="2" t="s">
        <v>1345</v>
      </c>
      <c r="F341" s="2" t="s">
        <v>1327</v>
      </c>
      <c r="G341" s="2" t="s">
        <v>25</v>
      </c>
      <c r="H341" s="2" t="s">
        <v>26</v>
      </c>
      <c r="I341" s="11">
        <f t="shared" si="10"/>
        <v>6.9444444444444475E-2</v>
      </c>
      <c r="J341" s="2" t="s">
        <v>1243</v>
      </c>
    </row>
    <row r="342" spans="2:16" x14ac:dyDescent="0.35">
      <c r="B342" s="2">
        <v>627</v>
      </c>
      <c r="C342" s="5">
        <v>2506</v>
      </c>
      <c r="D342" s="2" t="s">
        <v>1346</v>
      </c>
      <c r="E342" s="2" t="s">
        <v>1347</v>
      </c>
      <c r="F342" s="2" t="s">
        <v>1327</v>
      </c>
      <c r="G342" s="2" t="s">
        <v>120</v>
      </c>
      <c r="H342" s="2" t="s">
        <v>12</v>
      </c>
      <c r="I342" s="11">
        <f t="shared" si="10"/>
        <v>0.125</v>
      </c>
      <c r="J342" s="2" t="s">
        <v>307</v>
      </c>
    </row>
    <row r="343" spans="2:16" x14ac:dyDescent="0.35">
      <c r="B343" s="2">
        <v>628</v>
      </c>
      <c r="C343" s="5">
        <v>2507</v>
      </c>
      <c r="D343" s="2" t="s">
        <v>1348</v>
      </c>
      <c r="E343" s="2" t="s">
        <v>1349</v>
      </c>
      <c r="F343" s="2" t="s">
        <v>1327</v>
      </c>
      <c r="G343" s="2" t="s">
        <v>92</v>
      </c>
      <c r="H343" s="2" t="s">
        <v>1350</v>
      </c>
      <c r="I343" s="11">
        <f t="shared" si="10"/>
        <v>3.472222222222221E-2</v>
      </c>
      <c r="J343" s="2" t="s">
        <v>1254</v>
      </c>
    </row>
    <row r="344" spans="2:16" x14ac:dyDescent="0.35">
      <c r="B344" s="2">
        <v>629</v>
      </c>
      <c r="C344" s="5">
        <v>2605</v>
      </c>
      <c r="D344" s="2" t="s">
        <v>1351</v>
      </c>
      <c r="E344" s="2" t="s">
        <v>1352</v>
      </c>
      <c r="F344" s="2" t="s">
        <v>1327</v>
      </c>
      <c r="G344" s="2" t="s">
        <v>120</v>
      </c>
      <c r="H344" s="2" t="s">
        <v>865</v>
      </c>
      <c r="I344" s="11">
        <f t="shared" si="10"/>
        <v>3.472222222222221E-2</v>
      </c>
      <c r="J344" s="2" t="s">
        <v>866</v>
      </c>
    </row>
    <row r="345" spans="2:16" x14ac:dyDescent="0.35">
      <c r="B345" s="2">
        <v>630</v>
      </c>
      <c r="C345" s="5">
        <v>2606</v>
      </c>
      <c r="D345" s="2" t="s">
        <v>1353</v>
      </c>
      <c r="E345" s="2" t="s">
        <v>1354</v>
      </c>
      <c r="F345" s="2" t="s">
        <v>1327</v>
      </c>
      <c r="G345" s="2" t="s">
        <v>39</v>
      </c>
      <c r="H345" s="2" t="s">
        <v>872</v>
      </c>
      <c r="I345" s="11">
        <f t="shared" si="10"/>
        <v>6.944444444444442E-2</v>
      </c>
      <c r="J345" s="2" t="s">
        <v>748</v>
      </c>
    </row>
    <row r="346" spans="2:16" x14ac:dyDescent="0.35">
      <c r="B346" s="2">
        <v>631</v>
      </c>
      <c r="C346" s="5">
        <v>2606</v>
      </c>
      <c r="D346" s="2" t="s">
        <v>1355</v>
      </c>
      <c r="E346" s="2" t="s">
        <v>1356</v>
      </c>
      <c r="F346" s="2" t="s">
        <v>1327</v>
      </c>
      <c r="G346" s="2" t="s">
        <v>56</v>
      </c>
      <c r="H346" s="2" t="s">
        <v>12</v>
      </c>
      <c r="I346" s="11">
        <f t="shared" si="10"/>
        <v>8.333333333333337E-2</v>
      </c>
      <c r="J346" s="2" t="s">
        <v>875</v>
      </c>
      <c r="P346" t="s">
        <v>4218</v>
      </c>
    </row>
    <row r="347" spans="2:16" x14ac:dyDescent="0.35">
      <c r="B347" s="2">
        <v>632</v>
      </c>
      <c r="C347" s="5">
        <v>2607</v>
      </c>
      <c r="D347" s="2" t="s">
        <v>1357</v>
      </c>
      <c r="E347" s="2" t="s">
        <v>1358</v>
      </c>
      <c r="F347" s="2" t="s">
        <v>1327</v>
      </c>
      <c r="G347" s="2" t="s">
        <v>136</v>
      </c>
      <c r="H347" s="2" t="s">
        <v>88</v>
      </c>
      <c r="I347" s="11">
        <f t="shared" si="10"/>
        <v>4.1666666666666685E-2</v>
      </c>
      <c r="J347" s="2" t="s">
        <v>453</v>
      </c>
    </row>
    <row r="348" spans="2:16" x14ac:dyDescent="0.35">
      <c r="B348" s="2">
        <v>633</v>
      </c>
      <c r="C348" s="5">
        <v>2607</v>
      </c>
      <c r="D348" s="2" t="s">
        <v>1359</v>
      </c>
      <c r="E348" s="2" t="s">
        <v>1360</v>
      </c>
      <c r="F348" s="2" t="s">
        <v>1327</v>
      </c>
      <c r="G348" s="2" t="s">
        <v>92</v>
      </c>
      <c r="H348" s="2" t="s">
        <v>1361</v>
      </c>
      <c r="I348" s="11">
        <f t="shared" si="10"/>
        <v>0.12361111111111112</v>
      </c>
      <c r="J348" s="2" t="s">
        <v>201</v>
      </c>
    </row>
    <row r="349" spans="2:16" x14ac:dyDescent="0.35">
      <c r="B349" s="2">
        <v>634</v>
      </c>
      <c r="C349" s="5">
        <v>2701</v>
      </c>
      <c r="D349" s="2" t="s">
        <v>1362</v>
      </c>
      <c r="E349" s="2" t="s">
        <v>1363</v>
      </c>
      <c r="F349" s="2" t="s">
        <v>1327</v>
      </c>
      <c r="G349" s="2" t="s">
        <v>136</v>
      </c>
      <c r="H349" s="2" t="s">
        <v>16</v>
      </c>
      <c r="I349" s="11">
        <f t="shared" si="10"/>
        <v>8.3333333333333315E-2</v>
      </c>
      <c r="J349" s="2" t="s">
        <v>883</v>
      </c>
    </row>
    <row r="350" spans="2:16" x14ac:dyDescent="0.35">
      <c r="B350" s="2">
        <v>635</v>
      </c>
      <c r="C350" s="5">
        <v>2701</v>
      </c>
      <c r="D350" s="2" t="s">
        <v>1364</v>
      </c>
      <c r="E350" s="2" t="s">
        <v>1365</v>
      </c>
      <c r="F350" s="2" t="s">
        <v>1327</v>
      </c>
      <c r="G350" s="2" t="s">
        <v>16</v>
      </c>
      <c r="H350" s="2" t="s">
        <v>17</v>
      </c>
      <c r="I350" s="11">
        <f t="shared" si="10"/>
        <v>8.3333333333333315E-2</v>
      </c>
      <c r="J350" s="2" t="s">
        <v>878</v>
      </c>
    </row>
    <row r="351" spans="2:16" x14ac:dyDescent="0.35">
      <c r="B351" s="2">
        <v>636</v>
      </c>
      <c r="C351" s="5">
        <v>2704</v>
      </c>
      <c r="D351" s="2" t="s">
        <v>1366</v>
      </c>
      <c r="E351" s="2" t="s">
        <v>1367</v>
      </c>
      <c r="F351" s="2" t="s">
        <v>1327</v>
      </c>
      <c r="G351" s="2" t="s">
        <v>39</v>
      </c>
      <c r="H351" s="2" t="s">
        <v>120</v>
      </c>
      <c r="I351" s="11">
        <f t="shared" si="10"/>
        <v>4.166666666666663E-2</v>
      </c>
      <c r="J351" s="2" t="s">
        <v>813</v>
      </c>
    </row>
    <row r="352" spans="2:16" x14ac:dyDescent="0.35">
      <c r="B352" s="2">
        <v>637</v>
      </c>
      <c r="C352" s="5">
        <v>2705</v>
      </c>
      <c r="D352" s="2" t="s">
        <v>1368</v>
      </c>
      <c r="E352" s="2" t="s">
        <v>1369</v>
      </c>
      <c r="F352" s="2" t="s">
        <v>1327</v>
      </c>
      <c r="G352" s="2" t="s">
        <v>38</v>
      </c>
      <c r="H352" s="2" t="s">
        <v>136</v>
      </c>
      <c r="I352" s="11">
        <f t="shared" si="10"/>
        <v>8.3333333333333315E-2</v>
      </c>
      <c r="J352" s="2" t="s">
        <v>1281</v>
      </c>
    </row>
    <row r="353" spans="2:10" x14ac:dyDescent="0.35">
      <c r="B353" s="2">
        <v>638</v>
      </c>
      <c r="C353" s="5">
        <v>2705</v>
      </c>
      <c r="D353" s="2" t="s">
        <v>1370</v>
      </c>
      <c r="E353" s="2" t="s">
        <v>1371</v>
      </c>
      <c r="F353" s="2" t="s">
        <v>1327</v>
      </c>
      <c r="G353" s="2" t="s">
        <v>120</v>
      </c>
      <c r="H353" s="2" t="s">
        <v>836</v>
      </c>
      <c r="I353" s="11">
        <f t="shared" si="10"/>
        <v>6.944444444444442E-2</v>
      </c>
      <c r="J353" s="2" t="s">
        <v>1372</v>
      </c>
    </row>
    <row r="354" spans="2:10" x14ac:dyDescent="0.35">
      <c r="B354" s="2">
        <v>661</v>
      </c>
      <c r="C354" s="5">
        <v>2101</v>
      </c>
      <c r="D354" s="2" t="s">
        <v>1421</v>
      </c>
      <c r="E354" s="2" t="s">
        <v>1422</v>
      </c>
      <c r="F354" s="2" t="s">
        <v>1423</v>
      </c>
      <c r="G354" s="2" t="s">
        <v>80</v>
      </c>
      <c r="H354" s="2" t="s">
        <v>42</v>
      </c>
      <c r="I354" s="11">
        <f t="shared" si="10"/>
        <v>0.16666666666666663</v>
      </c>
      <c r="J354" s="2" t="s">
        <v>13</v>
      </c>
    </row>
    <row r="355" spans="2:10" x14ac:dyDescent="0.35">
      <c r="B355" s="2">
        <v>662</v>
      </c>
      <c r="C355" s="5">
        <v>2201</v>
      </c>
      <c r="D355" s="2" t="s">
        <v>736</v>
      </c>
      <c r="E355" s="2" t="s">
        <v>1424</v>
      </c>
      <c r="F355" s="2" t="s">
        <v>1423</v>
      </c>
      <c r="G355" s="2" t="s">
        <v>516</v>
      </c>
      <c r="H355" s="2" t="s">
        <v>739</v>
      </c>
      <c r="I355" s="11">
        <f t="shared" si="10"/>
        <v>0.125</v>
      </c>
      <c r="J355" s="2" t="s">
        <v>35</v>
      </c>
    </row>
    <row r="356" spans="2:10" x14ac:dyDescent="0.35">
      <c r="B356" s="2">
        <v>663</v>
      </c>
      <c r="C356" s="5">
        <v>2202</v>
      </c>
      <c r="D356" s="2" t="s">
        <v>1425</v>
      </c>
      <c r="E356" s="2" t="s">
        <v>1426</v>
      </c>
      <c r="F356" s="2" t="s">
        <v>1423</v>
      </c>
      <c r="G356" s="2" t="s">
        <v>25</v>
      </c>
      <c r="H356" s="2" t="s">
        <v>16</v>
      </c>
      <c r="I356" s="11">
        <f t="shared" si="10"/>
        <v>0.125</v>
      </c>
      <c r="J356" s="2" t="s">
        <v>468</v>
      </c>
    </row>
    <row r="357" spans="2:10" x14ac:dyDescent="0.35">
      <c r="B357" s="2">
        <v>664</v>
      </c>
      <c r="C357" s="5">
        <v>2202</v>
      </c>
      <c r="D357" s="2" t="s">
        <v>1427</v>
      </c>
      <c r="E357" s="2" t="s">
        <v>1428</v>
      </c>
      <c r="F357" s="2" t="s">
        <v>1423</v>
      </c>
      <c r="G357" s="2" t="s">
        <v>80</v>
      </c>
      <c r="H357" s="2" t="s">
        <v>34</v>
      </c>
      <c r="I357" s="11">
        <f t="shared" si="10"/>
        <v>6.25E-2</v>
      </c>
      <c r="J357" s="2" t="s">
        <v>13</v>
      </c>
    </row>
    <row r="358" spans="2:10" x14ac:dyDescent="0.35">
      <c r="B358" s="2">
        <v>665</v>
      </c>
      <c r="C358" s="5">
        <v>2301</v>
      </c>
      <c r="D358" s="2" t="s">
        <v>858</v>
      </c>
      <c r="E358" s="2" t="s">
        <v>1429</v>
      </c>
      <c r="F358" s="2" t="s">
        <v>1423</v>
      </c>
      <c r="G358" s="2" t="s">
        <v>38</v>
      </c>
      <c r="H358" s="2" t="s">
        <v>42</v>
      </c>
      <c r="I358" s="11">
        <f t="shared" si="10"/>
        <v>0.58333333333333326</v>
      </c>
      <c r="J358" s="2" t="s">
        <v>860</v>
      </c>
    </row>
    <row r="359" spans="2:10" x14ac:dyDescent="0.35">
      <c r="B359" s="2">
        <v>666</v>
      </c>
      <c r="C359" s="5">
        <v>2501</v>
      </c>
      <c r="D359" s="2" t="s">
        <v>1430</v>
      </c>
      <c r="E359" s="2" t="s">
        <v>1431</v>
      </c>
      <c r="F359" s="2" t="s">
        <v>1423</v>
      </c>
      <c r="G359" s="2" t="s">
        <v>342</v>
      </c>
      <c r="H359" s="2" t="s">
        <v>1432</v>
      </c>
      <c r="I359" s="11">
        <f t="shared" si="10"/>
        <v>3.6111111111111094E-2</v>
      </c>
      <c r="J359" s="2" t="s">
        <v>1433</v>
      </c>
    </row>
    <row r="360" spans="2:10" x14ac:dyDescent="0.35">
      <c r="B360" s="2">
        <v>667</v>
      </c>
      <c r="C360" s="5">
        <v>2501</v>
      </c>
      <c r="D360" s="2" t="s">
        <v>1434</v>
      </c>
      <c r="E360" s="2" t="s">
        <v>1435</v>
      </c>
      <c r="F360" s="2" t="s">
        <v>1423</v>
      </c>
      <c r="G360" s="2" t="s">
        <v>56</v>
      </c>
      <c r="H360" s="2" t="s">
        <v>12</v>
      </c>
      <c r="I360" s="11">
        <f t="shared" si="10"/>
        <v>8.333333333333337E-2</v>
      </c>
      <c r="J360" s="2" t="s">
        <v>1416</v>
      </c>
    </row>
    <row r="361" spans="2:10" x14ac:dyDescent="0.35">
      <c r="B361" s="2">
        <v>668</v>
      </c>
      <c r="C361" s="5">
        <v>2503</v>
      </c>
      <c r="D361" s="2" t="s">
        <v>1436</v>
      </c>
      <c r="E361" s="2" t="s">
        <v>1437</v>
      </c>
      <c r="F361" s="2" t="s">
        <v>1423</v>
      </c>
      <c r="G361" s="2" t="s">
        <v>88</v>
      </c>
      <c r="H361" s="2" t="s">
        <v>92</v>
      </c>
      <c r="I361" s="11">
        <f t="shared" si="10"/>
        <v>8.3333333333333315E-2</v>
      </c>
      <c r="J361" s="2" t="s">
        <v>1438</v>
      </c>
    </row>
    <row r="362" spans="2:10" x14ac:dyDescent="0.35">
      <c r="B362" s="2">
        <v>669</v>
      </c>
      <c r="C362" s="5">
        <v>2503</v>
      </c>
      <c r="D362" s="2" t="s">
        <v>1439</v>
      </c>
      <c r="E362" s="2" t="s">
        <v>1440</v>
      </c>
      <c r="F362" s="2" t="s">
        <v>1423</v>
      </c>
      <c r="G362" s="2" t="s">
        <v>39</v>
      </c>
      <c r="H362" s="2" t="s">
        <v>1441</v>
      </c>
      <c r="I362" s="11">
        <f t="shared" si="10"/>
        <v>3.472222222222221E-2</v>
      </c>
      <c r="J362" s="2" t="s">
        <v>1254</v>
      </c>
    </row>
    <row r="363" spans="2:10" x14ac:dyDescent="0.35">
      <c r="B363" s="2">
        <v>670</v>
      </c>
      <c r="C363" s="5">
        <v>2503</v>
      </c>
      <c r="D363" s="2" t="s">
        <v>1147</v>
      </c>
      <c r="E363" s="2" t="s">
        <v>1442</v>
      </c>
      <c r="F363" s="2" t="s">
        <v>1423</v>
      </c>
      <c r="G363" s="2" t="s">
        <v>80</v>
      </c>
      <c r="H363" s="2" t="s">
        <v>42</v>
      </c>
      <c r="I363" s="11">
        <f t="shared" si="10"/>
        <v>0.16666666666666663</v>
      </c>
      <c r="J363" s="2" t="s">
        <v>13</v>
      </c>
    </row>
    <row r="364" spans="2:10" x14ac:dyDescent="0.35">
      <c r="B364" s="2">
        <v>671</v>
      </c>
      <c r="C364" s="5">
        <v>2504</v>
      </c>
      <c r="D364" s="2" t="s">
        <v>1147</v>
      </c>
      <c r="E364" s="2" t="s">
        <v>1443</v>
      </c>
      <c r="F364" s="2" t="s">
        <v>1423</v>
      </c>
      <c r="G364" s="2" t="s">
        <v>80</v>
      </c>
      <c r="H364" s="2" t="s">
        <v>42</v>
      </c>
      <c r="I364" s="11">
        <f t="shared" si="10"/>
        <v>0.16666666666666663</v>
      </c>
      <c r="J364" s="2" t="s">
        <v>13</v>
      </c>
    </row>
    <row r="365" spans="2:10" x14ac:dyDescent="0.35">
      <c r="B365" s="2">
        <v>672</v>
      </c>
      <c r="C365" s="5">
        <v>2506</v>
      </c>
      <c r="D365" s="2" t="s">
        <v>1444</v>
      </c>
      <c r="E365" s="2" t="s">
        <v>1445</v>
      </c>
      <c r="F365" s="2" t="s">
        <v>1423</v>
      </c>
      <c r="G365" s="2" t="s">
        <v>16</v>
      </c>
      <c r="H365" s="2" t="s">
        <v>17</v>
      </c>
      <c r="I365" s="11">
        <f t="shared" si="10"/>
        <v>8.3333333333333315E-2</v>
      </c>
      <c r="J365" s="2" t="s">
        <v>468</v>
      </c>
    </row>
    <row r="366" spans="2:10" x14ac:dyDescent="0.35">
      <c r="B366" s="2">
        <v>673</v>
      </c>
      <c r="C366" s="5">
        <v>2507</v>
      </c>
      <c r="D366" s="2" t="s">
        <v>1446</v>
      </c>
      <c r="E366" s="2" t="s">
        <v>1447</v>
      </c>
      <c r="F366" s="2" t="s">
        <v>1423</v>
      </c>
      <c r="G366" s="2" t="s">
        <v>16</v>
      </c>
      <c r="H366" s="2" t="s">
        <v>92</v>
      </c>
      <c r="I366" s="11">
        <f t="shared" si="10"/>
        <v>4.1666666666666685E-2</v>
      </c>
      <c r="J366" s="2" t="s">
        <v>756</v>
      </c>
    </row>
    <row r="367" spans="2:10" x14ac:dyDescent="0.35">
      <c r="B367" s="2">
        <v>674</v>
      </c>
      <c r="C367" s="5">
        <v>2601</v>
      </c>
      <c r="D367" s="2" t="s">
        <v>1448</v>
      </c>
      <c r="E367" s="2" t="s">
        <v>1449</v>
      </c>
      <c r="F367" s="2" t="s">
        <v>1423</v>
      </c>
      <c r="G367" s="2" t="s">
        <v>136</v>
      </c>
      <c r="H367" s="2" t="s">
        <v>16</v>
      </c>
      <c r="I367" s="11">
        <f t="shared" si="10"/>
        <v>8.3333333333333315E-2</v>
      </c>
      <c r="J367" s="2" t="s">
        <v>878</v>
      </c>
    </row>
    <row r="368" spans="2:10" x14ac:dyDescent="0.35">
      <c r="B368" s="2">
        <v>675</v>
      </c>
      <c r="C368" s="5">
        <v>2601</v>
      </c>
      <c r="D368" s="2" t="s">
        <v>1450</v>
      </c>
      <c r="E368" s="2" t="s">
        <v>1451</v>
      </c>
      <c r="F368" s="2" t="s">
        <v>1423</v>
      </c>
      <c r="G368" s="2" t="s">
        <v>342</v>
      </c>
      <c r="H368" s="2" t="s">
        <v>80</v>
      </c>
      <c r="I368" s="11">
        <f t="shared" si="10"/>
        <v>8.2638888888888928E-2</v>
      </c>
      <c r="J368" s="2" t="s">
        <v>1033</v>
      </c>
    </row>
    <row r="369" spans="2:10" x14ac:dyDescent="0.35">
      <c r="B369" s="2">
        <v>676</v>
      </c>
      <c r="C369" s="5">
        <v>2605</v>
      </c>
      <c r="D369" s="2" t="s">
        <v>1452</v>
      </c>
      <c r="E369" s="2" t="s">
        <v>1453</v>
      </c>
      <c r="F369" s="2" t="s">
        <v>1423</v>
      </c>
      <c r="G369" s="2" t="s">
        <v>120</v>
      </c>
      <c r="H369" s="2" t="s">
        <v>56</v>
      </c>
      <c r="I369" s="11">
        <f t="shared" si="10"/>
        <v>4.166666666666663E-2</v>
      </c>
      <c r="J369" s="2" t="s">
        <v>748</v>
      </c>
    </row>
    <row r="370" spans="2:10" x14ac:dyDescent="0.35">
      <c r="B370" s="2">
        <v>677</v>
      </c>
      <c r="C370" s="5">
        <v>2702</v>
      </c>
      <c r="D370" s="2" t="s">
        <v>1454</v>
      </c>
      <c r="E370" s="2" t="s">
        <v>1455</v>
      </c>
      <c r="F370" s="2" t="s">
        <v>1423</v>
      </c>
      <c r="G370" s="2" t="s">
        <v>1456</v>
      </c>
      <c r="H370" s="2" t="s">
        <v>1457</v>
      </c>
      <c r="I370" s="11">
        <f t="shared" si="10"/>
        <v>8.4027777777777812E-2</v>
      </c>
      <c r="J370" s="2" t="s">
        <v>1458</v>
      </c>
    </row>
    <row r="371" spans="2:10" x14ac:dyDescent="0.35">
      <c r="B371" s="2">
        <v>678</v>
      </c>
      <c r="C371" s="5">
        <v>2707</v>
      </c>
      <c r="D371" s="2" t="s">
        <v>1459</v>
      </c>
      <c r="E371" s="2" t="s">
        <v>1460</v>
      </c>
      <c r="F371" s="2" t="s">
        <v>1423</v>
      </c>
      <c r="G371" s="2" t="s">
        <v>17</v>
      </c>
      <c r="H371" s="2" t="s">
        <v>1461</v>
      </c>
      <c r="I371" s="11">
        <f t="shared" si="10"/>
        <v>9.027777777777779E-2</v>
      </c>
      <c r="J371" s="2" t="s">
        <v>1462</v>
      </c>
    </row>
    <row r="372" spans="2:10" x14ac:dyDescent="0.35">
      <c r="B372" s="2">
        <v>679</v>
      </c>
      <c r="C372" s="5">
        <v>2802</v>
      </c>
      <c r="D372" s="2" t="s">
        <v>1463</v>
      </c>
      <c r="E372" s="2" t="s">
        <v>1464</v>
      </c>
      <c r="F372" s="2" t="s">
        <v>1423</v>
      </c>
      <c r="G372" s="2" t="s">
        <v>1465</v>
      </c>
      <c r="H372" s="2" t="s">
        <v>1466</v>
      </c>
      <c r="I372" s="11">
        <f t="shared" si="10"/>
        <v>8.3333333333333315E-2</v>
      </c>
      <c r="J372" s="2" t="s">
        <v>1467</v>
      </c>
    </row>
    <row r="373" spans="2:10" x14ac:dyDescent="0.35">
      <c r="B373" s="2">
        <v>680</v>
      </c>
      <c r="C373" s="5">
        <v>2802</v>
      </c>
      <c r="D373" s="2" t="s">
        <v>1468</v>
      </c>
      <c r="E373" s="2" t="s">
        <v>1469</v>
      </c>
      <c r="F373" s="2" t="s">
        <v>1423</v>
      </c>
      <c r="G373" s="2" t="s">
        <v>80</v>
      </c>
      <c r="H373" s="2" t="s">
        <v>42</v>
      </c>
      <c r="I373" s="11">
        <f t="shared" si="10"/>
        <v>0.16666666666666663</v>
      </c>
      <c r="J373" s="2" t="s">
        <v>13</v>
      </c>
    </row>
    <row r="374" spans="2:10" x14ac:dyDescent="0.35">
      <c r="B374" s="2">
        <v>681</v>
      </c>
      <c r="C374" s="5">
        <v>2803</v>
      </c>
      <c r="D374" s="2" t="s">
        <v>1470</v>
      </c>
      <c r="E374" s="2" t="s">
        <v>1471</v>
      </c>
      <c r="F374" s="2" t="s">
        <v>1423</v>
      </c>
      <c r="G374" s="2" t="s">
        <v>80</v>
      </c>
      <c r="H374" s="2" t="s">
        <v>42</v>
      </c>
      <c r="I374" s="11">
        <f t="shared" si="10"/>
        <v>0.16666666666666663</v>
      </c>
      <c r="J374" s="2" t="s">
        <v>13</v>
      </c>
    </row>
    <row r="375" spans="2:10" x14ac:dyDescent="0.35">
      <c r="B375" s="2">
        <v>682</v>
      </c>
      <c r="C375" s="5">
        <v>2804</v>
      </c>
      <c r="D375" s="2" t="s">
        <v>1470</v>
      </c>
      <c r="E375" s="2" t="s">
        <v>1472</v>
      </c>
      <c r="F375" s="2" t="s">
        <v>1423</v>
      </c>
      <c r="G375" s="2" t="s">
        <v>80</v>
      </c>
      <c r="H375" s="2" t="s">
        <v>42</v>
      </c>
      <c r="I375" s="11">
        <f t="shared" si="10"/>
        <v>0.16666666666666663</v>
      </c>
      <c r="J375" s="2" t="s">
        <v>13</v>
      </c>
    </row>
    <row r="376" spans="2:10" x14ac:dyDescent="0.35">
      <c r="B376" s="2">
        <v>683</v>
      </c>
      <c r="C376" s="5">
        <v>2807</v>
      </c>
      <c r="D376" s="2" t="s">
        <v>1473</v>
      </c>
      <c r="E376" s="2" t="s">
        <v>1474</v>
      </c>
      <c r="F376" s="2" t="s">
        <v>1423</v>
      </c>
      <c r="G376" s="2" t="s">
        <v>16</v>
      </c>
      <c r="H376" s="2" t="s">
        <v>17</v>
      </c>
      <c r="I376" s="11">
        <f t="shared" si="10"/>
        <v>8.3333333333333315E-2</v>
      </c>
      <c r="J376" s="2" t="s">
        <v>742</v>
      </c>
    </row>
    <row r="377" spans="2:10" x14ac:dyDescent="0.35">
      <c r="B377" s="2">
        <v>699</v>
      </c>
      <c r="C377" s="5">
        <v>2101</v>
      </c>
      <c r="D377" s="2" t="s">
        <v>1502</v>
      </c>
      <c r="E377" s="2" t="s">
        <v>1503</v>
      </c>
      <c r="F377" s="2" t="s">
        <v>1504</v>
      </c>
      <c r="G377" s="2" t="s">
        <v>80</v>
      </c>
      <c r="H377" s="2" t="s">
        <v>42</v>
      </c>
      <c r="I377" s="11">
        <f t="shared" si="10"/>
        <v>0.16666666666666663</v>
      </c>
      <c r="J377" s="2" t="s">
        <v>13</v>
      </c>
    </row>
    <row r="378" spans="2:10" x14ac:dyDescent="0.35">
      <c r="B378" s="2">
        <v>700</v>
      </c>
      <c r="C378" s="5">
        <v>2201</v>
      </c>
      <c r="D378" s="2" t="s">
        <v>1505</v>
      </c>
      <c r="E378" s="2" t="s">
        <v>1506</v>
      </c>
      <c r="F378" s="2" t="s">
        <v>1504</v>
      </c>
      <c r="G378" s="2" t="s">
        <v>136</v>
      </c>
      <c r="H378" s="2" t="s">
        <v>1507</v>
      </c>
      <c r="I378" s="11">
        <f t="shared" si="10"/>
        <v>7.2916666666666685E-2</v>
      </c>
      <c r="J378" s="2" t="s">
        <v>1341</v>
      </c>
    </row>
    <row r="379" spans="2:10" x14ac:dyDescent="0.35">
      <c r="B379" s="2">
        <v>701</v>
      </c>
      <c r="C379" s="5">
        <v>2201</v>
      </c>
      <c r="D379" s="2" t="s">
        <v>1508</v>
      </c>
      <c r="E379" s="2" t="s">
        <v>1509</v>
      </c>
      <c r="F379" s="2" t="s">
        <v>1504</v>
      </c>
      <c r="G379" s="2" t="s">
        <v>39</v>
      </c>
      <c r="H379" s="2" t="s">
        <v>120</v>
      </c>
      <c r="I379" s="11">
        <f t="shared" si="10"/>
        <v>4.166666666666663E-2</v>
      </c>
      <c r="J379" s="2" t="s">
        <v>825</v>
      </c>
    </row>
    <row r="380" spans="2:10" x14ac:dyDescent="0.35">
      <c r="B380" s="2">
        <v>702</v>
      </c>
      <c r="C380" s="5">
        <v>2201</v>
      </c>
      <c r="D380" s="2" t="s">
        <v>1510</v>
      </c>
      <c r="E380" s="2" t="s">
        <v>1511</v>
      </c>
      <c r="F380" s="2" t="s">
        <v>1504</v>
      </c>
      <c r="G380" s="2" t="s">
        <v>120</v>
      </c>
      <c r="H380" s="2" t="s">
        <v>131</v>
      </c>
      <c r="I380" s="11">
        <f t="shared" si="10"/>
        <v>0.16666666666666663</v>
      </c>
      <c r="J380" s="2" t="s">
        <v>185</v>
      </c>
    </row>
    <row r="381" spans="2:10" x14ac:dyDescent="0.35">
      <c r="B381" s="2">
        <v>703</v>
      </c>
      <c r="C381" s="5">
        <v>2202</v>
      </c>
      <c r="D381" s="2" t="s">
        <v>1512</v>
      </c>
      <c r="E381" s="2" t="s">
        <v>1513</v>
      </c>
      <c r="F381" s="2" t="s">
        <v>1504</v>
      </c>
      <c r="G381" s="2" t="s">
        <v>88</v>
      </c>
      <c r="H381" s="2" t="s">
        <v>92</v>
      </c>
      <c r="I381" s="11">
        <f t="shared" si="10"/>
        <v>8.3333333333333315E-2</v>
      </c>
      <c r="J381" s="2" t="s">
        <v>855</v>
      </c>
    </row>
    <row r="382" spans="2:10" x14ac:dyDescent="0.35">
      <c r="B382" s="2">
        <v>704</v>
      </c>
      <c r="C382" s="5">
        <v>2202</v>
      </c>
      <c r="D382" s="2" t="s">
        <v>1427</v>
      </c>
      <c r="E382" s="2" t="s">
        <v>1514</v>
      </c>
      <c r="F382" s="2" t="s">
        <v>1504</v>
      </c>
      <c r="G382" s="2" t="s">
        <v>80</v>
      </c>
      <c r="H382" s="2" t="s">
        <v>34</v>
      </c>
      <c r="I382" s="11">
        <f t="shared" si="10"/>
        <v>6.25E-2</v>
      </c>
      <c r="J382" s="2" t="s">
        <v>13</v>
      </c>
    </row>
    <row r="383" spans="2:10" x14ac:dyDescent="0.35">
      <c r="B383" s="2">
        <v>705</v>
      </c>
      <c r="C383" s="5">
        <v>2203</v>
      </c>
      <c r="D383" s="2" t="s">
        <v>1515</v>
      </c>
      <c r="E383" s="2" t="s">
        <v>1516</v>
      </c>
      <c r="F383" s="2" t="s">
        <v>1504</v>
      </c>
      <c r="G383" s="2" t="s">
        <v>88</v>
      </c>
      <c r="H383" s="2" t="s">
        <v>92</v>
      </c>
      <c r="I383" s="11">
        <f t="shared" si="10"/>
        <v>8.3333333333333315E-2</v>
      </c>
      <c r="J383" s="2" t="s">
        <v>825</v>
      </c>
    </row>
    <row r="384" spans="2:10" x14ac:dyDescent="0.35">
      <c r="B384" s="2">
        <v>706</v>
      </c>
      <c r="C384" s="5">
        <v>2203</v>
      </c>
      <c r="D384" s="2" t="s">
        <v>1517</v>
      </c>
      <c r="E384" s="2" t="s">
        <v>1518</v>
      </c>
      <c r="F384" s="2" t="s">
        <v>1504</v>
      </c>
      <c r="G384" s="2" t="s">
        <v>56</v>
      </c>
      <c r="H384" s="2" t="s">
        <v>12</v>
      </c>
      <c r="I384" s="11">
        <f t="shared" si="10"/>
        <v>8.333333333333337E-2</v>
      </c>
      <c r="J384" s="2" t="s">
        <v>352</v>
      </c>
    </row>
    <row r="385" spans="2:10" x14ac:dyDescent="0.35">
      <c r="B385" s="2">
        <v>707</v>
      </c>
      <c r="C385" s="5">
        <v>2301</v>
      </c>
      <c r="D385" s="2" t="s">
        <v>1519</v>
      </c>
      <c r="E385" s="2" t="s">
        <v>1520</v>
      </c>
      <c r="F385" s="2" t="s">
        <v>1504</v>
      </c>
      <c r="G385" s="2" t="s">
        <v>25</v>
      </c>
      <c r="H385" s="2" t="s">
        <v>56</v>
      </c>
      <c r="I385" s="11">
        <f t="shared" si="10"/>
        <v>0.33333333333333331</v>
      </c>
      <c r="J385" s="2" t="s">
        <v>1033</v>
      </c>
    </row>
    <row r="386" spans="2:10" x14ac:dyDescent="0.35">
      <c r="B386" s="2">
        <v>708</v>
      </c>
      <c r="C386" s="5">
        <v>2501</v>
      </c>
      <c r="D386" s="2" t="s">
        <v>1521</v>
      </c>
      <c r="E386" s="2" t="s">
        <v>1522</v>
      </c>
      <c r="F386" s="2" t="s">
        <v>1504</v>
      </c>
      <c r="G386" s="2" t="s">
        <v>16</v>
      </c>
      <c r="H386" s="2" t="s">
        <v>102</v>
      </c>
      <c r="I386" s="11">
        <f>(H386-G386)</f>
        <v>6.2500000000000056E-2</v>
      </c>
      <c r="J386" s="2" t="s">
        <v>601</v>
      </c>
    </row>
    <row r="387" spans="2:10" x14ac:dyDescent="0.35">
      <c r="B387" s="2">
        <v>709</v>
      </c>
      <c r="C387" s="5">
        <v>2502</v>
      </c>
      <c r="D387" s="2" t="s">
        <v>1523</v>
      </c>
      <c r="E387" s="2" t="s">
        <v>1524</v>
      </c>
      <c r="F387" s="2" t="s">
        <v>1504</v>
      </c>
      <c r="G387" s="2" t="s">
        <v>1525</v>
      </c>
      <c r="H387" s="2" t="s">
        <v>136</v>
      </c>
      <c r="I387" s="11">
        <f t="shared" si="10"/>
        <v>6.944444444444442E-2</v>
      </c>
      <c r="J387" s="2" t="s">
        <v>1254</v>
      </c>
    </row>
    <row r="388" spans="2:10" x14ac:dyDescent="0.35">
      <c r="B388" s="2">
        <v>710</v>
      </c>
      <c r="C388" s="5">
        <v>2502</v>
      </c>
      <c r="D388" s="2" t="s">
        <v>1526</v>
      </c>
      <c r="E388" s="2" t="s">
        <v>1527</v>
      </c>
      <c r="F388" s="2" t="s">
        <v>1504</v>
      </c>
      <c r="G388" s="2" t="s">
        <v>80</v>
      </c>
      <c r="H388" s="2" t="s">
        <v>42</v>
      </c>
      <c r="I388" s="11">
        <f t="shared" si="10"/>
        <v>0.16666666666666663</v>
      </c>
      <c r="J388" s="2" t="s">
        <v>13</v>
      </c>
    </row>
    <row r="389" spans="2:10" x14ac:dyDescent="0.35">
      <c r="B389" s="2">
        <v>711</v>
      </c>
      <c r="C389" s="5">
        <v>2503</v>
      </c>
      <c r="D389" s="2" t="s">
        <v>1528</v>
      </c>
      <c r="E389" s="2" t="s">
        <v>1529</v>
      </c>
      <c r="F389" s="2" t="s">
        <v>1504</v>
      </c>
      <c r="G389" s="2" t="s">
        <v>1530</v>
      </c>
      <c r="H389" s="2" t="s">
        <v>136</v>
      </c>
      <c r="I389" s="11">
        <f t="shared" si="10"/>
        <v>5.555555555555558E-2</v>
      </c>
      <c r="J389" s="2" t="s">
        <v>1257</v>
      </c>
    </row>
    <row r="390" spans="2:10" x14ac:dyDescent="0.35">
      <c r="B390" s="2">
        <v>712</v>
      </c>
      <c r="C390" s="5">
        <v>2503</v>
      </c>
      <c r="D390" s="2" t="s">
        <v>1147</v>
      </c>
      <c r="E390" s="2" t="s">
        <v>1531</v>
      </c>
      <c r="F390" s="2" t="s">
        <v>1504</v>
      </c>
      <c r="G390" s="2" t="s">
        <v>80</v>
      </c>
      <c r="H390" s="2" t="s">
        <v>42</v>
      </c>
      <c r="I390" s="11">
        <f t="shared" ref="I390:I453" si="11">(H390-G390)</f>
        <v>0.16666666666666663</v>
      </c>
      <c r="J390" s="2" t="s">
        <v>13</v>
      </c>
    </row>
    <row r="391" spans="2:10" x14ac:dyDescent="0.35">
      <c r="B391" s="2">
        <v>713</v>
      </c>
      <c r="C391" s="5">
        <v>2504</v>
      </c>
      <c r="D391" s="2" t="s">
        <v>1147</v>
      </c>
      <c r="E391" s="2" t="s">
        <v>1532</v>
      </c>
      <c r="F391" s="2" t="s">
        <v>1504</v>
      </c>
      <c r="G391" s="2" t="s">
        <v>80</v>
      </c>
      <c r="H391" s="2" t="s">
        <v>42</v>
      </c>
      <c r="I391" s="11">
        <f t="shared" si="11"/>
        <v>0.16666666666666663</v>
      </c>
      <c r="J391" s="2" t="s">
        <v>13</v>
      </c>
    </row>
    <row r="392" spans="2:10" x14ac:dyDescent="0.35">
      <c r="B392" s="2">
        <v>714</v>
      </c>
      <c r="C392" s="5">
        <v>2505</v>
      </c>
      <c r="D392" s="2" t="s">
        <v>1533</v>
      </c>
      <c r="E392" s="2" t="s">
        <v>1534</v>
      </c>
      <c r="F392" s="2" t="s">
        <v>1504</v>
      </c>
      <c r="G392" s="2" t="s">
        <v>120</v>
      </c>
      <c r="H392" s="2" t="s">
        <v>56</v>
      </c>
      <c r="I392" s="11">
        <f t="shared" si="11"/>
        <v>4.166666666666663E-2</v>
      </c>
      <c r="J392" s="2" t="s">
        <v>756</v>
      </c>
    </row>
    <row r="393" spans="2:10" x14ac:dyDescent="0.35">
      <c r="B393" s="2">
        <v>715</v>
      </c>
      <c r="C393" s="5">
        <v>2505</v>
      </c>
      <c r="D393" s="2" t="s">
        <v>1535</v>
      </c>
      <c r="E393" s="2" t="s">
        <v>1536</v>
      </c>
      <c r="F393" s="2" t="s">
        <v>1504</v>
      </c>
      <c r="G393" s="2" t="s">
        <v>1537</v>
      </c>
      <c r="H393" s="2" t="s">
        <v>42</v>
      </c>
      <c r="I393" s="11">
        <f t="shared" si="11"/>
        <v>0.11458333333333337</v>
      </c>
      <c r="J393" s="2" t="s">
        <v>13</v>
      </c>
    </row>
    <row r="394" spans="2:10" x14ac:dyDescent="0.35">
      <c r="B394" s="2">
        <v>716</v>
      </c>
      <c r="C394" s="5">
        <v>2506</v>
      </c>
      <c r="D394" s="2" t="s">
        <v>1538</v>
      </c>
      <c r="E394" s="2" t="s">
        <v>1539</v>
      </c>
      <c r="F394" s="2" t="s">
        <v>1504</v>
      </c>
      <c r="G394" s="2" t="s">
        <v>136</v>
      </c>
      <c r="H394" s="2" t="s">
        <v>16</v>
      </c>
      <c r="I394" s="11">
        <f t="shared" si="11"/>
        <v>8.3333333333333315E-2</v>
      </c>
      <c r="J394" s="2" t="s">
        <v>1014</v>
      </c>
    </row>
    <row r="395" spans="2:10" x14ac:dyDescent="0.35">
      <c r="B395" s="2">
        <v>717</v>
      </c>
      <c r="C395" s="5">
        <v>2506</v>
      </c>
      <c r="D395" s="2" t="s">
        <v>1540</v>
      </c>
      <c r="E395" s="2" t="s">
        <v>1541</v>
      </c>
      <c r="F395" s="2" t="s">
        <v>1504</v>
      </c>
      <c r="G395" s="2" t="s">
        <v>80</v>
      </c>
      <c r="H395" s="2" t="s">
        <v>797</v>
      </c>
      <c r="I395" s="11">
        <f t="shared" si="11"/>
        <v>0.125</v>
      </c>
      <c r="J395" s="2" t="s">
        <v>13</v>
      </c>
    </row>
    <row r="396" spans="2:10" x14ac:dyDescent="0.35">
      <c r="B396" s="2">
        <v>718</v>
      </c>
      <c r="C396" s="5">
        <v>2507</v>
      </c>
      <c r="D396" s="2" t="s">
        <v>1542</v>
      </c>
      <c r="E396" s="2" t="s">
        <v>1543</v>
      </c>
      <c r="F396" s="2" t="s">
        <v>1504</v>
      </c>
      <c r="G396" s="2" t="s">
        <v>25</v>
      </c>
      <c r="H396" s="2" t="s">
        <v>136</v>
      </c>
      <c r="I396" s="11">
        <f t="shared" si="11"/>
        <v>4.1666666666666685E-2</v>
      </c>
      <c r="J396" s="2" t="s">
        <v>601</v>
      </c>
    </row>
    <row r="397" spans="2:10" x14ac:dyDescent="0.35">
      <c r="B397" s="2">
        <v>719</v>
      </c>
      <c r="C397" s="5">
        <v>2507</v>
      </c>
      <c r="D397" s="2" t="s">
        <v>1544</v>
      </c>
      <c r="E397" s="2" t="s">
        <v>1545</v>
      </c>
      <c r="F397" s="2" t="s">
        <v>1504</v>
      </c>
      <c r="G397" s="2" t="s">
        <v>136</v>
      </c>
      <c r="H397" s="2" t="s">
        <v>1546</v>
      </c>
      <c r="I397" s="11">
        <f t="shared" si="11"/>
        <v>0.10486111111111113</v>
      </c>
      <c r="J397" s="2" t="s">
        <v>601</v>
      </c>
    </row>
    <row r="398" spans="2:10" x14ac:dyDescent="0.35">
      <c r="B398" s="2">
        <v>720</v>
      </c>
      <c r="C398" s="5">
        <v>2507</v>
      </c>
      <c r="D398" s="2" t="s">
        <v>1547</v>
      </c>
      <c r="E398" s="2" t="s">
        <v>1548</v>
      </c>
      <c r="F398" s="2" t="s">
        <v>1504</v>
      </c>
      <c r="G398" s="2" t="s">
        <v>141</v>
      </c>
      <c r="H398" s="2" t="s">
        <v>120</v>
      </c>
      <c r="I398" s="11">
        <f t="shared" si="11"/>
        <v>6.25E-2</v>
      </c>
      <c r="J398" s="2" t="s">
        <v>601</v>
      </c>
    </row>
    <row r="399" spans="2:10" x14ac:dyDescent="0.35">
      <c r="B399" s="2">
        <v>721</v>
      </c>
      <c r="C399" s="5">
        <v>2601</v>
      </c>
      <c r="D399" s="2" t="s">
        <v>1549</v>
      </c>
      <c r="E399" s="2" t="s">
        <v>1550</v>
      </c>
      <c r="F399" s="2" t="s">
        <v>1504</v>
      </c>
      <c r="G399" s="2" t="s">
        <v>56</v>
      </c>
      <c r="H399" s="2" t="s">
        <v>42</v>
      </c>
      <c r="I399" s="11">
        <f t="shared" si="11"/>
        <v>0.20833333333333337</v>
      </c>
      <c r="J399" s="2" t="s">
        <v>13</v>
      </c>
    </row>
    <row r="400" spans="2:10" x14ac:dyDescent="0.35">
      <c r="B400" s="2">
        <v>722</v>
      </c>
      <c r="C400" s="5">
        <v>2603</v>
      </c>
      <c r="D400" s="2" t="s">
        <v>1551</v>
      </c>
      <c r="E400" s="2" t="s">
        <v>1552</v>
      </c>
      <c r="F400" s="2" t="s">
        <v>1504</v>
      </c>
      <c r="G400" s="2" t="s">
        <v>17</v>
      </c>
      <c r="H400" s="2" t="s">
        <v>30</v>
      </c>
      <c r="I400" s="11">
        <f t="shared" si="11"/>
        <v>6.9444444444444531E-2</v>
      </c>
      <c r="J400" s="2" t="s">
        <v>381</v>
      </c>
    </row>
    <row r="401" spans="2:10" x14ac:dyDescent="0.35">
      <c r="B401" s="2">
        <v>723</v>
      </c>
      <c r="C401" s="5">
        <v>2605</v>
      </c>
      <c r="D401" s="2" t="s">
        <v>1553</v>
      </c>
      <c r="E401" s="2" t="s">
        <v>1554</v>
      </c>
      <c r="F401" s="2" t="s">
        <v>1504</v>
      </c>
      <c r="G401" s="2" t="s">
        <v>17</v>
      </c>
      <c r="H401" s="2" t="s">
        <v>30</v>
      </c>
      <c r="I401" s="11">
        <f t="shared" si="11"/>
        <v>6.9444444444444531E-2</v>
      </c>
      <c r="J401" s="2" t="s">
        <v>748</v>
      </c>
    </row>
    <row r="402" spans="2:10" x14ac:dyDescent="0.35">
      <c r="B402" s="2">
        <v>724</v>
      </c>
      <c r="C402" s="5">
        <v>2605</v>
      </c>
      <c r="D402" s="2" t="s">
        <v>1555</v>
      </c>
      <c r="E402" s="2" t="s">
        <v>1556</v>
      </c>
      <c r="F402" s="2" t="s">
        <v>1504</v>
      </c>
      <c r="G402" s="2" t="s">
        <v>120</v>
      </c>
      <c r="H402" s="2" t="s">
        <v>836</v>
      </c>
      <c r="I402" s="11">
        <f t="shared" si="11"/>
        <v>6.944444444444442E-2</v>
      </c>
      <c r="J402" s="2" t="s">
        <v>1286</v>
      </c>
    </row>
    <row r="403" spans="2:10" x14ac:dyDescent="0.35">
      <c r="B403" s="2">
        <v>725</v>
      </c>
      <c r="C403" s="5">
        <v>2606</v>
      </c>
      <c r="D403" s="2" t="s">
        <v>1557</v>
      </c>
      <c r="E403" s="2" t="s">
        <v>1558</v>
      </c>
      <c r="F403" s="2" t="s">
        <v>1504</v>
      </c>
      <c r="G403" s="2" t="s">
        <v>33</v>
      </c>
      <c r="H403" s="2" t="s">
        <v>80</v>
      </c>
      <c r="I403" s="11">
        <f t="shared" si="11"/>
        <v>6.25E-2</v>
      </c>
      <c r="J403" s="2" t="s">
        <v>1458</v>
      </c>
    </row>
    <row r="404" spans="2:10" x14ac:dyDescent="0.35">
      <c r="B404" s="2">
        <v>726</v>
      </c>
      <c r="C404" s="5">
        <v>2607</v>
      </c>
      <c r="D404" s="2" t="s">
        <v>1559</v>
      </c>
      <c r="E404" s="2" t="s">
        <v>1560</v>
      </c>
      <c r="F404" s="2" t="s">
        <v>1504</v>
      </c>
      <c r="G404" s="2" t="s">
        <v>38</v>
      </c>
      <c r="H404" s="2" t="s">
        <v>80</v>
      </c>
      <c r="I404" s="11">
        <f t="shared" si="11"/>
        <v>0.41666666666666669</v>
      </c>
      <c r="J404" s="2" t="s">
        <v>1341</v>
      </c>
    </row>
    <row r="405" spans="2:10" x14ac:dyDescent="0.35">
      <c r="B405" s="2">
        <v>727</v>
      </c>
      <c r="C405" s="5">
        <v>2701</v>
      </c>
      <c r="D405" s="2" t="s">
        <v>1561</v>
      </c>
      <c r="E405" s="2" t="s">
        <v>1562</v>
      </c>
      <c r="F405" s="2" t="s">
        <v>1504</v>
      </c>
      <c r="G405" s="2" t="s">
        <v>38</v>
      </c>
      <c r="H405" s="2" t="s">
        <v>80</v>
      </c>
      <c r="I405" s="11">
        <f t="shared" si="11"/>
        <v>0.41666666666666669</v>
      </c>
      <c r="J405" s="2" t="s">
        <v>1341</v>
      </c>
    </row>
    <row r="406" spans="2:10" x14ac:dyDescent="0.35">
      <c r="B406" s="2">
        <v>728</v>
      </c>
      <c r="C406" s="5">
        <v>2707</v>
      </c>
      <c r="D406" s="2" t="s">
        <v>1563</v>
      </c>
      <c r="E406" s="2" t="s">
        <v>1564</v>
      </c>
      <c r="F406" s="2" t="s">
        <v>1504</v>
      </c>
      <c r="G406" s="2" t="s">
        <v>38</v>
      </c>
      <c r="H406" s="2" t="s">
        <v>120</v>
      </c>
      <c r="I406" s="11">
        <f t="shared" si="11"/>
        <v>0.33333333333333331</v>
      </c>
      <c r="J406" s="2" t="s">
        <v>1341</v>
      </c>
    </row>
    <row r="407" spans="2:10" x14ac:dyDescent="0.35">
      <c r="B407" s="2">
        <v>729</v>
      </c>
      <c r="C407" s="5">
        <v>2803</v>
      </c>
      <c r="D407" s="2" t="s">
        <v>1565</v>
      </c>
      <c r="E407" s="2" t="s">
        <v>1566</v>
      </c>
      <c r="F407" s="2" t="s">
        <v>1504</v>
      </c>
      <c r="G407" s="2" t="s">
        <v>80</v>
      </c>
      <c r="H407" s="2" t="s">
        <v>42</v>
      </c>
      <c r="I407" s="11">
        <f t="shared" si="11"/>
        <v>0.16666666666666663</v>
      </c>
      <c r="J407" s="2" t="s">
        <v>13</v>
      </c>
    </row>
    <row r="408" spans="2:10" x14ac:dyDescent="0.35">
      <c r="B408" s="2">
        <v>730</v>
      </c>
      <c r="C408" s="5">
        <v>2804</v>
      </c>
      <c r="D408" s="2" t="s">
        <v>1567</v>
      </c>
      <c r="E408" s="2" t="s">
        <v>1568</v>
      </c>
      <c r="F408" s="2" t="s">
        <v>1504</v>
      </c>
      <c r="G408" s="2" t="s">
        <v>80</v>
      </c>
      <c r="H408" s="2" t="s">
        <v>42</v>
      </c>
      <c r="I408" s="11">
        <f t="shared" si="11"/>
        <v>0.16666666666666663</v>
      </c>
      <c r="J408" s="2" t="s">
        <v>13</v>
      </c>
    </row>
    <row r="409" spans="2:10" x14ac:dyDescent="0.35">
      <c r="B409" s="2">
        <v>756</v>
      </c>
      <c r="C409" s="5">
        <v>2101</v>
      </c>
      <c r="D409" s="2" t="s">
        <v>1622</v>
      </c>
      <c r="E409" s="2" t="s">
        <v>1623</v>
      </c>
      <c r="F409" s="2" t="s">
        <v>1624</v>
      </c>
      <c r="G409" s="2" t="s">
        <v>38</v>
      </c>
      <c r="H409" s="2" t="s">
        <v>80</v>
      </c>
      <c r="I409" s="11">
        <f t="shared" si="11"/>
        <v>0.41666666666666669</v>
      </c>
      <c r="J409" s="2" t="s">
        <v>97</v>
      </c>
    </row>
    <row r="410" spans="2:10" x14ac:dyDescent="0.35">
      <c r="B410" s="2">
        <v>757</v>
      </c>
      <c r="C410" s="5">
        <v>2201</v>
      </c>
      <c r="D410" s="2" t="s">
        <v>1625</v>
      </c>
      <c r="E410" s="2" t="s">
        <v>1626</v>
      </c>
      <c r="F410" s="2" t="s">
        <v>1624</v>
      </c>
      <c r="G410" s="2" t="s">
        <v>25</v>
      </c>
      <c r="H410" s="2" t="s">
        <v>56</v>
      </c>
      <c r="I410" s="11">
        <f t="shared" si="11"/>
        <v>0.33333333333333331</v>
      </c>
      <c r="J410" s="2" t="s">
        <v>239</v>
      </c>
    </row>
    <row r="411" spans="2:10" x14ac:dyDescent="0.35">
      <c r="B411" s="2">
        <v>758</v>
      </c>
      <c r="C411" s="5">
        <v>2202</v>
      </c>
      <c r="D411" s="2" t="s">
        <v>1627</v>
      </c>
      <c r="E411" s="2" t="s">
        <v>1628</v>
      </c>
      <c r="F411" s="2" t="s">
        <v>1624</v>
      </c>
      <c r="G411" s="2" t="s">
        <v>25</v>
      </c>
      <c r="H411" s="2" t="s">
        <v>80</v>
      </c>
      <c r="I411" s="11">
        <f t="shared" si="11"/>
        <v>0.37500000000000006</v>
      </c>
      <c r="J411" s="2" t="s">
        <v>1629</v>
      </c>
    </row>
    <row r="412" spans="2:10" x14ac:dyDescent="0.35">
      <c r="B412" s="2">
        <v>759</v>
      </c>
      <c r="C412" s="5">
        <v>2203</v>
      </c>
      <c r="D412" s="2" t="s">
        <v>1630</v>
      </c>
      <c r="E412" s="2" t="s">
        <v>1631</v>
      </c>
      <c r="F412" s="2" t="s">
        <v>1624</v>
      </c>
      <c r="G412" s="2" t="s">
        <v>38</v>
      </c>
      <c r="H412" s="2" t="s">
        <v>56</v>
      </c>
      <c r="I412" s="11">
        <f t="shared" si="11"/>
        <v>0.37499999999999994</v>
      </c>
      <c r="J412" s="2" t="s">
        <v>239</v>
      </c>
    </row>
    <row r="413" spans="2:10" x14ac:dyDescent="0.35">
      <c r="B413" s="2">
        <v>760</v>
      </c>
      <c r="C413" s="5">
        <v>2301</v>
      </c>
      <c r="D413" s="2" t="s">
        <v>1632</v>
      </c>
      <c r="E413" s="2" t="s">
        <v>1633</v>
      </c>
      <c r="F413" s="2" t="s">
        <v>1624</v>
      </c>
      <c r="G413" s="2" t="s">
        <v>38</v>
      </c>
      <c r="H413" s="2" t="s">
        <v>80</v>
      </c>
      <c r="I413" s="11">
        <f t="shared" si="11"/>
        <v>0.41666666666666669</v>
      </c>
      <c r="J413" s="2" t="s">
        <v>97</v>
      </c>
    </row>
    <row r="414" spans="2:10" x14ac:dyDescent="0.35">
      <c r="B414" s="2">
        <v>761</v>
      </c>
      <c r="C414" s="5">
        <v>2502</v>
      </c>
      <c r="D414" s="2" t="s">
        <v>1634</v>
      </c>
      <c r="E414" s="2" t="s">
        <v>1635</v>
      </c>
      <c r="F414" s="2" t="s">
        <v>1624</v>
      </c>
      <c r="G414" s="2" t="s">
        <v>48</v>
      </c>
      <c r="H414" s="2" t="s">
        <v>56</v>
      </c>
      <c r="I414" s="11">
        <f t="shared" si="11"/>
        <v>0.41666666666666663</v>
      </c>
      <c r="J414" s="2" t="s">
        <v>13</v>
      </c>
    </row>
    <row r="415" spans="2:10" x14ac:dyDescent="0.35">
      <c r="B415" s="2">
        <v>762</v>
      </c>
      <c r="C415" s="5">
        <v>2503</v>
      </c>
      <c r="D415" s="2" t="s">
        <v>1634</v>
      </c>
      <c r="E415" s="2" t="s">
        <v>1636</v>
      </c>
      <c r="F415" s="2" t="s">
        <v>1624</v>
      </c>
      <c r="G415" s="2" t="s">
        <v>48</v>
      </c>
      <c r="H415" s="2" t="s">
        <v>56</v>
      </c>
      <c r="I415" s="11">
        <f t="shared" si="11"/>
        <v>0.41666666666666663</v>
      </c>
      <c r="J415" s="2" t="s">
        <v>13</v>
      </c>
    </row>
    <row r="416" spans="2:10" x14ac:dyDescent="0.35">
      <c r="B416" s="2">
        <v>763</v>
      </c>
      <c r="C416" s="5">
        <v>2504</v>
      </c>
      <c r="D416" s="2" t="s">
        <v>1634</v>
      </c>
      <c r="E416" s="2" t="s">
        <v>1637</v>
      </c>
      <c r="F416" s="2" t="s">
        <v>1624</v>
      </c>
      <c r="G416" s="2" t="s">
        <v>48</v>
      </c>
      <c r="H416" s="2" t="s">
        <v>56</v>
      </c>
      <c r="I416" s="11">
        <f t="shared" si="11"/>
        <v>0.41666666666666663</v>
      </c>
      <c r="J416" s="2" t="s">
        <v>13</v>
      </c>
    </row>
    <row r="417" spans="2:10" x14ac:dyDescent="0.35">
      <c r="B417" s="2">
        <v>764</v>
      </c>
      <c r="C417" s="5">
        <v>2505</v>
      </c>
      <c r="D417" s="2" t="s">
        <v>1634</v>
      </c>
      <c r="E417" s="2" t="s">
        <v>1638</v>
      </c>
      <c r="F417" s="2" t="s">
        <v>1624</v>
      </c>
      <c r="G417" s="2" t="s">
        <v>48</v>
      </c>
      <c r="H417" s="2" t="s">
        <v>56</v>
      </c>
      <c r="I417" s="11">
        <f t="shared" si="11"/>
        <v>0.41666666666666663</v>
      </c>
      <c r="J417" s="2" t="s">
        <v>13</v>
      </c>
    </row>
    <row r="418" spans="2:10" x14ac:dyDescent="0.35">
      <c r="B418" s="2">
        <v>765</v>
      </c>
      <c r="C418" s="5">
        <v>2505</v>
      </c>
      <c r="D418" s="2" t="s">
        <v>1535</v>
      </c>
      <c r="E418" s="2" t="s">
        <v>1639</v>
      </c>
      <c r="F418" s="2" t="s">
        <v>1624</v>
      </c>
      <c r="G418" s="2" t="s">
        <v>1537</v>
      </c>
      <c r="H418" s="2" t="s">
        <v>42</v>
      </c>
      <c r="I418" s="11">
        <f t="shared" si="11"/>
        <v>0.11458333333333337</v>
      </c>
      <c r="J418" s="2" t="s">
        <v>13</v>
      </c>
    </row>
    <row r="419" spans="2:10" x14ac:dyDescent="0.35">
      <c r="B419" s="2">
        <v>766</v>
      </c>
      <c r="C419" s="5">
        <v>2506</v>
      </c>
      <c r="D419" s="2" t="s">
        <v>1640</v>
      </c>
      <c r="E419" s="2" t="s">
        <v>1641</v>
      </c>
      <c r="F419" s="2" t="s">
        <v>1624</v>
      </c>
      <c r="G419" s="2" t="s">
        <v>92</v>
      </c>
      <c r="H419" s="2" t="s">
        <v>131</v>
      </c>
      <c r="I419" s="11">
        <f t="shared" si="11"/>
        <v>0.29166666666666663</v>
      </c>
      <c r="J419" s="2" t="s">
        <v>468</v>
      </c>
    </row>
    <row r="420" spans="2:10" x14ac:dyDescent="0.35">
      <c r="B420" s="2">
        <v>767</v>
      </c>
      <c r="C420" s="5">
        <v>2602</v>
      </c>
      <c r="D420" s="2" t="s">
        <v>1642</v>
      </c>
      <c r="E420" s="2" t="s">
        <v>1643</v>
      </c>
      <c r="F420" s="2" t="s">
        <v>1624</v>
      </c>
      <c r="G420" s="2" t="s">
        <v>16</v>
      </c>
      <c r="H420" s="2" t="s">
        <v>42</v>
      </c>
      <c r="I420" s="11">
        <f t="shared" si="11"/>
        <v>0.41666666666666669</v>
      </c>
      <c r="J420" s="2" t="s">
        <v>13</v>
      </c>
    </row>
    <row r="421" spans="2:10" x14ac:dyDescent="0.35">
      <c r="B421" s="2">
        <v>768</v>
      </c>
      <c r="C421" s="5">
        <v>2603</v>
      </c>
      <c r="D421" s="2" t="s">
        <v>1644</v>
      </c>
      <c r="E421" s="2" t="s">
        <v>1645</v>
      </c>
      <c r="F421" s="2" t="s">
        <v>1624</v>
      </c>
      <c r="G421" s="2" t="s">
        <v>48</v>
      </c>
      <c r="H421" s="2" t="s">
        <v>12</v>
      </c>
      <c r="I421" s="11">
        <f t="shared" si="11"/>
        <v>0.5</v>
      </c>
      <c r="J421" s="2" t="s">
        <v>13</v>
      </c>
    </row>
    <row r="422" spans="2:10" x14ac:dyDescent="0.35">
      <c r="B422" s="2">
        <v>769</v>
      </c>
      <c r="C422" s="5">
        <v>2604</v>
      </c>
      <c r="D422" s="2" t="s">
        <v>1644</v>
      </c>
      <c r="E422" s="2" t="s">
        <v>1646</v>
      </c>
      <c r="F422" s="2" t="s">
        <v>1624</v>
      </c>
      <c r="G422" s="2" t="s">
        <v>48</v>
      </c>
      <c r="H422" s="2" t="s">
        <v>12</v>
      </c>
      <c r="I422" s="11">
        <f t="shared" si="11"/>
        <v>0.5</v>
      </c>
      <c r="J422" s="2" t="s">
        <v>13</v>
      </c>
    </row>
    <row r="423" spans="2:10" x14ac:dyDescent="0.35">
      <c r="B423" s="2">
        <v>770</v>
      </c>
      <c r="C423" s="5">
        <v>2605</v>
      </c>
      <c r="D423" s="2" t="s">
        <v>1642</v>
      </c>
      <c r="E423" s="2" t="s">
        <v>1647</v>
      </c>
      <c r="F423" s="2" t="s">
        <v>1624</v>
      </c>
      <c r="G423" s="2" t="s">
        <v>16</v>
      </c>
      <c r="H423" s="2" t="s">
        <v>42</v>
      </c>
      <c r="I423" s="11">
        <f t="shared" si="11"/>
        <v>0.41666666666666669</v>
      </c>
      <c r="J423" s="2" t="s">
        <v>13</v>
      </c>
    </row>
    <row r="424" spans="2:10" x14ac:dyDescent="0.35">
      <c r="B424" s="2">
        <v>771</v>
      </c>
      <c r="C424" s="5">
        <v>2703</v>
      </c>
      <c r="D424" s="2" t="s">
        <v>1648</v>
      </c>
      <c r="E424" s="2" t="s">
        <v>1649</v>
      </c>
      <c r="F424" s="2" t="s">
        <v>1624</v>
      </c>
      <c r="G424" s="2" t="s">
        <v>136</v>
      </c>
      <c r="H424" s="2" t="s">
        <v>80</v>
      </c>
      <c r="I424" s="11">
        <f t="shared" si="11"/>
        <v>0.33333333333333337</v>
      </c>
      <c r="J424" s="2" t="s">
        <v>13</v>
      </c>
    </row>
    <row r="425" spans="2:10" x14ac:dyDescent="0.35">
      <c r="B425" s="2">
        <v>772</v>
      </c>
      <c r="C425" s="5">
        <v>2703</v>
      </c>
      <c r="D425" s="2" t="s">
        <v>1650</v>
      </c>
      <c r="E425" s="2" t="s">
        <v>1651</v>
      </c>
      <c r="F425" s="2" t="s">
        <v>1624</v>
      </c>
      <c r="G425" s="2" t="s">
        <v>751</v>
      </c>
      <c r="H425" s="2" t="s">
        <v>42</v>
      </c>
      <c r="I425" s="11">
        <f t="shared" si="11"/>
        <v>0.14583333333333337</v>
      </c>
      <c r="J425" s="2" t="s">
        <v>13</v>
      </c>
    </row>
    <row r="426" spans="2:10" x14ac:dyDescent="0.35">
      <c r="B426" s="2">
        <v>773</v>
      </c>
      <c r="C426" s="5">
        <v>2704</v>
      </c>
      <c r="D426" s="2" t="s">
        <v>1648</v>
      </c>
      <c r="E426" s="2" t="s">
        <v>1652</v>
      </c>
      <c r="F426" s="2" t="s">
        <v>1624</v>
      </c>
      <c r="G426" s="2" t="s">
        <v>136</v>
      </c>
      <c r="H426" s="2" t="s">
        <v>80</v>
      </c>
      <c r="I426" s="11">
        <f t="shared" si="11"/>
        <v>0.33333333333333337</v>
      </c>
      <c r="J426" s="2" t="s">
        <v>13</v>
      </c>
    </row>
    <row r="427" spans="2:10" x14ac:dyDescent="0.35">
      <c r="B427" s="2">
        <v>774</v>
      </c>
      <c r="C427" s="5">
        <v>2704</v>
      </c>
      <c r="D427" s="2" t="s">
        <v>1650</v>
      </c>
      <c r="E427" s="2" t="s">
        <v>1653</v>
      </c>
      <c r="F427" s="2" t="s">
        <v>1624</v>
      </c>
      <c r="G427" s="2" t="s">
        <v>751</v>
      </c>
      <c r="H427" s="2" t="s">
        <v>42</v>
      </c>
      <c r="I427" s="11">
        <f t="shared" si="11"/>
        <v>0.14583333333333337</v>
      </c>
      <c r="J427" s="2" t="s">
        <v>13</v>
      </c>
    </row>
    <row r="428" spans="2:10" x14ac:dyDescent="0.35">
      <c r="B428" s="2">
        <v>775</v>
      </c>
      <c r="C428" s="5">
        <v>2801</v>
      </c>
      <c r="D428" s="2" t="s">
        <v>1654</v>
      </c>
      <c r="E428" s="2" t="s">
        <v>1655</v>
      </c>
      <c r="F428" s="2" t="s">
        <v>1624</v>
      </c>
      <c r="G428" s="2" t="s">
        <v>16</v>
      </c>
      <c r="H428" s="2" t="s">
        <v>42</v>
      </c>
      <c r="I428" s="11">
        <f t="shared" si="11"/>
        <v>0.41666666666666669</v>
      </c>
      <c r="J428" s="2" t="s">
        <v>13</v>
      </c>
    </row>
    <row r="429" spans="2:10" x14ac:dyDescent="0.35">
      <c r="B429" s="2">
        <v>776</v>
      </c>
      <c r="C429" s="5">
        <v>2802</v>
      </c>
      <c r="D429" s="2" t="s">
        <v>1654</v>
      </c>
      <c r="E429" s="2" t="s">
        <v>1656</v>
      </c>
      <c r="F429" s="2" t="s">
        <v>1624</v>
      </c>
      <c r="G429" s="2" t="s">
        <v>16</v>
      </c>
      <c r="H429" s="2" t="s">
        <v>42</v>
      </c>
      <c r="I429" s="11">
        <f t="shared" si="11"/>
        <v>0.41666666666666669</v>
      </c>
      <c r="J429" s="2" t="s">
        <v>13</v>
      </c>
    </row>
    <row r="430" spans="2:10" x14ac:dyDescent="0.35">
      <c r="B430" s="2">
        <v>777</v>
      </c>
      <c r="C430" s="5">
        <v>2803</v>
      </c>
      <c r="D430" s="2" t="s">
        <v>1657</v>
      </c>
      <c r="E430" s="2" t="s">
        <v>1658</v>
      </c>
      <c r="F430" s="2" t="s">
        <v>1624</v>
      </c>
      <c r="G430" s="2" t="s">
        <v>38</v>
      </c>
      <c r="H430" s="2" t="s">
        <v>80</v>
      </c>
      <c r="I430" s="11">
        <f t="shared" si="11"/>
        <v>0.41666666666666669</v>
      </c>
      <c r="J430" s="2" t="s">
        <v>13</v>
      </c>
    </row>
    <row r="431" spans="2:10" x14ac:dyDescent="0.35">
      <c r="B431" s="2">
        <v>778</v>
      </c>
      <c r="C431" s="5">
        <v>2804</v>
      </c>
      <c r="D431" s="2" t="s">
        <v>1642</v>
      </c>
      <c r="E431" s="2" t="s">
        <v>1659</v>
      </c>
      <c r="F431" s="2" t="s">
        <v>1624</v>
      </c>
      <c r="G431" s="2" t="s">
        <v>16</v>
      </c>
      <c r="H431" s="2" t="s">
        <v>42</v>
      </c>
      <c r="I431" s="11">
        <f t="shared" si="11"/>
        <v>0.41666666666666669</v>
      </c>
      <c r="J431" s="2" t="s">
        <v>13</v>
      </c>
    </row>
    <row r="432" spans="2:10" x14ac:dyDescent="0.35">
      <c r="B432" s="2">
        <v>779</v>
      </c>
      <c r="C432" s="5">
        <v>2805</v>
      </c>
      <c r="D432" s="2" t="s">
        <v>1642</v>
      </c>
      <c r="E432" s="2" t="s">
        <v>1660</v>
      </c>
      <c r="F432" s="2" t="s">
        <v>1624</v>
      </c>
      <c r="G432" s="2" t="s">
        <v>16</v>
      </c>
      <c r="H432" s="2" t="s">
        <v>42</v>
      </c>
      <c r="I432" s="11">
        <f t="shared" si="11"/>
        <v>0.41666666666666669</v>
      </c>
      <c r="J432" s="2" t="s">
        <v>13</v>
      </c>
    </row>
    <row r="433" spans="2:10" x14ac:dyDescent="0.35">
      <c r="B433" s="2">
        <v>780</v>
      </c>
      <c r="C433" s="5">
        <v>2806</v>
      </c>
      <c r="D433" s="2" t="s">
        <v>1642</v>
      </c>
      <c r="E433" s="2" t="s">
        <v>1661</v>
      </c>
      <c r="F433" s="2" t="s">
        <v>1624</v>
      </c>
      <c r="G433" s="2" t="s">
        <v>16</v>
      </c>
      <c r="H433" s="2" t="s">
        <v>42</v>
      </c>
      <c r="I433" s="11">
        <f t="shared" si="11"/>
        <v>0.41666666666666669</v>
      </c>
      <c r="J433" s="2" t="s">
        <v>13</v>
      </c>
    </row>
    <row r="434" spans="2:10" x14ac:dyDescent="0.35">
      <c r="B434" s="2">
        <v>781</v>
      </c>
      <c r="C434" s="5">
        <v>2807</v>
      </c>
      <c r="D434" s="2" t="s">
        <v>1654</v>
      </c>
      <c r="E434" s="2" t="s">
        <v>1662</v>
      </c>
      <c r="F434" s="2" t="s">
        <v>1624</v>
      </c>
      <c r="G434" s="2" t="s">
        <v>16</v>
      </c>
      <c r="H434" s="2" t="s">
        <v>42</v>
      </c>
      <c r="I434" s="11">
        <f t="shared" si="11"/>
        <v>0.41666666666666669</v>
      </c>
      <c r="J434" s="2" t="s">
        <v>13</v>
      </c>
    </row>
    <row r="435" spans="2:10" x14ac:dyDescent="0.35">
      <c r="B435" s="2">
        <v>799</v>
      </c>
      <c r="C435" s="5">
        <v>2101</v>
      </c>
      <c r="D435" s="2" t="s">
        <v>1634</v>
      </c>
      <c r="E435" s="2" t="s">
        <v>1697</v>
      </c>
      <c r="F435" s="2" t="s">
        <v>1698</v>
      </c>
      <c r="G435" s="2" t="s">
        <v>48</v>
      </c>
      <c r="H435" s="2" t="s">
        <v>56</v>
      </c>
      <c r="I435" s="11">
        <f t="shared" si="11"/>
        <v>0.41666666666666663</v>
      </c>
      <c r="J435" s="2" t="s">
        <v>13</v>
      </c>
    </row>
    <row r="436" spans="2:10" x14ac:dyDescent="0.35">
      <c r="B436" s="2">
        <v>800</v>
      </c>
      <c r="C436" s="5">
        <v>2101</v>
      </c>
      <c r="D436" s="2" t="s">
        <v>1699</v>
      </c>
      <c r="E436" s="2" t="s">
        <v>1700</v>
      </c>
      <c r="F436" s="2" t="s">
        <v>1698</v>
      </c>
      <c r="G436" s="2" t="s">
        <v>131</v>
      </c>
      <c r="H436" s="2" t="s">
        <v>42</v>
      </c>
      <c r="I436" s="11">
        <f t="shared" si="11"/>
        <v>8.333333333333337E-2</v>
      </c>
      <c r="J436" s="2" t="s">
        <v>13</v>
      </c>
    </row>
    <row r="437" spans="2:10" x14ac:dyDescent="0.35">
      <c r="B437" s="2">
        <v>801</v>
      </c>
      <c r="C437" s="5">
        <v>2201</v>
      </c>
      <c r="D437" s="2" t="s">
        <v>1701</v>
      </c>
      <c r="E437" s="2" t="s">
        <v>1702</v>
      </c>
      <c r="F437" s="2" t="s">
        <v>1698</v>
      </c>
      <c r="G437" s="2" t="s">
        <v>38</v>
      </c>
      <c r="H437" s="2" t="s">
        <v>39</v>
      </c>
      <c r="I437" s="11">
        <f t="shared" si="11"/>
        <v>0.29166666666666669</v>
      </c>
      <c r="J437" s="2" t="s">
        <v>13</v>
      </c>
    </row>
    <row r="438" spans="2:10" x14ac:dyDescent="0.35">
      <c r="B438" s="2">
        <v>802</v>
      </c>
      <c r="C438" s="5">
        <v>2301</v>
      </c>
      <c r="D438" s="2" t="s">
        <v>1703</v>
      </c>
      <c r="E438" s="2" t="s">
        <v>1704</v>
      </c>
      <c r="F438" s="2" t="s">
        <v>1698</v>
      </c>
      <c r="G438" s="2" t="s">
        <v>48</v>
      </c>
      <c r="H438" s="2" t="s">
        <v>12</v>
      </c>
      <c r="I438" s="11">
        <f t="shared" si="11"/>
        <v>0.5</v>
      </c>
      <c r="J438" s="2" t="s">
        <v>1033</v>
      </c>
    </row>
    <row r="439" spans="2:10" x14ac:dyDescent="0.35">
      <c r="B439" s="2">
        <v>803</v>
      </c>
      <c r="C439" s="5">
        <v>2501</v>
      </c>
      <c r="D439" s="2" t="s">
        <v>1705</v>
      </c>
      <c r="E439" s="2" t="s">
        <v>1706</v>
      </c>
      <c r="F439" s="2" t="s">
        <v>1698</v>
      </c>
      <c r="G439" s="2" t="s">
        <v>56</v>
      </c>
      <c r="H439" s="2" t="s">
        <v>12</v>
      </c>
      <c r="I439" s="11">
        <f t="shared" si="11"/>
        <v>8.333333333333337E-2</v>
      </c>
      <c r="J439" s="2" t="s">
        <v>13</v>
      </c>
    </row>
    <row r="440" spans="2:10" x14ac:dyDescent="0.35">
      <c r="B440" s="2">
        <v>804</v>
      </c>
      <c r="C440" s="5">
        <v>2502</v>
      </c>
      <c r="D440" s="2" t="s">
        <v>1634</v>
      </c>
      <c r="E440" s="2" t="s">
        <v>1707</v>
      </c>
      <c r="F440" s="2" t="s">
        <v>1698</v>
      </c>
      <c r="G440" s="2" t="s">
        <v>48</v>
      </c>
      <c r="H440" s="2" t="s">
        <v>56</v>
      </c>
      <c r="I440" s="11">
        <f t="shared" si="11"/>
        <v>0.41666666666666663</v>
      </c>
      <c r="J440" s="2" t="s">
        <v>13</v>
      </c>
    </row>
    <row r="441" spans="2:10" x14ac:dyDescent="0.35">
      <c r="B441" s="2">
        <v>805</v>
      </c>
      <c r="C441" s="5">
        <v>2503</v>
      </c>
      <c r="D441" s="2" t="s">
        <v>1634</v>
      </c>
      <c r="E441" s="2" t="s">
        <v>1708</v>
      </c>
      <c r="F441" s="2" t="s">
        <v>1698</v>
      </c>
      <c r="G441" s="2" t="s">
        <v>48</v>
      </c>
      <c r="H441" s="2" t="s">
        <v>56</v>
      </c>
      <c r="I441" s="11">
        <f t="shared" si="11"/>
        <v>0.41666666666666663</v>
      </c>
      <c r="J441" s="2" t="s">
        <v>13</v>
      </c>
    </row>
    <row r="442" spans="2:10" x14ac:dyDescent="0.35">
      <c r="B442" s="2">
        <v>806</v>
      </c>
      <c r="C442" s="5">
        <v>2504</v>
      </c>
      <c r="D442" s="2" t="s">
        <v>1634</v>
      </c>
      <c r="E442" s="2" t="s">
        <v>1709</v>
      </c>
      <c r="F442" s="2" t="s">
        <v>1698</v>
      </c>
      <c r="G442" s="2" t="s">
        <v>48</v>
      </c>
      <c r="H442" s="2" t="s">
        <v>56</v>
      </c>
      <c r="I442" s="11">
        <f t="shared" si="11"/>
        <v>0.41666666666666663</v>
      </c>
      <c r="J442" s="2" t="s">
        <v>13</v>
      </c>
    </row>
    <row r="443" spans="2:10" x14ac:dyDescent="0.35">
      <c r="B443" s="2">
        <v>807</v>
      </c>
      <c r="C443" s="5">
        <v>2505</v>
      </c>
      <c r="D443" s="2" t="s">
        <v>1634</v>
      </c>
      <c r="E443" s="2" t="s">
        <v>1710</v>
      </c>
      <c r="F443" s="2" t="s">
        <v>1698</v>
      </c>
      <c r="G443" s="2" t="s">
        <v>48</v>
      </c>
      <c r="H443" s="2" t="s">
        <v>56</v>
      </c>
      <c r="I443" s="11">
        <f t="shared" si="11"/>
        <v>0.41666666666666663</v>
      </c>
      <c r="J443" s="2" t="s">
        <v>13</v>
      </c>
    </row>
    <row r="444" spans="2:10" x14ac:dyDescent="0.35">
      <c r="B444" s="2">
        <v>808</v>
      </c>
      <c r="C444" s="5">
        <v>2506</v>
      </c>
      <c r="D444" s="2" t="s">
        <v>1711</v>
      </c>
      <c r="E444" s="2" t="s">
        <v>1712</v>
      </c>
      <c r="F444" s="2" t="s">
        <v>1698</v>
      </c>
      <c r="G444" s="2" t="s">
        <v>88</v>
      </c>
      <c r="H444" s="2" t="s">
        <v>747</v>
      </c>
      <c r="I444" s="11">
        <f t="shared" si="11"/>
        <v>6.944444444444442E-2</v>
      </c>
      <c r="J444" s="2" t="s">
        <v>1438</v>
      </c>
    </row>
    <row r="445" spans="2:10" x14ac:dyDescent="0.35">
      <c r="B445" s="2">
        <v>809</v>
      </c>
      <c r="C445" s="5">
        <v>2705</v>
      </c>
      <c r="D445" s="2" t="s">
        <v>1134</v>
      </c>
      <c r="E445" s="2" t="s">
        <v>1713</v>
      </c>
      <c r="F445" s="2" t="s">
        <v>1698</v>
      </c>
      <c r="G445" s="2" t="s">
        <v>39</v>
      </c>
      <c r="H445" s="2" t="s">
        <v>80</v>
      </c>
      <c r="I445" s="11">
        <f t="shared" si="11"/>
        <v>0.125</v>
      </c>
      <c r="J445" s="2" t="s">
        <v>13</v>
      </c>
    </row>
    <row r="446" spans="2:10" x14ac:dyDescent="0.35">
      <c r="B446" s="2">
        <v>810</v>
      </c>
      <c r="C446" s="5">
        <v>2801</v>
      </c>
      <c r="D446" s="2" t="s">
        <v>1714</v>
      </c>
      <c r="E446" s="2" t="s">
        <v>1715</v>
      </c>
      <c r="F446" s="2" t="s">
        <v>1698</v>
      </c>
      <c r="G446" s="2" t="s">
        <v>48</v>
      </c>
      <c r="H446" s="2" t="s">
        <v>56</v>
      </c>
      <c r="I446" s="11">
        <f t="shared" si="11"/>
        <v>0.41666666666666663</v>
      </c>
      <c r="J446" s="2" t="s">
        <v>13</v>
      </c>
    </row>
    <row r="447" spans="2:10" x14ac:dyDescent="0.35">
      <c r="B447" s="2">
        <v>811</v>
      </c>
      <c r="C447" s="5">
        <v>2802</v>
      </c>
      <c r="D447" s="2" t="s">
        <v>1714</v>
      </c>
      <c r="E447" s="2" t="s">
        <v>1716</v>
      </c>
      <c r="F447" s="2" t="s">
        <v>1698</v>
      </c>
      <c r="G447" s="2" t="s">
        <v>48</v>
      </c>
      <c r="H447" s="2" t="s">
        <v>56</v>
      </c>
      <c r="I447" s="11">
        <f t="shared" si="11"/>
        <v>0.41666666666666663</v>
      </c>
      <c r="J447" s="2" t="s">
        <v>13</v>
      </c>
    </row>
    <row r="448" spans="2:10" x14ac:dyDescent="0.35">
      <c r="B448" s="2">
        <v>812</v>
      </c>
      <c r="C448" s="5">
        <v>2803</v>
      </c>
      <c r="D448" s="2" t="s">
        <v>1714</v>
      </c>
      <c r="E448" s="2" t="s">
        <v>1717</v>
      </c>
      <c r="F448" s="2" t="s">
        <v>1698</v>
      </c>
      <c r="G448" s="2" t="s">
        <v>48</v>
      </c>
      <c r="H448" s="2" t="s">
        <v>56</v>
      </c>
      <c r="I448" s="11">
        <f t="shared" si="11"/>
        <v>0.41666666666666663</v>
      </c>
      <c r="J448" s="2" t="s">
        <v>13</v>
      </c>
    </row>
    <row r="449" spans="2:10" x14ac:dyDescent="0.35">
      <c r="B449" s="2">
        <v>813</v>
      </c>
      <c r="C449" s="5">
        <v>2804</v>
      </c>
      <c r="D449" s="2" t="s">
        <v>1634</v>
      </c>
      <c r="E449" s="2" t="s">
        <v>1718</v>
      </c>
      <c r="F449" s="2" t="s">
        <v>1698</v>
      </c>
      <c r="G449" s="2" t="s">
        <v>48</v>
      </c>
      <c r="H449" s="2" t="s">
        <v>56</v>
      </c>
      <c r="I449" s="11">
        <f t="shared" si="11"/>
        <v>0.41666666666666663</v>
      </c>
      <c r="J449" s="2" t="s">
        <v>13</v>
      </c>
    </row>
    <row r="450" spans="2:10" x14ac:dyDescent="0.35">
      <c r="B450" s="2">
        <v>814</v>
      </c>
      <c r="C450" s="5">
        <v>2805</v>
      </c>
      <c r="D450" s="2" t="s">
        <v>1634</v>
      </c>
      <c r="E450" s="2" t="s">
        <v>1719</v>
      </c>
      <c r="F450" s="2" t="s">
        <v>1698</v>
      </c>
      <c r="G450" s="2" t="s">
        <v>48</v>
      </c>
      <c r="H450" s="2" t="s">
        <v>56</v>
      </c>
      <c r="I450" s="11">
        <f t="shared" si="11"/>
        <v>0.41666666666666663</v>
      </c>
      <c r="J450" s="2" t="s">
        <v>13</v>
      </c>
    </row>
    <row r="451" spans="2:10" x14ac:dyDescent="0.35">
      <c r="B451" s="2">
        <v>815</v>
      </c>
      <c r="C451" s="5">
        <v>2806</v>
      </c>
      <c r="D451" s="2" t="s">
        <v>1634</v>
      </c>
      <c r="E451" s="2" t="s">
        <v>1720</v>
      </c>
      <c r="F451" s="2" t="s">
        <v>1698</v>
      </c>
      <c r="G451" s="2" t="s">
        <v>48</v>
      </c>
      <c r="H451" s="2" t="s">
        <v>56</v>
      </c>
      <c r="I451" s="11">
        <f t="shared" si="11"/>
        <v>0.41666666666666663</v>
      </c>
      <c r="J451" s="2" t="s">
        <v>13</v>
      </c>
    </row>
    <row r="452" spans="2:10" x14ac:dyDescent="0.35">
      <c r="B452" s="2">
        <v>817</v>
      </c>
      <c r="C452" s="5">
        <v>2101</v>
      </c>
      <c r="D452" s="2" t="s">
        <v>1723</v>
      </c>
      <c r="E452" s="2" t="s">
        <v>1724</v>
      </c>
      <c r="F452" s="2" t="s">
        <v>1725</v>
      </c>
      <c r="G452" s="2" t="s">
        <v>503</v>
      </c>
      <c r="H452" s="2" t="s">
        <v>42</v>
      </c>
      <c r="I452" s="11">
        <f t="shared" si="11"/>
        <v>0.37430555555555556</v>
      </c>
      <c r="J452" s="2" t="s">
        <v>1033</v>
      </c>
    </row>
    <row r="453" spans="2:10" x14ac:dyDescent="0.35">
      <c r="B453" s="2">
        <v>818</v>
      </c>
      <c r="C453" s="5">
        <v>2201</v>
      </c>
      <c r="D453" s="2" t="s">
        <v>1726</v>
      </c>
      <c r="E453" s="2" t="s">
        <v>1727</v>
      </c>
      <c r="F453" s="2" t="s">
        <v>1725</v>
      </c>
      <c r="G453" s="2" t="s">
        <v>88</v>
      </c>
      <c r="H453" s="2" t="s">
        <v>17</v>
      </c>
      <c r="I453" s="11">
        <f t="shared" si="11"/>
        <v>0.12499999999999994</v>
      </c>
      <c r="J453" s="2" t="s">
        <v>18</v>
      </c>
    </row>
    <row r="454" spans="2:10" x14ac:dyDescent="0.35">
      <c r="B454" s="2">
        <v>819</v>
      </c>
      <c r="C454" s="5">
        <v>2201</v>
      </c>
      <c r="D454" s="2" t="s">
        <v>736</v>
      </c>
      <c r="E454" s="2" t="s">
        <v>1728</v>
      </c>
      <c r="F454" s="2" t="s">
        <v>1725</v>
      </c>
      <c r="G454" s="2" t="s">
        <v>516</v>
      </c>
      <c r="H454" s="2" t="s">
        <v>739</v>
      </c>
      <c r="I454" s="11">
        <f t="shared" ref="I454:I517" si="12">(H454-G454)</f>
        <v>0.125</v>
      </c>
      <c r="J454" s="2" t="s">
        <v>35</v>
      </c>
    </row>
    <row r="455" spans="2:10" x14ac:dyDescent="0.35">
      <c r="B455" s="2">
        <v>820</v>
      </c>
      <c r="C455" s="5">
        <v>2202</v>
      </c>
      <c r="D455" s="2" t="s">
        <v>1729</v>
      </c>
      <c r="E455" s="2" t="s">
        <v>1730</v>
      </c>
      <c r="F455" s="2" t="s">
        <v>1725</v>
      </c>
      <c r="G455" s="2" t="s">
        <v>136</v>
      </c>
      <c r="H455" s="2" t="s">
        <v>88</v>
      </c>
      <c r="I455" s="11">
        <f t="shared" si="12"/>
        <v>4.1666666666666685E-2</v>
      </c>
      <c r="J455" s="2" t="s">
        <v>1014</v>
      </c>
    </row>
    <row r="456" spans="2:10" x14ac:dyDescent="0.35">
      <c r="B456" s="2">
        <v>821</v>
      </c>
      <c r="C456" s="5">
        <v>2202</v>
      </c>
      <c r="D456" s="2" t="s">
        <v>1731</v>
      </c>
      <c r="E456" s="2" t="s">
        <v>1732</v>
      </c>
      <c r="F456" s="2" t="s">
        <v>1725</v>
      </c>
      <c r="G456" s="2" t="s">
        <v>56</v>
      </c>
      <c r="H456" s="2" t="s">
        <v>12</v>
      </c>
      <c r="I456" s="11">
        <f t="shared" si="12"/>
        <v>8.333333333333337E-2</v>
      </c>
      <c r="J456" s="2" t="s">
        <v>1733</v>
      </c>
    </row>
    <row r="457" spans="2:10" x14ac:dyDescent="0.35">
      <c r="B457" s="2">
        <v>822</v>
      </c>
      <c r="C457" s="5">
        <v>2301</v>
      </c>
      <c r="D457" s="2" t="s">
        <v>1734</v>
      </c>
      <c r="E457" s="2" t="s">
        <v>1735</v>
      </c>
      <c r="F457" s="2" t="s">
        <v>1725</v>
      </c>
      <c r="G457" s="2" t="s">
        <v>48</v>
      </c>
      <c r="H457" s="2" t="s">
        <v>56</v>
      </c>
      <c r="I457" s="11">
        <f t="shared" si="12"/>
        <v>0.41666666666666663</v>
      </c>
      <c r="J457" s="2" t="s">
        <v>13</v>
      </c>
    </row>
    <row r="458" spans="2:10" x14ac:dyDescent="0.35">
      <c r="B458" s="2">
        <v>823</v>
      </c>
      <c r="C458" s="5">
        <v>2301</v>
      </c>
      <c r="D458" s="2" t="s">
        <v>1736</v>
      </c>
      <c r="E458" s="2" t="s">
        <v>1737</v>
      </c>
      <c r="F458" s="2" t="s">
        <v>1725</v>
      </c>
      <c r="G458" s="2" t="s">
        <v>1738</v>
      </c>
      <c r="H458" s="2" t="s">
        <v>42</v>
      </c>
      <c r="I458" s="11">
        <f t="shared" si="12"/>
        <v>0.20763888888888893</v>
      </c>
      <c r="J458" s="2" t="s">
        <v>1033</v>
      </c>
    </row>
    <row r="459" spans="2:10" x14ac:dyDescent="0.35">
      <c r="B459" s="2">
        <v>824</v>
      </c>
      <c r="C459" s="5">
        <v>2501</v>
      </c>
      <c r="D459" s="2" t="s">
        <v>1739</v>
      </c>
      <c r="E459" s="2" t="s">
        <v>1740</v>
      </c>
      <c r="F459" s="2" t="s">
        <v>1725</v>
      </c>
      <c r="G459" s="2" t="s">
        <v>17</v>
      </c>
      <c r="H459" s="2" t="s">
        <v>56</v>
      </c>
      <c r="I459" s="11">
        <f t="shared" si="12"/>
        <v>0.125</v>
      </c>
      <c r="J459" s="2" t="s">
        <v>756</v>
      </c>
    </row>
    <row r="460" spans="2:10" x14ac:dyDescent="0.35">
      <c r="B460" s="2">
        <v>825</v>
      </c>
      <c r="C460" s="5">
        <v>2503</v>
      </c>
      <c r="D460" s="2" t="s">
        <v>1741</v>
      </c>
      <c r="E460" s="2" t="s">
        <v>1742</v>
      </c>
      <c r="F460" s="2" t="s">
        <v>1725</v>
      </c>
      <c r="G460" s="2" t="s">
        <v>120</v>
      </c>
      <c r="H460" s="2" t="s">
        <v>751</v>
      </c>
      <c r="I460" s="11">
        <f t="shared" si="12"/>
        <v>0.10416666666666663</v>
      </c>
      <c r="J460" s="2" t="s">
        <v>89</v>
      </c>
    </row>
    <row r="461" spans="2:10" x14ac:dyDescent="0.35">
      <c r="B461" s="2">
        <v>826</v>
      </c>
      <c r="C461" s="5">
        <v>2504</v>
      </c>
      <c r="D461" s="2" t="s">
        <v>1743</v>
      </c>
      <c r="E461" s="2" t="s">
        <v>1744</v>
      </c>
      <c r="F461" s="2" t="s">
        <v>1725</v>
      </c>
      <c r="G461" s="2" t="s">
        <v>120</v>
      </c>
      <c r="H461" s="2" t="s">
        <v>751</v>
      </c>
      <c r="I461" s="11">
        <f t="shared" si="12"/>
        <v>0.10416666666666663</v>
      </c>
      <c r="J461" s="2" t="s">
        <v>89</v>
      </c>
    </row>
    <row r="462" spans="2:10" x14ac:dyDescent="0.35">
      <c r="B462" s="2">
        <v>827</v>
      </c>
      <c r="C462" s="5">
        <v>2505</v>
      </c>
      <c r="D462" s="2" t="s">
        <v>1745</v>
      </c>
      <c r="E462" s="2" t="s">
        <v>1746</v>
      </c>
      <c r="F462" s="2" t="s">
        <v>1725</v>
      </c>
      <c r="G462" s="2" t="s">
        <v>120</v>
      </c>
      <c r="H462" s="2" t="s">
        <v>836</v>
      </c>
      <c r="I462" s="11">
        <f t="shared" si="12"/>
        <v>6.944444444444442E-2</v>
      </c>
      <c r="J462" s="2" t="s">
        <v>1286</v>
      </c>
    </row>
    <row r="463" spans="2:10" x14ac:dyDescent="0.35">
      <c r="B463" s="2">
        <v>828</v>
      </c>
      <c r="C463" s="5">
        <v>2505</v>
      </c>
      <c r="D463" s="2" t="s">
        <v>1747</v>
      </c>
      <c r="E463" s="2" t="s">
        <v>1748</v>
      </c>
      <c r="F463" s="2" t="s">
        <v>1725</v>
      </c>
      <c r="G463" s="2" t="s">
        <v>836</v>
      </c>
      <c r="H463" s="2" t="s">
        <v>1749</v>
      </c>
      <c r="I463" s="11">
        <f t="shared" si="12"/>
        <v>2.777777777777779E-2</v>
      </c>
      <c r="J463" s="2" t="s">
        <v>1286</v>
      </c>
    </row>
    <row r="464" spans="2:10" x14ac:dyDescent="0.35">
      <c r="B464" s="2">
        <v>829</v>
      </c>
      <c r="C464" s="5">
        <v>2507</v>
      </c>
      <c r="D464" s="2" t="s">
        <v>1750</v>
      </c>
      <c r="E464" s="2" t="s">
        <v>1751</v>
      </c>
      <c r="F464" s="2" t="s">
        <v>1725</v>
      </c>
      <c r="G464" s="2" t="s">
        <v>88</v>
      </c>
      <c r="H464" s="2" t="s">
        <v>16</v>
      </c>
      <c r="I464" s="11">
        <f t="shared" si="12"/>
        <v>4.166666666666663E-2</v>
      </c>
      <c r="J464" s="2" t="s">
        <v>748</v>
      </c>
    </row>
    <row r="465" spans="2:10" x14ac:dyDescent="0.35">
      <c r="B465" s="2">
        <v>830</v>
      </c>
      <c r="C465" s="5">
        <v>2507</v>
      </c>
      <c r="D465" s="2" t="s">
        <v>1752</v>
      </c>
      <c r="E465" s="2" t="s">
        <v>1753</v>
      </c>
      <c r="F465" s="2" t="s">
        <v>1725</v>
      </c>
      <c r="G465" s="2" t="s">
        <v>120</v>
      </c>
      <c r="H465" s="2" t="s">
        <v>56</v>
      </c>
      <c r="I465" s="11">
        <f t="shared" si="12"/>
        <v>4.166666666666663E-2</v>
      </c>
      <c r="J465" s="2" t="s">
        <v>1754</v>
      </c>
    </row>
    <row r="466" spans="2:10" x14ac:dyDescent="0.35">
      <c r="B466" s="2">
        <v>831</v>
      </c>
      <c r="C466" s="5">
        <v>2602</v>
      </c>
      <c r="D466" s="2" t="s">
        <v>1755</v>
      </c>
      <c r="E466" s="2" t="s">
        <v>1756</v>
      </c>
      <c r="F466" s="2" t="s">
        <v>1725</v>
      </c>
      <c r="G466" s="2" t="s">
        <v>80</v>
      </c>
      <c r="H466" s="2" t="s">
        <v>42</v>
      </c>
      <c r="I466" s="11">
        <f t="shared" si="12"/>
        <v>0.16666666666666663</v>
      </c>
      <c r="J466" s="2" t="s">
        <v>1014</v>
      </c>
    </row>
    <row r="467" spans="2:10" x14ac:dyDescent="0.35">
      <c r="B467" s="2">
        <v>832</v>
      </c>
      <c r="C467" s="5">
        <v>2605</v>
      </c>
      <c r="D467" s="2" t="s">
        <v>1757</v>
      </c>
      <c r="E467" s="2" t="s">
        <v>1758</v>
      </c>
      <c r="F467" s="2" t="s">
        <v>1725</v>
      </c>
      <c r="G467" s="2" t="s">
        <v>17</v>
      </c>
      <c r="H467" s="2" t="s">
        <v>30</v>
      </c>
      <c r="I467" s="11">
        <f t="shared" si="12"/>
        <v>6.9444444444444531E-2</v>
      </c>
      <c r="J467" s="2" t="s">
        <v>1243</v>
      </c>
    </row>
    <row r="468" spans="2:10" x14ac:dyDescent="0.35">
      <c r="B468" s="2">
        <v>833</v>
      </c>
      <c r="C468" s="5">
        <v>2606</v>
      </c>
      <c r="D468" s="2" t="s">
        <v>1759</v>
      </c>
      <c r="E468" s="2" t="s">
        <v>1760</v>
      </c>
      <c r="F468" s="2" t="s">
        <v>1725</v>
      </c>
      <c r="G468" s="2" t="s">
        <v>136</v>
      </c>
      <c r="H468" s="2" t="s">
        <v>88</v>
      </c>
      <c r="I468" s="11">
        <f t="shared" si="12"/>
        <v>4.1666666666666685E-2</v>
      </c>
      <c r="J468" s="2" t="s">
        <v>813</v>
      </c>
    </row>
    <row r="469" spans="2:10" x14ac:dyDescent="0.35">
      <c r="B469" s="2">
        <v>834</v>
      </c>
      <c r="C469" s="5">
        <v>2607</v>
      </c>
      <c r="D469" s="2" t="s">
        <v>1761</v>
      </c>
      <c r="E469" s="2" t="s">
        <v>1762</v>
      </c>
      <c r="F469" s="2" t="s">
        <v>1725</v>
      </c>
      <c r="G469" s="2" t="s">
        <v>38</v>
      </c>
      <c r="H469" s="2" t="s">
        <v>131</v>
      </c>
      <c r="I469" s="11">
        <f t="shared" si="12"/>
        <v>0.49999999999999994</v>
      </c>
      <c r="J469" s="2" t="s">
        <v>97</v>
      </c>
    </row>
    <row r="470" spans="2:10" x14ac:dyDescent="0.35">
      <c r="B470" s="2">
        <v>835</v>
      </c>
      <c r="C470" s="5">
        <v>2701</v>
      </c>
      <c r="D470" s="2" t="s">
        <v>1763</v>
      </c>
      <c r="E470" s="2" t="s">
        <v>1764</v>
      </c>
      <c r="F470" s="2" t="s">
        <v>1725</v>
      </c>
      <c r="G470" s="2" t="s">
        <v>25</v>
      </c>
      <c r="H470" s="2" t="s">
        <v>88</v>
      </c>
      <c r="I470" s="11">
        <f t="shared" si="12"/>
        <v>8.333333333333337E-2</v>
      </c>
      <c r="J470" s="2" t="s">
        <v>878</v>
      </c>
    </row>
    <row r="471" spans="2:10" x14ac:dyDescent="0.35">
      <c r="B471" s="2">
        <v>836</v>
      </c>
      <c r="C471" s="5">
        <v>2701</v>
      </c>
      <c r="D471" s="2" t="s">
        <v>1765</v>
      </c>
      <c r="E471" s="2" t="s">
        <v>1766</v>
      </c>
      <c r="F471" s="2" t="s">
        <v>1725</v>
      </c>
      <c r="G471" s="2" t="s">
        <v>16</v>
      </c>
      <c r="H471" s="2" t="s">
        <v>1186</v>
      </c>
      <c r="I471" s="11">
        <f t="shared" si="12"/>
        <v>6.9444444444444475E-2</v>
      </c>
      <c r="J471" s="2" t="s">
        <v>1046</v>
      </c>
    </row>
    <row r="472" spans="2:10" x14ac:dyDescent="0.35">
      <c r="B472" s="2">
        <v>837</v>
      </c>
      <c r="C472" s="5">
        <v>2707</v>
      </c>
      <c r="D472" s="2" t="s">
        <v>1767</v>
      </c>
      <c r="E472" s="2" t="s">
        <v>1768</v>
      </c>
      <c r="F472" s="2" t="s">
        <v>1725</v>
      </c>
      <c r="G472" s="2" t="s">
        <v>38</v>
      </c>
      <c r="H472" s="2" t="s">
        <v>92</v>
      </c>
      <c r="I472" s="11">
        <f t="shared" si="12"/>
        <v>0.20833333333333331</v>
      </c>
      <c r="J472" s="2" t="s">
        <v>697</v>
      </c>
    </row>
    <row r="473" spans="2:10" x14ac:dyDescent="0.35">
      <c r="B473" s="2">
        <v>838</v>
      </c>
      <c r="C473" s="5">
        <v>2802</v>
      </c>
      <c r="D473" s="2" t="s">
        <v>1769</v>
      </c>
      <c r="E473" s="2" t="s">
        <v>1770</v>
      </c>
      <c r="F473" s="2" t="s">
        <v>1725</v>
      </c>
      <c r="G473" s="2" t="s">
        <v>136</v>
      </c>
      <c r="H473" s="2" t="s">
        <v>88</v>
      </c>
      <c r="I473" s="11">
        <f t="shared" si="12"/>
        <v>4.1666666666666685E-2</v>
      </c>
      <c r="J473" s="2" t="s">
        <v>825</v>
      </c>
    </row>
    <row r="474" spans="2:10" x14ac:dyDescent="0.35">
      <c r="B474" s="2">
        <v>839</v>
      </c>
      <c r="C474" s="5">
        <v>2807</v>
      </c>
      <c r="D474" s="2" t="s">
        <v>1771</v>
      </c>
      <c r="E474" s="2" t="s">
        <v>1772</v>
      </c>
      <c r="F474" s="2" t="s">
        <v>1725</v>
      </c>
      <c r="G474" s="2" t="s">
        <v>88</v>
      </c>
      <c r="H474" s="2" t="s">
        <v>747</v>
      </c>
      <c r="I474" s="11">
        <f t="shared" si="12"/>
        <v>6.944444444444442E-2</v>
      </c>
      <c r="J474" s="2" t="s">
        <v>825</v>
      </c>
    </row>
    <row r="475" spans="2:10" x14ac:dyDescent="0.35">
      <c r="B475" s="2">
        <v>863</v>
      </c>
      <c r="C475" s="5">
        <v>2101</v>
      </c>
      <c r="D475" s="2" t="s">
        <v>1825</v>
      </c>
      <c r="E475" s="2" t="s">
        <v>1826</v>
      </c>
      <c r="F475" s="2" t="s">
        <v>1827</v>
      </c>
      <c r="G475" s="2" t="s">
        <v>80</v>
      </c>
      <c r="H475" s="2" t="s">
        <v>42</v>
      </c>
      <c r="I475" s="11">
        <f t="shared" si="12"/>
        <v>0.16666666666666663</v>
      </c>
      <c r="J475" s="2" t="s">
        <v>18</v>
      </c>
    </row>
    <row r="476" spans="2:10" x14ac:dyDescent="0.35">
      <c r="B476" s="2">
        <v>864</v>
      </c>
      <c r="C476" s="5">
        <v>2201</v>
      </c>
      <c r="D476" s="2" t="s">
        <v>1828</v>
      </c>
      <c r="E476" s="2" t="s">
        <v>1829</v>
      </c>
      <c r="F476" s="2" t="s">
        <v>1827</v>
      </c>
      <c r="G476" s="2" t="s">
        <v>38</v>
      </c>
      <c r="H476" s="2" t="s">
        <v>275</v>
      </c>
      <c r="I476" s="11">
        <f t="shared" si="12"/>
        <v>0.1875</v>
      </c>
      <c r="J476" s="2" t="s">
        <v>307</v>
      </c>
    </row>
    <row r="477" spans="2:10" x14ac:dyDescent="0.35">
      <c r="B477" s="2">
        <v>865</v>
      </c>
      <c r="C477" s="5">
        <v>2202</v>
      </c>
      <c r="D477" s="2" t="s">
        <v>1830</v>
      </c>
      <c r="E477" s="2" t="s">
        <v>1831</v>
      </c>
      <c r="F477" s="2" t="s">
        <v>1827</v>
      </c>
      <c r="G477" s="2" t="s">
        <v>17</v>
      </c>
      <c r="H477" s="2" t="s">
        <v>30</v>
      </c>
      <c r="I477" s="11">
        <f t="shared" si="12"/>
        <v>6.9444444444444531E-2</v>
      </c>
      <c r="J477" s="2" t="s">
        <v>791</v>
      </c>
    </row>
    <row r="478" spans="2:10" x14ac:dyDescent="0.35">
      <c r="B478" s="2">
        <v>866</v>
      </c>
      <c r="C478" s="5">
        <v>2203</v>
      </c>
      <c r="D478" s="2" t="s">
        <v>1832</v>
      </c>
      <c r="E478" s="2" t="s">
        <v>1833</v>
      </c>
      <c r="F478" s="2" t="s">
        <v>1827</v>
      </c>
      <c r="G478" s="2" t="s">
        <v>17</v>
      </c>
      <c r="H478" s="2" t="s">
        <v>120</v>
      </c>
      <c r="I478" s="11">
        <f t="shared" si="12"/>
        <v>8.333333333333337E-2</v>
      </c>
      <c r="J478" s="2" t="s">
        <v>825</v>
      </c>
    </row>
    <row r="479" spans="2:10" x14ac:dyDescent="0.35">
      <c r="B479" s="2">
        <v>867</v>
      </c>
      <c r="C479" s="5">
        <v>2301</v>
      </c>
      <c r="D479" s="2" t="s">
        <v>302</v>
      </c>
      <c r="E479" s="2" t="s">
        <v>1834</v>
      </c>
      <c r="F479" s="2" t="s">
        <v>1827</v>
      </c>
      <c r="G479" s="2" t="s">
        <v>92</v>
      </c>
      <c r="H479" s="2" t="s">
        <v>80</v>
      </c>
      <c r="I479" s="11">
        <f t="shared" si="12"/>
        <v>0.20833333333333337</v>
      </c>
      <c r="J479" s="2" t="s">
        <v>35</v>
      </c>
    </row>
    <row r="480" spans="2:10" x14ac:dyDescent="0.35">
      <c r="B480" s="2">
        <v>868</v>
      </c>
      <c r="C480" s="5">
        <v>2301</v>
      </c>
      <c r="D480" s="2" t="s">
        <v>1835</v>
      </c>
      <c r="E480" s="2" t="s">
        <v>1836</v>
      </c>
      <c r="F480" s="2" t="s">
        <v>1827</v>
      </c>
      <c r="G480" s="2" t="s">
        <v>761</v>
      </c>
      <c r="H480" s="2" t="s">
        <v>1837</v>
      </c>
      <c r="I480" s="11">
        <f t="shared" si="12"/>
        <v>0.14513888888888882</v>
      </c>
      <c r="J480" s="2" t="s">
        <v>1033</v>
      </c>
    </row>
    <row r="481" spans="2:10" x14ac:dyDescent="0.35">
      <c r="B481" s="2">
        <v>869</v>
      </c>
      <c r="C481" s="5">
        <v>2501</v>
      </c>
      <c r="D481" s="2" t="s">
        <v>1838</v>
      </c>
      <c r="E481" s="2" t="s">
        <v>1839</v>
      </c>
      <c r="F481" s="2" t="s">
        <v>1827</v>
      </c>
      <c r="G481" s="2" t="s">
        <v>17</v>
      </c>
      <c r="H481" s="2" t="s">
        <v>869</v>
      </c>
      <c r="I481" s="11">
        <f t="shared" si="12"/>
        <v>3.472222222222221E-2</v>
      </c>
      <c r="J481" s="2" t="s">
        <v>1257</v>
      </c>
    </row>
    <row r="482" spans="2:10" x14ac:dyDescent="0.35">
      <c r="B482" s="2">
        <v>870</v>
      </c>
      <c r="C482" s="5">
        <v>2506</v>
      </c>
      <c r="D482" s="2" t="s">
        <v>1840</v>
      </c>
      <c r="E482" s="2" t="s">
        <v>1841</v>
      </c>
      <c r="F482" s="2" t="s">
        <v>1827</v>
      </c>
      <c r="G482" s="2" t="s">
        <v>38</v>
      </c>
      <c r="H482" s="2" t="s">
        <v>1842</v>
      </c>
      <c r="I482" s="11">
        <f t="shared" si="12"/>
        <v>7.291666666666663E-2</v>
      </c>
      <c r="J482" s="2" t="s">
        <v>575</v>
      </c>
    </row>
    <row r="483" spans="2:10" x14ac:dyDescent="0.35">
      <c r="B483" s="2">
        <v>871</v>
      </c>
      <c r="C483" s="5">
        <v>2603</v>
      </c>
      <c r="D483" s="2" t="s">
        <v>1843</v>
      </c>
      <c r="E483" s="2" t="s">
        <v>1844</v>
      </c>
      <c r="F483" s="2" t="s">
        <v>1827</v>
      </c>
      <c r="G483" s="2" t="s">
        <v>80</v>
      </c>
      <c r="H483" s="2" t="s">
        <v>42</v>
      </c>
      <c r="I483" s="11">
        <f t="shared" si="12"/>
        <v>0.16666666666666663</v>
      </c>
      <c r="J483" s="2" t="s">
        <v>13</v>
      </c>
    </row>
    <row r="484" spans="2:10" x14ac:dyDescent="0.35">
      <c r="B484" s="2">
        <v>872</v>
      </c>
      <c r="C484" s="5">
        <v>2604</v>
      </c>
      <c r="D484" s="2" t="s">
        <v>1843</v>
      </c>
      <c r="E484" s="2" t="s">
        <v>1845</v>
      </c>
      <c r="F484" s="2" t="s">
        <v>1827</v>
      </c>
      <c r="G484" s="2" t="s">
        <v>80</v>
      </c>
      <c r="H484" s="2" t="s">
        <v>42</v>
      </c>
      <c r="I484" s="11">
        <f t="shared" si="12"/>
        <v>0.16666666666666663</v>
      </c>
      <c r="J484" s="2" t="s">
        <v>13</v>
      </c>
    </row>
    <row r="485" spans="2:10" x14ac:dyDescent="0.35">
      <c r="B485" s="2">
        <v>873</v>
      </c>
      <c r="C485" s="5">
        <v>2606</v>
      </c>
      <c r="D485" s="2" t="s">
        <v>1846</v>
      </c>
      <c r="E485" s="2" t="s">
        <v>1847</v>
      </c>
      <c r="F485" s="2" t="s">
        <v>1827</v>
      </c>
      <c r="G485" s="2" t="s">
        <v>17</v>
      </c>
      <c r="H485" s="2" t="s">
        <v>30</v>
      </c>
      <c r="I485" s="11">
        <f t="shared" si="12"/>
        <v>6.9444444444444531E-2</v>
      </c>
      <c r="J485" s="2" t="s">
        <v>1243</v>
      </c>
    </row>
    <row r="486" spans="2:10" x14ac:dyDescent="0.35">
      <c r="B486" s="2">
        <v>874</v>
      </c>
      <c r="C486" s="5">
        <v>2607</v>
      </c>
      <c r="D486" s="2" t="s">
        <v>1848</v>
      </c>
      <c r="E486" s="2" t="s">
        <v>1849</v>
      </c>
      <c r="F486" s="2" t="s">
        <v>1827</v>
      </c>
      <c r="G486" s="2" t="s">
        <v>136</v>
      </c>
      <c r="H486" s="2" t="s">
        <v>16</v>
      </c>
      <c r="I486" s="11">
        <f t="shared" si="12"/>
        <v>8.3333333333333315E-2</v>
      </c>
      <c r="J486" s="2" t="s">
        <v>886</v>
      </c>
    </row>
    <row r="487" spans="2:10" x14ac:dyDescent="0.35">
      <c r="B487" s="2">
        <v>875</v>
      </c>
      <c r="C487" s="5">
        <v>2607</v>
      </c>
      <c r="D487" s="2" t="s">
        <v>1850</v>
      </c>
      <c r="E487" s="2" t="s">
        <v>1851</v>
      </c>
      <c r="F487" s="2" t="s">
        <v>1827</v>
      </c>
      <c r="G487" s="2" t="s">
        <v>39</v>
      </c>
      <c r="H487" s="2" t="s">
        <v>120</v>
      </c>
      <c r="I487" s="11">
        <f t="shared" si="12"/>
        <v>4.166666666666663E-2</v>
      </c>
      <c r="J487" s="2" t="s">
        <v>1733</v>
      </c>
    </row>
    <row r="488" spans="2:10" x14ac:dyDescent="0.35">
      <c r="B488" s="2">
        <v>876</v>
      </c>
      <c r="C488" s="5">
        <v>2701</v>
      </c>
      <c r="D488" s="2" t="s">
        <v>1852</v>
      </c>
      <c r="E488" s="2" t="s">
        <v>1853</v>
      </c>
      <c r="F488" s="2" t="s">
        <v>1827</v>
      </c>
      <c r="G488" s="2" t="s">
        <v>136</v>
      </c>
      <c r="H488" s="2" t="s">
        <v>295</v>
      </c>
      <c r="I488" s="11">
        <f t="shared" si="12"/>
        <v>6.944444444444442E-2</v>
      </c>
      <c r="J488" s="2" t="s">
        <v>1854</v>
      </c>
    </row>
    <row r="489" spans="2:10" x14ac:dyDescent="0.35">
      <c r="B489" s="2">
        <v>877</v>
      </c>
      <c r="C489" s="5">
        <v>2703</v>
      </c>
      <c r="D489" s="2" t="s">
        <v>1855</v>
      </c>
      <c r="E489" s="2" t="s">
        <v>1856</v>
      </c>
      <c r="F489" s="2" t="s">
        <v>1827</v>
      </c>
      <c r="G489" s="2" t="s">
        <v>39</v>
      </c>
      <c r="H489" s="2" t="s">
        <v>42</v>
      </c>
      <c r="I489" s="11">
        <f t="shared" si="12"/>
        <v>0.29166666666666663</v>
      </c>
      <c r="J489" s="2" t="s">
        <v>13</v>
      </c>
    </row>
    <row r="490" spans="2:10" x14ac:dyDescent="0.35">
      <c r="B490" s="2">
        <v>878</v>
      </c>
      <c r="C490" s="5">
        <v>2704</v>
      </c>
      <c r="D490" s="2" t="s">
        <v>1857</v>
      </c>
      <c r="E490" s="2" t="s">
        <v>1858</v>
      </c>
      <c r="F490" s="2" t="s">
        <v>1827</v>
      </c>
      <c r="G490" s="2" t="s">
        <v>39</v>
      </c>
      <c r="H490" s="2" t="s">
        <v>42</v>
      </c>
      <c r="I490" s="11">
        <f t="shared" si="12"/>
        <v>0.29166666666666663</v>
      </c>
      <c r="J490" s="2" t="s">
        <v>13</v>
      </c>
    </row>
    <row r="491" spans="2:10" x14ac:dyDescent="0.35">
      <c r="B491" s="2">
        <v>879</v>
      </c>
      <c r="C491" s="5">
        <v>2707</v>
      </c>
      <c r="D491" s="2" t="s">
        <v>1859</v>
      </c>
      <c r="E491" s="2" t="s">
        <v>1860</v>
      </c>
      <c r="F491" s="2" t="s">
        <v>1827</v>
      </c>
      <c r="G491" s="2" t="s">
        <v>38</v>
      </c>
      <c r="H491" s="2" t="s">
        <v>1861</v>
      </c>
      <c r="I491" s="11">
        <f t="shared" si="12"/>
        <v>6.944444444444442E-2</v>
      </c>
      <c r="J491" s="2" t="s">
        <v>1854</v>
      </c>
    </row>
    <row r="492" spans="2:10" x14ac:dyDescent="0.35">
      <c r="B492" s="2">
        <v>880</v>
      </c>
      <c r="C492" s="5">
        <v>2707</v>
      </c>
      <c r="D492" s="2" t="s">
        <v>1862</v>
      </c>
      <c r="E492" s="2" t="s">
        <v>1863</v>
      </c>
      <c r="F492" s="2" t="s">
        <v>1827</v>
      </c>
      <c r="G492" s="2" t="s">
        <v>442</v>
      </c>
      <c r="H492" s="2" t="s">
        <v>120</v>
      </c>
      <c r="I492" s="11">
        <f t="shared" si="12"/>
        <v>0.22916666666666669</v>
      </c>
      <c r="J492" s="2" t="s">
        <v>307</v>
      </c>
    </row>
    <row r="493" spans="2:10" x14ac:dyDescent="0.35">
      <c r="B493" s="2">
        <v>881</v>
      </c>
      <c r="C493" s="5">
        <v>2707</v>
      </c>
      <c r="D493" s="2" t="s">
        <v>1864</v>
      </c>
      <c r="E493" s="2" t="s">
        <v>1865</v>
      </c>
      <c r="F493" s="2" t="s">
        <v>1827</v>
      </c>
      <c r="G493" s="2" t="s">
        <v>120</v>
      </c>
      <c r="H493" s="2" t="s">
        <v>836</v>
      </c>
      <c r="I493" s="11">
        <f t="shared" si="12"/>
        <v>6.944444444444442E-2</v>
      </c>
      <c r="J493" s="2" t="s">
        <v>1046</v>
      </c>
    </row>
    <row r="494" spans="2:10" x14ac:dyDescent="0.35">
      <c r="B494" s="2">
        <v>882</v>
      </c>
      <c r="C494" s="5">
        <v>2802</v>
      </c>
      <c r="D494" s="2" t="s">
        <v>1866</v>
      </c>
      <c r="E494" s="2" t="s">
        <v>1867</v>
      </c>
      <c r="F494" s="2" t="s">
        <v>1827</v>
      </c>
      <c r="G494" s="2" t="s">
        <v>17</v>
      </c>
      <c r="H494" s="2" t="s">
        <v>33</v>
      </c>
      <c r="I494" s="11">
        <f t="shared" si="12"/>
        <v>0.10416666666666674</v>
      </c>
      <c r="J494" s="2" t="s">
        <v>1251</v>
      </c>
    </row>
    <row r="495" spans="2:10" x14ac:dyDescent="0.35">
      <c r="B495" s="2">
        <v>883</v>
      </c>
      <c r="C495" s="5">
        <v>2807</v>
      </c>
      <c r="D495" s="2" t="s">
        <v>1868</v>
      </c>
      <c r="E495" s="2" t="s">
        <v>1869</v>
      </c>
      <c r="F495" s="2" t="s">
        <v>1827</v>
      </c>
      <c r="G495" s="2" t="s">
        <v>25</v>
      </c>
      <c r="H495" s="2" t="s">
        <v>1870</v>
      </c>
      <c r="I495" s="11">
        <f t="shared" si="12"/>
        <v>6.8750000000000033E-2</v>
      </c>
      <c r="J495" s="2" t="s">
        <v>453</v>
      </c>
    </row>
    <row r="496" spans="2:10" x14ac:dyDescent="0.35">
      <c r="B496" s="2">
        <v>902</v>
      </c>
      <c r="C496" s="5">
        <v>2101</v>
      </c>
      <c r="D496" s="2" t="s">
        <v>1908</v>
      </c>
      <c r="E496" s="2" t="s">
        <v>1909</v>
      </c>
      <c r="F496" s="22">
        <v>45574</v>
      </c>
      <c r="G496" s="2" t="s">
        <v>227</v>
      </c>
      <c r="H496" s="2" t="s">
        <v>92</v>
      </c>
      <c r="I496" s="11">
        <f t="shared" si="12"/>
        <v>6.25E-2</v>
      </c>
      <c r="J496" s="2" t="s">
        <v>18</v>
      </c>
    </row>
    <row r="497" spans="2:10" x14ac:dyDescent="0.35">
      <c r="B497" s="2">
        <v>903</v>
      </c>
      <c r="C497" s="5">
        <v>2101</v>
      </c>
      <c r="D497" s="2" t="s">
        <v>1911</v>
      </c>
      <c r="E497" s="2" t="s">
        <v>1912</v>
      </c>
      <c r="F497" s="2" t="s">
        <v>1910</v>
      </c>
      <c r="G497" s="2" t="s">
        <v>92</v>
      </c>
      <c r="H497" s="2" t="s">
        <v>17</v>
      </c>
      <c r="I497" s="11">
        <f t="shared" si="12"/>
        <v>4.166666666666663E-2</v>
      </c>
      <c r="J497" s="2" t="s">
        <v>18</v>
      </c>
    </row>
    <row r="498" spans="2:10" x14ac:dyDescent="0.35">
      <c r="B498" s="2">
        <v>904</v>
      </c>
      <c r="C498" s="5">
        <v>2101</v>
      </c>
      <c r="D498" s="2" t="s">
        <v>1913</v>
      </c>
      <c r="E498" s="2" t="s">
        <v>1914</v>
      </c>
      <c r="F498" s="2" t="s">
        <v>1910</v>
      </c>
      <c r="G498" s="2" t="s">
        <v>120</v>
      </c>
      <c r="H498" s="2" t="s">
        <v>56</v>
      </c>
      <c r="I498" s="11">
        <f t="shared" si="12"/>
        <v>4.166666666666663E-2</v>
      </c>
      <c r="J498" s="2" t="s">
        <v>307</v>
      </c>
    </row>
    <row r="499" spans="2:10" x14ac:dyDescent="0.35">
      <c r="B499" s="2">
        <v>905</v>
      </c>
      <c r="C499" s="5">
        <v>2101</v>
      </c>
      <c r="D499" s="2" t="s">
        <v>1915</v>
      </c>
      <c r="E499" s="2" t="s">
        <v>1916</v>
      </c>
      <c r="F499" s="2" t="s">
        <v>1910</v>
      </c>
      <c r="G499" s="2" t="s">
        <v>56</v>
      </c>
      <c r="H499" s="2" t="s">
        <v>12</v>
      </c>
      <c r="I499" s="11">
        <f t="shared" si="12"/>
        <v>8.333333333333337E-2</v>
      </c>
      <c r="J499" s="2" t="s">
        <v>13</v>
      </c>
    </row>
    <row r="500" spans="2:10" x14ac:dyDescent="0.35">
      <c r="B500" s="2">
        <v>906</v>
      </c>
      <c r="C500" s="5">
        <v>2201</v>
      </c>
      <c r="D500" s="2" t="s">
        <v>1917</v>
      </c>
      <c r="E500" s="2" t="s">
        <v>1918</v>
      </c>
      <c r="F500" s="2" t="s">
        <v>1910</v>
      </c>
      <c r="G500" s="2" t="s">
        <v>430</v>
      </c>
      <c r="H500" s="2" t="s">
        <v>88</v>
      </c>
      <c r="I500" s="11">
        <f t="shared" si="12"/>
        <v>0.10416666666666669</v>
      </c>
      <c r="J500" s="2" t="s">
        <v>1884</v>
      </c>
    </row>
    <row r="501" spans="2:10" x14ac:dyDescent="0.35">
      <c r="B501" s="2">
        <v>907</v>
      </c>
      <c r="C501" s="5">
        <v>2201</v>
      </c>
      <c r="D501" s="2" t="s">
        <v>1919</v>
      </c>
      <c r="E501" s="2" t="s">
        <v>1920</v>
      </c>
      <c r="F501" s="2" t="s">
        <v>1910</v>
      </c>
      <c r="G501" s="2" t="s">
        <v>102</v>
      </c>
      <c r="H501" s="2" t="s">
        <v>120</v>
      </c>
      <c r="I501" s="11">
        <f t="shared" si="12"/>
        <v>0.10416666666666663</v>
      </c>
      <c r="J501" s="2" t="s">
        <v>1021</v>
      </c>
    </row>
    <row r="502" spans="2:10" x14ac:dyDescent="0.35">
      <c r="B502" s="2">
        <v>908</v>
      </c>
      <c r="C502" s="5">
        <v>2201</v>
      </c>
      <c r="D502" s="2" t="s">
        <v>1921</v>
      </c>
      <c r="E502" s="2" t="s">
        <v>1922</v>
      </c>
      <c r="F502" s="2" t="s">
        <v>1910</v>
      </c>
      <c r="G502" s="2" t="s">
        <v>33</v>
      </c>
      <c r="H502" s="2" t="s">
        <v>12</v>
      </c>
      <c r="I502" s="11">
        <f t="shared" si="12"/>
        <v>0.10416666666666663</v>
      </c>
      <c r="J502" s="2" t="s">
        <v>1438</v>
      </c>
    </row>
    <row r="503" spans="2:10" x14ac:dyDescent="0.35">
      <c r="B503" s="2">
        <v>909</v>
      </c>
      <c r="C503" s="5">
        <v>2202</v>
      </c>
      <c r="D503" s="2" t="s">
        <v>1923</v>
      </c>
      <c r="E503" s="2" t="s">
        <v>1924</v>
      </c>
      <c r="F503" s="2" t="s">
        <v>1910</v>
      </c>
      <c r="G503" s="2" t="s">
        <v>80</v>
      </c>
      <c r="H503" s="2" t="s">
        <v>1925</v>
      </c>
      <c r="I503" s="11">
        <f t="shared" si="12"/>
        <v>6.944444444444442E-2</v>
      </c>
      <c r="J503" s="2" t="s">
        <v>878</v>
      </c>
    </row>
    <row r="504" spans="2:10" x14ac:dyDescent="0.35">
      <c r="B504" s="2">
        <v>910</v>
      </c>
      <c r="C504" s="5">
        <v>2203</v>
      </c>
      <c r="D504" s="2" t="s">
        <v>1926</v>
      </c>
      <c r="E504" s="2" t="s">
        <v>1927</v>
      </c>
      <c r="F504" s="2" t="s">
        <v>1910</v>
      </c>
      <c r="G504" s="2" t="s">
        <v>136</v>
      </c>
      <c r="H504" s="2" t="s">
        <v>295</v>
      </c>
      <c r="I504" s="11">
        <f t="shared" si="12"/>
        <v>6.944444444444442E-2</v>
      </c>
      <c r="J504" s="2" t="s">
        <v>22</v>
      </c>
    </row>
    <row r="505" spans="2:10" x14ac:dyDescent="0.35">
      <c r="B505" s="2">
        <v>911</v>
      </c>
      <c r="C505" s="5">
        <v>2301</v>
      </c>
      <c r="D505" s="2" t="s">
        <v>1928</v>
      </c>
      <c r="E505" s="2" t="s">
        <v>1929</v>
      </c>
      <c r="F505" s="2" t="s">
        <v>1910</v>
      </c>
      <c r="G505" s="2" t="s">
        <v>48</v>
      </c>
      <c r="H505" s="2" t="s">
        <v>17</v>
      </c>
      <c r="I505" s="11">
        <f t="shared" si="12"/>
        <v>0.29166666666666663</v>
      </c>
      <c r="J505" s="2" t="s">
        <v>1824</v>
      </c>
    </row>
    <row r="506" spans="2:10" x14ac:dyDescent="0.35">
      <c r="B506" s="2">
        <v>912</v>
      </c>
      <c r="C506" s="5">
        <v>2501</v>
      </c>
      <c r="D506" s="2" t="s">
        <v>1930</v>
      </c>
      <c r="E506" s="2" t="s">
        <v>1931</v>
      </c>
      <c r="F506" s="2" t="s">
        <v>1910</v>
      </c>
      <c r="G506" s="2" t="s">
        <v>21</v>
      </c>
      <c r="H506" s="2" t="s">
        <v>56</v>
      </c>
      <c r="I506" s="11">
        <f t="shared" si="12"/>
        <v>6.25E-2</v>
      </c>
      <c r="J506" s="2" t="s">
        <v>1932</v>
      </c>
    </row>
    <row r="507" spans="2:10" x14ac:dyDescent="0.35">
      <c r="B507" s="2">
        <v>913</v>
      </c>
      <c r="C507" s="5">
        <v>2501</v>
      </c>
      <c r="D507" s="2" t="s">
        <v>1933</v>
      </c>
      <c r="E507" s="2" t="s">
        <v>1934</v>
      </c>
      <c r="F507" s="2" t="s">
        <v>1910</v>
      </c>
      <c r="G507" s="2" t="s">
        <v>56</v>
      </c>
      <c r="H507" s="2" t="s">
        <v>12</v>
      </c>
      <c r="I507" s="11">
        <f t="shared" si="12"/>
        <v>8.333333333333337E-2</v>
      </c>
      <c r="J507" s="2" t="s">
        <v>13</v>
      </c>
    </row>
    <row r="508" spans="2:10" x14ac:dyDescent="0.35">
      <c r="B508" s="2">
        <v>914</v>
      </c>
      <c r="C508" s="5">
        <v>2502</v>
      </c>
      <c r="D508" s="2" t="s">
        <v>1935</v>
      </c>
      <c r="E508" s="2" t="s">
        <v>1936</v>
      </c>
      <c r="F508" s="2" t="s">
        <v>1910</v>
      </c>
      <c r="G508" s="2" t="s">
        <v>80</v>
      </c>
      <c r="H508" s="2" t="s">
        <v>1937</v>
      </c>
      <c r="I508" s="11">
        <f t="shared" si="12"/>
        <v>3.472222222222221E-2</v>
      </c>
      <c r="J508" s="2" t="s">
        <v>1938</v>
      </c>
    </row>
    <row r="509" spans="2:10" x14ac:dyDescent="0.35">
      <c r="B509" s="2">
        <v>915</v>
      </c>
      <c r="C509" s="5">
        <v>2502</v>
      </c>
      <c r="D509" s="2" t="s">
        <v>1939</v>
      </c>
      <c r="E509" s="2" t="s">
        <v>1940</v>
      </c>
      <c r="F509" s="2" t="s">
        <v>1910</v>
      </c>
      <c r="G509" s="2" t="s">
        <v>12</v>
      </c>
      <c r="H509" s="2" t="s">
        <v>1941</v>
      </c>
      <c r="I509" s="11">
        <f t="shared" si="12"/>
        <v>3.472222222222221E-2</v>
      </c>
      <c r="J509" s="2" t="s">
        <v>1938</v>
      </c>
    </row>
    <row r="510" spans="2:10" x14ac:dyDescent="0.35">
      <c r="B510" s="2">
        <v>916</v>
      </c>
      <c r="C510" s="5">
        <v>2504</v>
      </c>
      <c r="D510" s="2" t="s">
        <v>1942</v>
      </c>
      <c r="E510" s="2" t="s">
        <v>1943</v>
      </c>
      <c r="F510" s="2" t="s">
        <v>1910</v>
      </c>
      <c r="G510" s="2" t="s">
        <v>80</v>
      </c>
      <c r="H510" s="2" t="s">
        <v>1925</v>
      </c>
      <c r="I510" s="11">
        <f t="shared" si="12"/>
        <v>6.944444444444442E-2</v>
      </c>
      <c r="J510" s="2" t="s">
        <v>1944</v>
      </c>
    </row>
    <row r="511" spans="2:10" x14ac:dyDescent="0.35">
      <c r="B511" s="2">
        <v>917</v>
      </c>
      <c r="C511" s="5">
        <v>2505</v>
      </c>
      <c r="D511" s="2" t="s">
        <v>1945</v>
      </c>
      <c r="E511" s="2" t="s">
        <v>1946</v>
      </c>
      <c r="F511" s="2" t="s">
        <v>1910</v>
      </c>
      <c r="G511" s="2" t="s">
        <v>80</v>
      </c>
      <c r="H511" s="2" t="s">
        <v>42</v>
      </c>
      <c r="I511" s="11">
        <f t="shared" si="12"/>
        <v>0.16666666666666663</v>
      </c>
      <c r="J511" s="2" t="s">
        <v>13</v>
      </c>
    </row>
    <row r="512" spans="2:10" x14ac:dyDescent="0.35">
      <c r="B512" s="2">
        <v>918</v>
      </c>
      <c r="C512" s="5">
        <v>2506</v>
      </c>
      <c r="D512" s="2" t="s">
        <v>1947</v>
      </c>
      <c r="E512" s="2" t="s">
        <v>1948</v>
      </c>
      <c r="F512" s="2" t="s">
        <v>1910</v>
      </c>
      <c r="G512" s="2" t="s">
        <v>120</v>
      </c>
      <c r="H512" s="2" t="s">
        <v>865</v>
      </c>
      <c r="I512" s="11">
        <f t="shared" si="12"/>
        <v>3.472222222222221E-2</v>
      </c>
      <c r="J512" s="2" t="s">
        <v>866</v>
      </c>
    </row>
    <row r="513" spans="2:10" x14ac:dyDescent="0.35">
      <c r="B513" s="2">
        <v>919</v>
      </c>
      <c r="C513" s="5">
        <v>2506</v>
      </c>
      <c r="D513" s="2" t="s">
        <v>1949</v>
      </c>
      <c r="E513" s="2" t="s">
        <v>1950</v>
      </c>
      <c r="F513" s="2" t="s">
        <v>1910</v>
      </c>
      <c r="G513" s="2" t="s">
        <v>80</v>
      </c>
      <c r="H513" s="2" t="s">
        <v>1951</v>
      </c>
      <c r="I513" s="11">
        <f t="shared" si="12"/>
        <v>0.20833333333333326</v>
      </c>
      <c r="J513" s="2" t="s">
        <v>13</v>
      </c>
    </row>
    <row r="514" spans="2:10" x14ac:dyDescent="0.35">
      <c r="B514" s="2">
        <v>920</v>
      </c>
      <c r="C514" s="5">
        <v>2507</v>
      </c>
      <c r="D514" s="2" t="s">
        <v>1952</v>
      </c>
      <c r="E514" s="2" t="s">
        <v>1953</v>
      </c>
      <c r="F514" s="2" t="s">
        <v>1910</v>
      </c>
      <c r="G514" s="2" t="s">
        <v>120</v>
      </c>
      <c r="H514" s="2" t="s">
        <v>797</v>
      </c>
      <c r="I514" s="11">
        <f t="shared" si="12"/>
        <v>0.20833333333333337</v>
      </c>
      <c r="J514" s="2" t="s">
        <v>813</v>
      </c>
    </row>
    <row r="515" spans="2:10" x14ac:dyDescent="0.35">
      <c r="B515" s="2">
        <v>921</v>
      </c>
      <c r="C515" s="5">
        <v>2602</v>
      </c>
      <c r="D515" s="2" t="s">
        <v>1954</v>
      </c>
      <c r="E515" s="2" t="s">
        <v>1955</v>
      </c>
      <c r="F515" s="2" t="s">
        <v>1910</v>
      </c>
      <c r="G515" s="2" t="s">
        <v>80</v>
      </c>
      <c r="H515" s="2" t="s">
        <v>42</v>
      </c>
      <c r="I515" s="11">
        <f t="shared" si="12"/>
        <v>0.16666666666666663</v>
      </c>
      <c r="J515" s="2" t="s">
        <v>1956</v>
      </c>
    </row>
    <row r="516" spans="2:10" x14ac:dyDescent="0.35">
      <c r="B516" s="2">
        <v>922</v>
      </c>
      <c r="C516" s="5">
        <v>2603</v>
      </c>
      <c r="D516" s="2" t="s">
        <v>1957</v>
      </c>
      <c r="E516" s="2" t="s">
        <v>1958</v>
      </c>
      <c r="F516" s="2" t="s">
        <v>1910</v>
      </c>
      <c r="G516" s="2" t="s">
        <v>56</v>
      </c>
      <c r="H516" s="2" t="s">
        <v>1951</v>
      </c>
      <c r="I516" s="11">
        <f t="shared" si="12"/>
        <v>0.25</v>
      </c>
      <c r="J516" s="2" t="s">
        <v>13</v>
      </c>
    </row>
    <row r="517" spans="2:10" x14ac:dyDescent="0.35">
      <c r="B517" s="2">
        <v>923</v>
      </c>
      <c r="C517" s="5">
        <v>2604</v>
      </c>
      <c r="D517" s="2" t="s">
        <v>1957</v>
      </c>
      <c r="E517" s="2" t="s">
        <v>1959</v>
      </c>
      <c r="F517" s="2" t="s">
        <v>1910</v>
      </c>
      <c r="G517" s="2" t="s">
        <v>120</v>
      </c>
      <c r="H517" s="2" t="s">
        <v>1951</v>
      </c>
      <c r="I517" s="11">
        <f t="shared" si="12"/>
        <v>0.29166666666666663</v>
      </c>
      <c r="J517" s="2" t="s">
        <v>13</v>
      </c>
    </row>
    <row r="518" spans="2:10" x14ac:dyDescent="0.35">
      <c r="B518" s="2">
        <v>924</v>
      </c>
      <c r="C518" s="5">
        <v>2605</v>
      </c>
      <c r="D518" s="2" t="s">
        <v>1960</v>
      </c>
      <c r="E518" s="2" t="s">
        <v>1961</v>
      </c>
      <c r="F518" s="2" t="s">
        <v>1910</v>
      </c>
      <c r="G518" s="2" t="s">
        <v>120</v>
      </c>
      <c r="H518" s="2" t="s">
        <v>865</v>
      </c>
      <c r="I518" s="11">
        <f t="shared" ref="I518:I581" si="13">(H518-G518)</f>
        <v>3.472222222222221E-2</v>
      </c>
      <c r="J518" s="2" t="s">
        <v>866</v>
      </c>
    </row>
    <row r="519" spans="2:10" x14ac:dyDescent="0.35">
      <c r="B519" s="2">
        <v>925</v>
      </c>
      <c r="C519" s="5">
        <v>2605</v>
      </c>
      <c r="D519" s="2" t="s">
        <v>1962</v>
      </c>
      <c r="E519" s="2" t="s">
        <v>1963</v>
      </c>
      <c r="F519" s="2" t="s">
        <v>1910</v>
      </c>
      <c r="G519" s="2" t="s">
        <v>80</v>
      </c>
      <c r="H519" s="2" t="s">
        <v>42</v>
      </c>
      <c r="I519" s="11">
        <f t="shared" si="13"/>
        <v>0.16666666666666663</v>
      </c>
      <c r="J519" s="2" t="s">
        <v>13</v>
      </c>
    </row>
    <row r="520" spans="2:10" x14ac:dyDescent="0.35">
      <c r="B520" s="2">
        <v>926</v>
      </c>
      <c r="C520" s="5">
        <v>2606</v>
      </c>
      <c r="D520" s="2" t="s">
        <v>1964</v>
      </c>
      <c r="E520" s="2" t="s">
        <v>1965</v>
      </c>
      <c r="F520" s="2" t="s">
        <v>1910</v>
      </c>
      <c r="G520" s="2" t="s">
        <v>56</v>
      </c>
      <c r="H520" s="2" t="s">
        <v>12</v>
      </c>
      <c r="I520" s="11">
        <f t="shared" si="13"/>
        <v>8.333333333333337E-2</v>
      </c>
      <c r="J520" s="2" t="s">
        <v>875</v>
      </c>
    </row>
    <row r="521" spans="2:10" x14ac:dyDescent="0.35">
      <c r="B521" s="2">
        <v>927</v>
      </c>
      <c r="C521" s="5">
        <v>2607</v>
      </c>
      <c r="D521" s="2" t="s">
        <v>1966</v>
      </c>
      <c r="E521" s="2" t="s">
        <v>1967</v>
      </c>
      <c r="F521" s="2" t="s">
        <v>1910</v>
      </c>
      <c r="G521" s="2" t="s">
        <v>1525</v>
      </c>
      <c r="H521" s="2" t="s">
        <v>136</v>
      </c>
      <c r="I521" s="11">
        <f t="shared" si="13"/>
        <v>6.944444444444442E-2</v>
      </c>
      <c r="J521" s="2" t="s">
        <v>1254</v>
      </c>
    </row>
    <row r="522" spans="2:10" x14ac:dyDescent="0.35">
      <c r="B522" s="2">
        <v>928</v>
      </c>
      <c r="C522" s="5">
        <v>2607</v>
      </c>
      <c r="D522" s="2" t="s">
        <v>1968</v>
      </c>
      <c r="E522" s="2" t="s">
        <v>1969</v>
      </c>
      <c r="F522" s="2" t="s">
        <v>1910</v>
      </c>
      <c r="G522" s="2" t="s">
        <v>136</v>
      </c>
      <c r="H522" s="2" t="s">
        <v>17</v>
      </c>
      <c r="I522" s="11">
        <f t="shared" si="13"/>
        <v>0.16666666666666663</v>
      </c>
      <c r="J522" s="2" t="s">
        <v>1970</v>
      </c>
    </row>
    <row r="523" spans="2:10" x14ac:dyDescent="0.35">
      <c r="B523" s="2">
        <v>929</v>
      </c>
      <c r="C523" s="5">
        <v>2701</v>
      </c>
      <c r="D523" s="2" t="s">
        <v>1971</v>
      </c>
      <c r="E523" s="2" t="s">
        <v>1972</v>
      </c>
      <c r="F523" s="2" t="s">
        <v>1910</v>
      </c>
      <c r="G523" s="2" t="s">
        <v>38</v>
      </c>
      <c r="H523" s="2" t="s">
        <v>88</v>
      </c>
      <c r="I523" s="11">
        <f t="shared" si="13"/>
        <v>0.125</v>
      </c>
      <c r="J523" s="2" t="s">
        <v>13</v>
      </c>
    </row>
    <row r="524" spans="2:10" x14ac:dyDescent="0.35">
      <c r="B524" s="2">
        <v>930</v>
      </c>
      <c r="C524" s="5">
        <v>2701</v>
      </c>
      <c r="D524" s="2" t="s">
        <v>1973</v>
      </c>
      <c r="E524" s="2" t="s">
        <v>1974</v>
      </c>
      <c r="F524" s="2" t="s">
        <v>1910</v>
      </c>
      <c r="G524" s="2" t="s">
        <v>21</v>
      </c>
      <c r="H524" s="2" t="s">
        <v>80</v>
      </c>
      <c r="I524" s="11">
        <f t="shared" si="13"/>
        <v>0.10416666666666674</v>
      </c>
      <c r="J524" s="2" t="s">
        <v>154</v>
      </c>
    </row>
    <row r="525" spans="2:10" x14ac:dyDescent="0.35">
      <c r="B525" s="2">
        <v>931</v>
      </c>
      <c r="C525" s="5">
        <v>2702</v>
      </c>
      <c r="D525" s="2" t="s">
        <v>1975</v>
      </c>
      <c r="E525" s="2" t="s">
        <v>1976</v>
      </c>
      <c r="F525" s="2" t="s">
        <v>1910</v>
      </c>
      <c r="G525" s="2" t="s">
        <v>80</v>
      </c>
      <c r="H525" s="2" t="s">
        <v>42</v>
      </c>
      <c r="I525" s="11">
        <f t="shared" si="13"/>
        <v>0.16666666666666663</v>
      </c>
      <c r="J525" s="2" t="s">
        <v>13</v>
      </c>
    </row>
    <row r="526" spans="2:10" x14ac:dyDescent="0.35">
      <c r="B526" s="2">
        <v>932</v>
      </c>
      <c r="C526" s="5">
        <v>2703</v>
      </c>
      <c r="D526" s="2" t="s">
        <v>1977</v>
      </c>
      <c r="E526" s="2" t="s">
        <v>1978</v>
      </c>
      <c r="F526" s="2" t="s">
        <v>1910</v>
      </c>
      <c r="G526" s="2" t="s">
        <v>80</v>
      </c>
      <c r="H526" s="2" t="s">
        <v>42</v>
      </c>
      <c r="I526" s="11">
        <f t="shared" si="13"/>
        <v>0.16666666666666663</v>
      </c>
      <c r="J526" s="2" t="s">
        <v>352</v>
      </c>
    </row>
    <row r="527" spans="2:10" x14ac:dyDescent="0.35">
      <c r="B527" s="2">
        <v>933</v>
      </c>
      <c r="C527" s="5">
        <v>2704</v>
      </c>
      <c r="D527" s="2" t="s">
        <v>1979</v>
      </c>
      <c r="E527" s="2" t="s">
        <v>1980</v>
      </c>
      <c r="F527" s="2" t="s">
        <v>1910</v>
      </c>
      <c r="G527" s="2" t="s">
        <v>80</v>
      </c>
      <c r="H527" s="2" t="s">
        <v>42</v>
      </c>
      <c r="I527" s="11">
        <f t="shared" si="13"/>
        <v>0.16666666666666663</v>
      </c>
      <c r="J527" s="2" t="s">
        <v>352</v>
      </c>
    </row>
    <row r="528" spans="2:10" x14ac:dyDescent="0.35">
      <c r="B528" s="2">
        <v>934</v>
      </c>
      <c r="C528" s="5">
        <v>2705</v>
      </c>
      <c r="D528" s="2" t="s">
        <v>1981</v>
      </c>
      <c r="E528" s="2" t="s">
        <v>1982</v>
      </c>
      <c r="F528" s="2" t="s">
        <v>1910</v>
      </c>
      <c r="G528" s="2" t="s">
        <v>704</v>
      </c>
      <c r="H528" s="2" t="s">
        <v>12</v>
      </c>
      <c r="I528" s="11">
        <f t="shared" si="13"/>
        <v>0.10347222222222219</v>
      </c>
      <c r="J528" s="2" t="s">
        <v>791</v>
      </c>
    </row>
    <row r="529" spans="2:10" x14ac:dyDescent="0.35">
      <c r="B529" s="2">
        <v>935</v>
      </c>
      <c r="C529" s="5">
        <v>2706</v>
      </c>
      <c r="D529" s="2" t="s">
        <v>1983</v>
      </c>
      <c r="E529" s="2" t="s">
        <v>1984</v>
      </c>
      <c r="F529" s="2" t="s">
        <v>1910</v>
      </c>
      <c r="G529" s="2" t="s">
        <v>34</v>
      </c>
      <c r="H529" s="2" t="s">
        <v>42</v>
      </c>
      <c r="I529" s="11">
        <f t="shared" si="13"/>
        <v>0.10416666666666663</v>
      </c>
      <c r="J529" s="2" t="s">
        <v>520</v>
      </c>
    </row>
    <row r="530" spans="2:10" x14ac:dyDescent="0.35">
      <c r="B530" s="2">
        <v>936</v>
      </c>
      <c r="C530" s="5">
        <v>2707</v>
      </c>
      <c r="D530" s="2" t="s">
        <v>1985</v>
      </c>
      <c r="E530" s="2" t="s">
        <v>1986</v>
      </c>
      <c r="F530" s="2" t="s">
        <v>1910</v>
      </c>
      <c r="G530" s="2" t="s">
        <v>513</v>
      </c>
      <c r="H530" s="2" t="s">
        <v>1987</v>
      </c>
      <c r="I530" s="11">
        <f t="shared" si="13"/>
        <v>6.944444444444442E-2</v>
      </c>
      <c r="J530" s="2" t="s">
        <v>1286</v>
      </c>
    </row>
    <row r="531" spans="2:10" x14ac:dyDescent="0.35">
      <c r="B531" s="2">
        <v>961</v>
      </c>
      <c r="C531" s="5">
        <v>2101</v>
      </c>
      <c r="D531" s="2" t="s">
        <v>2036</v>
      </c>
      <c r="E531" s="2" t="s">
        <v>2037</v>
      </c>
      <c r="F531" s="2" t="s">
        <v>2038</v>
      </c>
      <c r="G531" s="2" t="s">
        <v>12</v>
      </c>
      <c r="H531" s="2" t="s">
        <v>42</v>
      </c>
      <c r="I531" s="11">
        <f t="shared" si="13"/>
        <v>0.125</v>
      </c>
      <c r="J531" s="2" t="s">
        <v>1033</v>
      </c>
    </row>
    <row r="532" spans="2:10" x14ac:dyDescent="0.35">
      <c r="B532" s="2">
        <v>962</v>
      </c>
      <c r="C532" s="5">
        <v>2201</v>
      </c>
      <c r="D532" s="2" t="s">
        <v>2039</v>
      </c>
      <c r="E532" s="2" t="s">
        <v>2040</v>
      </c>
      <c r="F532" s="2" t="s">
        <v>2038</v>
      </c>
      <c r="G532" s="2" t="s">
        <v>38</v>
      </c>
      <c r="H532" s="2" t="s">
        <v>1861</v>
      </c>
      <c r="I532" s="11">
        <f t="shared" si="13"/>
        <v>6.944444444444442E-2</v>
      </c>
      <c r="J532" s="2" t="s">
        <v>1046</v>
      </c>
    </row>
    <row r="533" spans="2:10" x14ac:dyDescent="0.35">
      <c r="B533" s="2">
        <v>963</v>
      </c>
      <c r="C533" s="5">
        <v>2201</v>
      </c>
      <c r="D533" s="2" t="s">
        <v>2041</v>
      </c>
      <c r="E533" s="2" t="s">
        <v>2042</v>
      </c>
      <c r="F533" s="2" t="s">
        <v>2038</v>
      </c>
      <c r="G533" s="2" t="s">
        <v>56</v>
      </c>
      <c r="H533" s="2" t="s">
        <v>1204</v>
      </c>
      <c r="I533" s="11">
        <f t="shared" si="13"/>
        <v>6.9444444444444531E-2</v>
      </c>
      <c r="J533" s="2" t="s">
        <v>1416</v>
      </c>
    </row>
    <row r="534" spans="2:10" x14ac:dyDescent="0.35">
      <c r="B534" s="2">
        <v>964</v>
      </c>
      <c r="C534" s="5">
        <v>2202</v>
      </c>
      <c r="D534" s="2" t="s">
        <v>2043</v>
      </c>
      <c r="E534" s="2" t="s">
        <v>2044</v>
      </c>
      <c r="F534" s="2" t="s">
        <v>2038</v>
      </c>
      <c r="G534" s="2" t="s">
        <v>38</v>
      </c>
      <c r="H534" s="2" t="s">
        <v>1861</v>
      </c>
      <c r="I534" s="11">
        <f t="shared" si="13"/>
        <v>6.944444444444442E-2</v>
      </c>
      <c r="J534" s="2" t="s">
        <v>1046</v>
      </c>
    </row>
    <row r="535" spans="2:10" x14ac:dyDescent="0.35">
      <c r="B535" s="2">
        <v>965</v>
      </c>
      <c r="C535" s="5">
        <v>2202</v>
      </c>
      <c r="D535" s="2" t="s">
        <v>2045</v>
      </c>
      <c r="E535" s="2" t="s">
        <v>2046</v>
      </c>
      <c r="F535" s="2" t="s">
        <v>2038</v>
      </c>
      <c r="G535" s="2" t="s">
        <v>136</v>
      </c>
      <c r="H535" s="2" t="s">
        <v>295</v>
      </c>
      <c r="I535" s="11">
        <f t="shared" si="13"/>
        <v>6.944444444444442E-2</v>
      </c>
      <c r="J535" s="2" t="s">
        <v>1046</v>
      </c>
    </row>
    <row r="536" spans="2:10" x14ac:dyDescent="0.35">
      <c r="B536" s="2">
        <v>966</v>
      </c>
      <c r="C536" s="5">
        <v>2202</v>
      </c>
      <c r="D536" s="2" t="s">
        <v>2047</v>
      </c>
      <c r="E536" s="2" t="s">
        <v>2048</v>
      </c>
      <c r="F536" s="2" t="s">
        <v>2038</v>
      </c>
      <c r="G536" s="2" t="s">
        <v>80</v>
      </c>
      <c r="H536" s="2" t="s">
        <v>42</v>
      </c>
      <c r="I536" s="11">
        <f t="shared" si="13"/>
        <v>0.16666666666666663</v>
      </c>
      <c r="J536" s="2" t="s">
        <v>1956</v>
      </c>
    </row>
    <row r="537" spans="2:10" x14ac:dyDescent="0.35">
      <c r="B537" s="2">
        <v>967</v>
      </c>
      <c r="C537" s="5">
        <v>2301</v>
      </c>
      <c r="D537" s="2" t="s">
        <v>2049</v>
      </c>
      <c r="E537" s="2" t="s">
        <v>2050</v>
      </c>
      <c r="F537" s="2" t="s">
        <v>2038</v>
      </c>
      <c r="G537" s="2" t="s">
        <v>39</v>
      </c>
      <c r="H537" s="2" t="s">
        <v>80</v>
      </c>
      <c r="I537" s="11">
        <f t="shared" si="13"/>
        <v>0.125</v>
      </c>
      <c r="J537" s="2" t="s">
        <v>1033</v>
      </c>
    </row>
    <row r="538" spans="2:10" x14ac:dyDescent="0.35">
      <c r="B538" s="2">
        <v>968</v>
      </c>
      <c r="C538" s="5">
        <v>2301</v>
      </c>
      <c r="D538" s="2" t="s">
        <v>2051</v>
      </c>
      <c r="E538" s="2" t="s">
        <v>2052</v>
      </c>
      <c r="F538" s="2" t="s">
        <v>2038</v>
      </c>
      <c r="G538" s="2" t="s">
        <v>761</v>
      </c>
      <c r="H538" s="2" t="s">
        <v>42</v>
      </c>
      <c r="I538" s="11">
        <f t="shared" si="13"/>
        <v>0.16597222222222219</v>
      </c>
      <c r="J538" s="2" t="s">
        <v>1033</v>
      </c>
    </row>
    <row r="539" spans="2:10" x14ac:dyDescent="0.35">
      <c r="B539" s="2">
        <v>969</v>
      </c>
      <c r="C539" s="5">
        <v>2501</v>
      </c>
      <c r="D539" s="2" t="s">
        <v>2053</v>
      </c>
      <c r="E539" s="2" t="s">
        <v>2054</v>
      </c>
      <c r="F539" s="2" t="s">
        <v>2038</v>
      </c>
      <c r="G539" s="2" t="s">
        <v>120</v>
      </c>
      <c r="H539" s="2" t="s">
        <v>865</v>
      </c>
      <c r="I539" s="11">
        <f t="shared" si="13"/>
        <v>3.472222222222221E-2</v>
      </c>
      <c r="J539" s="2" t="s">
        <v>1754</v>
      </c>
    </row>
    <row r="540" spans="2:10" x14ac:dyDescent="0.35">
      <c r="B540" s="2">
        <v>970</v>
      </c>
      <c r="C540" s="5">
        <v>2502</v>
      </c>
      <c r="D540" s="2" t="s">
        <v>2055</v>
      </c>
      <c r="E540" s="2" t="s">
        <v>2056</v>
      </c>
      <c r="F540" s="2" t="s">
        <v>2038</v>
      </c>
      <c r="G540" s="2" t="s">
        <v>17</v>
      </c>
      <c r="H540" s="2" t="s">
        <v>30</v>
      </c>
      <c r="I540" s="11">
        <f t="shared" si="13"/>
        <v>6.9444444444444531E-2</v>
      </c>
      <c r="J540" s="2" t="s">
        <v>1372</v>
      </c>
    </row>
    <row r="541" spans="2:10" x14ac:dyDescent="0.35">
      <c r="B541" s="2">
        <v>971</v>
      </c>
      <c r="C541" s="5">
        <v>2503</v>
      </c>
      <c r="D541" s="2" t="s">
        <v>2057</v>
      </c>
      <c r="E541" s="2" t="s">
        <v>2058</v>
      </c>
      <c r="F541" s="2" t="s">
        <v>2038</v>
      </c>
      <c r="G541" s="2" t="s">
        <v>38</v>
      </c>
      <c r="H541" s="2" t="s">
        <v>136</v>
      </c>
      <c r="I541" s="11">
        <f t="shared" si="13"/>
        <v>8.3333333333333315E-2</v>
      </c>
      <c r="J541" s="2" t="s">
        <v>1467</v>
      </c>
    </row>
    <row r="542" spans="2:10" x14ac:dyDescent="0.35">
      <c r="B542" s="2">
        <v>972</v>
      </c>
      <c r="C542" s="5">
        <v>2503</v>
      </c>
      <c r="D542" s="2" t="s">
        <v>2059</v>
      </c>
      <c r="E542" s="2" t="s">
        <v>2060</v>
      </c>
      <c r="F542" s="2" t="s">
        <v>2038</v>
      </c>
      <c r="G542" s="2" t="s">
        <v>34</v>
      </c>
      <c r="H542" s="2" t="s">
        <v>42</v>
      </c>
      <c r="I542" s="11">
        <f t="shared" si="13"/>
        <v>0.10416666666666663</v>
      </c>
      <c r="J542" s="2" t="s">
        <v>13</v>
      </c>
    </row>
    <row r="543" spans="2:10" x14ac:dyDescent="0.35">
      <c r="B543" s="2">
        <v>973</v>
      </c>
      <c r="C543" s="5">
        <v>2504</v>
      </c>
      <c r="D543" s="2" t="s">
        <v>2059</v>
      </c>
      <c r="E543" s="2" t="s">
        <v>2061</v>
      </c>
      <c r="F543" s="2" t="s">
        <v>2038</v>
      </c>
      <c r="G543" s="2" t="s">
        <v>34</v>
      </c>
      <c r="H543" s="2" t="s">
        <v>42</v>
      </c>
      <c r="I543" s="11">
        <f t="shared" si="13"/>
        <v>0.10416666666666663</v>
      </c>
      <c r="J543" s="2" t="s">
        <v>13</v>
      </c>
    </row>
    <row r="544" spans="2:10" x14ac:dyDescent="0.35">
      <c r="B544" s="2">
        <v>974</v>
      </c>
      <c r="C544" s="5">
        <v>2506</v>
      </c>
      <c r="D544" s="2" t="s">
        <v>2062</v>
      </c>
      <c r="E544" s="2" t="s">
        <v>2063</v>
      </c>
      <c r="F544" s="2" t="s">
        <v>2038</v>
      </c>
      <c r="G544" s="2" t="s">
        <v>16</v>
      </c>
      <c r="H544" s="2" t="s">
        <v>1186</v>
      </c>
      <c r="I544" s="11">
        <f t="shared" si="13"/>
        <v>6.9444444444444475E-2</v>
      </c>
      <c r="J544" s="2" t="s">
        <v>1785</v>
      </c>
    </row>
    <row r="545" spans="2:10" x14ac:dyDescent="0.35">
      <c r="B545" s="2">
        <v>975</v>
      </c>
      <c r="C545" s="5">
        <v>2506</v>
      </c>
      <c r="D545" s="2" t="s">
        <v>2064</v>
      </c>
      <c r="E545" s="2" t="s">
        <v>2065</v>
      </c>
      <c r="F545" s="2" t="s">
        <v>2038</v>
      </c>
      <c r="G545" s="2" t="s">
        <v>80</v>
      </c>
      <c r="H545" s="2" t="s">
        <v>797</v>
      </c>
      <c r="I545" s="11">
        <f t="shared" si="13"/>
        <v>0.125</v>
      </c>
      <c r="J545" s="2" t="s">
        <v>813</v>
      </c>
    </row>
    <row r="546" spans="2:10" x14ac:dyDescent="0.35">
      <c r="B546" s="2">
        <v>976</v>
      </c>
      <c r="C546" s="5">
        <v>2507</v>
      </c>
      <c r="D546" s="2" t="s">
        <v>2066</v>
      </c>
      <c r="E546" s="2" t="s">
        <v>2067</v>
      </c>
      <c r="F546" s="2" t="s">
        <v>2038</v>
      </c>
      <c r="G546" s="2" t="s">
        <v>16</v>
      </c>
      <c r="H546" s="2" t="s">
        <v>92</v>
      </c>
      <c r="I546" s="11">
        <f t="shared" si="13"/>
        <v>4.1666666666666685E-2</v>
      </c>
      <c r="J546" s="2" t="s">
        <v>756</v>
      </c>
    </row>
    <row r="547" spans="2:10" x14ac:dyDescent="0.35">
      <c r="B547" s="2">
        <v>977</v>
      </c>
      <c r="C547" s="5">
        <v>2602</v>
      </c>
      <c r="D547" s="2" t="s">
        <v>2068</v>
      </c>
      <c r="E547" s="2" t="s">
        <v>2069</v>
      </c>
      <c r="F547" s="2" t="s">
        <v>2038</v>
      </c>
      <c r="G547" s="2" t="s">
        <v>30</v>
      </c>
      <c r="H547" s="2" t="s">
        <v>797</v>
      </c>
      <c r="I547" s="11">
        <f t="shared" si="13"/>
        <v>0.22222222222222221</v>
      </c>
      <c r="J547" s="2" t="s">
        <v>487</v>
      </c>
    </row>
    <row r="548" spans="2:10" x14ac:dyDescent="0.35">
      <c r="B548" s="2">
        <v>978</v>
      </c>
      <c r="C548" s="5">
        <v>2603</v>
      </c>
      <c r="D548" s="2" t="s">
        <v>2070</v>
      </c>
      <c r="E548" s="2" t="s">
        <v>2071</v>
      </c>
      <c r="F548" s="2" t="s">
        <v>2038</v>
      </c>
      <c r="G548" s="2" t="s">
        <v>33</v>
      </c>
      <c r="H548" s="2" t="s">
        <v>797</v>
      </c>
      <c r="I548" s="11">
        <f t="shared" si="13"/>
        <v>0.1875</v>
      </c>
      <c r="J548" s="2" t="s">
        <v>487</v>
      </c>
    </row>
    <row r="549" spans="2:10" x14ac:dyDescent="0.35">
      <c r="B549" s="2">
        <v>979</v>
      </c>
      <c r="C549" s="5">
        <v>2604</v>
      </c>
      <c r="D549" s="2" t="s">
        <v>2072</v>
      </c>
      <c r="E549" s="2" t="s">
        <v>2073</v>
      </c>
      <c r="F549" s="2" t="s">
        <v>2038</v>
      </c>
      <c r="G549" s="2" t="s">
        <v>120</v>
      </c>
      <c r="H549" s="2" t="s">
        <v>797</v>
      </c>
      <c r="I549" s="11">
        <f t="shared" si="13"/>
        <v>0.20833333333333337</v>
      </c>
      <c r="J549" s="2" t="s">
        <v>487</v>
      </c>
    </row>
    <row r="550" spans="2:10" x14ac:dyDescent="0.35">
      <c r="B550" s="2">
        <v>980</v>
      </c>
      <c r="C550" s="5">
        <v>2607</v>
      </c>
      <c r="D550" s="2" t="s">
        <v>2074</v>
      </c>
      <c r="E550" s="2" t="s">
        <v>2075</v>
      </c>
      <c r="F550" s="2" t="s">
        <v>2038</v>
      </c>
      <c r="G550" s="2" t="s">
        <v>88</v>
      </c>
      <c r="H550" s="2" t="s">
        <v>17</v>
      </c>
      <c r="I550" s="11">
        <f t="shared" si="13"/>
        <v>0.12499999999999994</v>
      </c>
      <c r="J550" s="2" t="s">
        <v>487</v>
      </c>
    </row>
    <row r="551" spans="2:10" x14ac:dyDescent="0.35">
      <c r="B551" s="2">
        <v>981</v>
      </c>
      <c r="C551" s="5">
        <v>2607</v>
      </c>
      <c r="D551" s="2" t="s">
        <v>2076</v>
      </c>
      <c r="E551" s="2" t="s">
        <v>2077</v>
      </c>
      <c r="F551" s="2" t="s">
        <v>2038</v>
      </c>
      <c r="G551" s="2" t="s">
        <v>17</v>
      </c>
      <c r="H551" s="2" t="s">
        <v>797</v>
      </c>
      <c r="I551" s="11">
        <f t="shared" si="13"/>
        <v>0.29166666666666674</v>
      </c>
      <c r="J551" s="2" t="s">
        <v>487</v>
      </c>
    </row>
    <row r="552" spans="2:10" x14ac:dyDescent="0.35">
      <c r="B552" s="2">
        <v>982</v>
      </c>
      <c r="C552" s="5">
        <v>2701</v>
      </c>
      <c r="D552" s="2" t="s">
        <v>2078</v>
      </c>
      <c r="E552" s="2" t="s">
        <v>2079</v>
      </c>
      <c r="F552" s="2" t="s">
        <v>2038</v>
      </c>
      <c r="G552" s="2" t="s">
        <v>2080</v>
      </c>
      <c r="H552" s="2" t="s">
        <v>2081</v>
      </c>
      <c r="I552" s="11">
        <f t="shared" si="13"/>
        <v>8.3333333333333315E-2</v>
      </c>
      <c r="J552" s="2" t="s">
        <v>1462</v>
      </c>
    </row>
    <row r="553" spans="2:10" x14ac:dyDescent="0.35">
      <c r="B553" s="2">
        <v>983</v>
      </c>
      <c r="C553" s="5">
        <v>2702</v>
      </c>
      <c r="D553" s="2" t="s">
        <v>2082</v>
      </c>
      <c r="E553" s="2" t="s">
        <v>2083</v>
      </c>
      <c r="F553" s="2" t="s">
        <v>2038</v>
      </c>
      <c r="G553" s="2" t="s">
        <v>120</v>
      </c>
      <c r="H553" s="2" t="s">
        <v>56</v>
      </c>
      <c r="I553" s="11">
        <f t="shared" si="13"/>
        <v>4.166666666666663E-2</v>
      </c>
      <c r="J553" s="2" t="s">
        <v>748</v>
      </c>
    </row>
    <row r="554" spans="2:10" x14ac:dyDescent="0.35">
      <c r="B554" s="2">
        <v>984</v>
      </c>
      <c r="C554" s="5">
        <v>2703</v>
      </c>
      <c r="D554" s="2" t="s">
        <v>2084</v>
      </c>
      <c r="E554" s="2" t="s">
        <v>2085</v>
      </c>
      <c r="F554" s="2" t="s">
        <v>2038</v>
      </c>
      <c r="G554" s="2" t="s">
        <v>33</v>
      </c>
      <c r="H554" s="2" t="s">
        <v>80</v>
      </c>
      <c r="I554" s="11">
        <f t="shared" si="13"/>
        <v>6.25E-2</v>
      </c>
      <c r="J554" s="2" t="s">
        <v>352</v>
      </c>
    </row>
    <row r="555" spans="2:10" x14ac:dyDescent="0.35">
      <c r="B555" s="2">
        <v>985</v>
      </c>
      <c r="C555" s="5">
        <v>2703</v>
      </c>
      <c r="D555" s="2" t="s">
        <v>2086</v>
      </c>
      <c r="E555" s="2" t="s">
        <v>2087</v>
      </c>
      <c r="F555" s="2" t="s">
        <v>2038</v>
      </c>
      <c r="G555" s="2" t="s">
        <v>80</v>
      </c>
      <c r="H555" s="2" t="s">
        <v>797</v>
      </c>
      <c r="I555" s="11">
        <f t="shared" si="13"/>
        <v>0.125</v>
      </c>
      <c r="J555" s="2" t="s">
        <v>13</v>
      </c>
    </row>
    <row r="556" spans="2:10" x14ac:dyDescent="0.35">
      <c r="B556" s="2">
        <v>986</v>
      </c>
      <c r="C556" s="5">
        <v>2703</v>
      </c>
      <c r="D556" s="2" t="s">
        <v>2088</v>
      </c>
      <c r="E556" s="2" t="s">
        <v>2089</v>
      </c>
      <c r="F556" s="2" t="s">
        <v>2038</v>
      </c>
      <c r="G556" s="2" t="s">
        <v>1837</v>
      </c>
      <c r="H556" s="2" t="s">
        <v>42</v>
      </c>
      <c r="I556" s="11">
        <f t="shared" si="13"/>
        <v>2.083333333333337E-2</v>
      </c>
      <c r="J556" s="2" t="s">
        <v>352</v>
      </c>
    </row>
    <row r="557" spans="2:10" x14ac:dyDescent="0.35">
      <c r="B557" s="2">
        <v>987</v>
      </c>
      <c r="C557" s="5">
        <v>2704</v>
      </c>
      <c r="D557" s="2" t="s">
        <v>2086</v>
      </c>
      <c r="E557" s="2" t="s">
        <v>2090</v>
      </c>
      <c r="F557" s="2" t="s">
        <v>2038</v>
      </c>
      <c r="G557" s="2" t="s">
        <v>80</v>
      </c>
      <c r="H557" s="2" t="s">
        <v>42</v>
      </c>
      <c r="I557" s="11">
        <f t="shared" si="13"/>
        <v>0.16666666666666663</v>
      </c>
      <c r="J557" s="2" t="s">
        <v>13</v>
      </c>
    </row>
    <row r="558" spans="2:10" x14ac:dyDescent="0.35">
      <c r="B558" s="2">
        <v>988</v>
      </c>
      <c r="C558" s="5">
        <v>2707</v>
      </c>
      <c r="D558" s="2" t="s">
        <v>2091</v>
      </c>
      <c r="E558" s="2" t="s">
        <v>2092</v>
      </c>
      <c r="F558" s="2" t="s">
        <v>2038</v>
      </c>
      <c r="G558" s="2" t="s">
        <v>88</v>
      </c>
      <c r="H558" s="2" t="s">
        <v>275</v>
      </c>
      <c r="I558" s="11">
        <f t="shared" si="13"/>
        <v>6.25E-2</v>
      </c>
      <c r="J558" s="2" t="s">
        <v>453</v>
      </c>
    </row>
    <row r="559" spans="2:10" x14ac:dyDescent="0.35">
      <c r="B559" s="2">
        <v>989</v>
      </c>
      <c r="C559" s="5">
        <v>2707</v>
      </c>
      <c r="D559" s="2" t="s">
        <v>2093</v>
      </c>
      <c r="E559" s="2" t="s">
        <v>2094</v>
      </c>
      <c r="F559" s="2" t="s">
        <v>2038</v>
      </c>
      <c r="G559" s="2" t="s">
        <v>275</v>
      </c>
      <c r="H559" s="2" t="s">
        <v>39</v>
      </c>
      <c r="I559" s="11">
        <f t="shared" si="13"/>
        <v>0.10416666666666669</v>
      </c>
      <c r="J559" s="2" t="s">
        <v>453</v>
      </c>
    </row>
    <row r="560" spans="2:10" x14ac:dyDescent="0.35">
      <c r="B560" s="2">
        <v>990</v>
      </c>
      <c r="C560" s="5">
        <v>2707</v>
      </c>
      <c r="D560" s="2" t="s">
        <v>2095</v>
      </c>
      <c r="E560" s="2" t="s">
        <v>2096</v>
      </c>
      <c r="F560" s="2" t="s">
        <v>2038</v>
      </c>
      <c r="G560" s="2" t="s">
        <v>56</v>
      </c>
      <c r="H560" s="2" t="s">
        <v>42</v>
      </c>
      <c r="I560" s="11">
        <f t="shared" si="13"/>
        <v>0.20833333333333337</v>
      </c>
      <c r="J560" s="2" t="s">
        <v>13</v>
      </c>
    </row>
    <row r="561" spans="2:10" x14ac:dyDescent="0.35">
      <c r="B561" s="2">
        <v>991</v>
      </c>
      <c r="C561" s="5">
        <v>2802</v>
      </c>
      <c r="D561" s="2" t="s">
        <v>2097</v>
      </c>
      <c r="E561" s="2" t="s">
        <v>2098</v>
      </c>
      <c r="F561" s="2" t="s">
        <v>2038</v>
      </c>
      <c r="G561" s="2" t="s">
        <v>16</v>
      </c>
      <c r="H561" s="2" t="s">
        <v>17</v>
      </c>
      <c r="I561" s="11">
        <f t="shared" si="13"/>
        <v>8.3333333333333315E-2</v>
      </c>
      <c r="J561" s="2" t="s">
        <v>742</v>
      </c>
    </row>
    <row r="562" spans="2:10" x14ac:dyDescent="0.35">
      <c r="B562" s="2">
        <v>992</v>
      </c>
      <c r="C562" s="5">
        <v>2803</v>
      </c>
      <c r="D562" s="2" t="s">
        <v>2099</v>
      </c>
      <c r="E562" s="2" t="s">
        <v>2100</v>
      </c>
      <c r="F562" s="2" t="s">
        <v>2038</v>
      </c>
      <c r="G562" s="2" t="s">
        <v>80</v>
      </c>
      <c r="H562" s="2" t="s">
        <v>42</v>
      </c>
      <c r="I562" s="11">
        <f t="shared" si="13"/>
        <v>0.16666666666666663</v>
      </c>
      <c r="J562" s="2" t="s">
        <v>13</v>
      </c>
    </row>
    <row r="563" spans="2:10" x14ac:dyDescent="0.35">
      <c r="B563" s="2">
        <v>993</v>
      </c>
      <c r="C563" s="5">
        <v>2804</v>
      </c>
      <c r="D563" s="2" t="s">
        <v>2101</v>
      </c>
      <c r="E563" s="2" t="s">
        <v>2102</v>
      </c>
      <c r="F563" s="2" t="s">
        <v>2038</v>
      </c>
      <c r="G563" s="2" t="s">
        <v>56</v>
      </c>
      <c r="H563" s="2" t="s">
        <v>1204</v>
      </c>
      <c r="I563" s="11">
        <f t="shared" si="13"/>
        <v>6.9444444444444531E-2</v>
      </c>
      <c r="J563" s="2" t="s">
        <v>550</v>
      </c>
    </row>
    <row r="564" spans="2:10" x14ac:dyDescent="0.35">
      <c r="B564" s="2">
        <v>994</v>
      </c>
      <c r="C564" s="5">
        <v>2805</v>
      </c>
      <c r="D564" s="2" t="s">
        <v>2103</v>
      </c>
      <c r="E564" s="2" t="s">
        <v>2104</v>
      </c>
      <c r="F564" s="2" t="s">
        <v>2038</v>
      </c>
      <c r="G564" s="2" t="s">
        <v>120</v>
      </c>
      <c r="H564" s="2" t="s">
        <v>836</v>
      </c>
      <c r="I564" s="11">
        <f t="shared" si="13"/>
        <v>6.944444444444442E-2</v>
      </c>
      <c r="J564" s="2" t="s">
        <v>550</v>
      </c>
    </row>
    <row r="565" spans="2:10" x14ac:dyDescent="0.35">
      <c r="B565" s="2">
        <v>995</v>
      </c>
      <c r="C565" s="5">
        <v>2807</v>
      </c>
      <c r="D565" s="2" t="s">
        <v>1549</v>
      </c>
      <c r="E565" s="2" t="s">
        <v>2105</v>
      </c>
      <c r="F565" s="2" t="s">
        <v>2038</v>
      </c>
      <c r="G565" s="2" t="s">
        <v>26</v>
      </c>
      <c r="H565" s="2" t="s">
        <v>42</v>
      </c>
      <c r="I565" s="11">
        <f t="shared" si="13"/>
        <v>0.47222222222222221</v>
      </c>
      <c r="J565" s="2" t="s">
        <v>13</v>
      </c>
    </row>
    <row r="566" spans="2:10" x14ac:dyDescent="0.35">
      <c r="B566" s="2">
        <v>1016</v>
      </c>
      <c r="C566" s="5">
        <v>2101</v>
      </c>
      <c r="D566" s="2" t="s">
        <v>1604</v>
      </c>
      <c r="E566" s="2" t="s">
        <v>2147</v>
      </c>
      <c r="F566" s="2" t="s">
        <v>2148</v>
      </c>
      <c r="G566" s="2" t="s">
        <v>16</v>
      </c>
      <c r="H566" s="2" t="s">
        <v>17</v>
      </c>
      <c r="I566" s="11">
        <f t="shared" si="13"/>
        <v>8.3333333333333315E-2</v>
      </c>
      <c r="J566" s="2" t="s">
        <v>13</v>
      </c>
    </row>
    <row r="567" spans="2:10" x14ac:dyDescent="0.35">
      <c r="B567" s="2">
        <v>1017</v>
      </c>
      <c r="C567" s="5">
        <v>2101</v>
      </c>
      <c r="D567" s="2" t="s">
        <v>2149</v>
      </c>
      <c r="E567" s="2" t="s">
        <v>2150</v>
      </c>
      <c r="F567" s="2" t="s">
        <v>2148</v>
      </c>
      <c r="G567" s="2" t="s">
        <v>80</v>
      </c>
      <c r="H567" s="2" t="s">
        <v>797</v>
      </c>
      <c r="I567" s="11">
        <f t="shared" si="13"/>
        <v>0.125</v>
      </c>
      <c r="J567" s="2" t="s">
        <v>813</v>
      </c>
    </row>
    <row r="568" spans="2:10" x14ac:dyDescent="0.35">
      <c r="B568" s="2">
        <v>1018</v>
      </c>
      <c r="C568" s="5">
        <v>2201</v>
      </c>
      <c r="D568" s="2" t="s">
        <v>2151</v>
      </c>
      <c r="E568" s="2" t="s">
        <v>2152</v>
      </c>
      <c r="F568" s="2" t="s">
        <v>2148</v>
      </c>
      <c r="G568" s="2" t="s">
        <v>25</v>
      </c>
      <c r="H568" s="2" t="s">
        <v>26</v>
      </c>
      <c r="I568" s="11">
        <f t="shared" si="13"/>
        <v>6.9444444444444475E-2</v>
      </c>
      <c r="J568" s="2" t="s">
        <v>1938</v>
      </c>
    </row>
    <row r="569" spans="2:10" x14ac:dyDescent="0.35">
      <c r="B569" s="2">
        <v>1019</v>
      </c>
      <c r="C569" s="5">
        <v>2201</v>
      </c>
      <c r="D569" s="2" t="s">
        <v>2153</v>
      </c>
      <c r="E569" s="2" t="s">
        <v>2154</v>
      </c>
      <c r="F569" s="2" t="s">
        <v>2148</v>
      </c>
      <c r="G569" s="2" t="s">
        <v>39</v>
      </c>
      <c r="H569" s="2" t="s">
        <v>1441</v>
      </c>
      <c r="I569" s="11">
        <f t="shared" si="13"/>
        <v>3.472222222222221E-2</v>
      </c>
      <c r="J569" s="2" t="s">
        <v>1243</v>
      </c>
    </row>
    <row r="570" spans="2:10" x14ac:dyDescent="0.35">
      <c r="B570" s="2">
        <v>1020</v>
      </c>
      <c r="C570" s="5">
        <v>2201</v>
      </c>
      <c r="D570" s="2" t="s">
        <v>2155</v>
      </c>
      <c r="E570" s="2" t="s">
        <v>2156</v>
      </c>
      <c r="F570" s="2" t="s">
        <v>2148</v>
      </c>
      <c r="G570" s="2" t="s">
        <v>120</v>
      </c>
      <c r="H570" s="2" t="s">
        <v>836</v>
      </c>
      <c r="I570" s="11">
        <f t="shared" si="13"/>
        <v>6.944444444444442E-2</v>
      </c>
      <c r="J570" s="2" t="s">
        <v>756</v>
      </c>
    </row>
    <row r="571" spans="2:10" x14ac:dyDescent="0.35">
      <c r="B571" s="2">
        <v>1021</v>
      </c>
      <c r="C571" s="5">
        <v>2201</v>
      </c>
      <c r="D571" s="2" t="s">
        <v>2157</v>
      </c>
      <c r="E571" s="2" t="s">
        <v>2158</v>
      </c>
      <c r="F571" s="2" t="s">
        <v>2148</v>
      </c>
      <c r="G571" s="2" t="s">
        <v>2159</v>
      </c>
      <c r="H571" s="2" t="s">
        <v>42</v>
      </c>
      <c r="I571" s="11">
        <f t="shared" si="13"/>
        <v>0.17361111111111116</v>
      </c>
      <c r="J571" s="2" t="s">
        <v>13</v>
      </c>
    </row>
    <row r="572" spans="2:10" x14ac:dyDescent="0.35">
      <c r="B572" s="2">
        <v>1022</v>
      </c>
      <c r="C572" s="5">
        <v>2202</v>
      </c>
      <c r="D572" s="2" t="s">
        <v>2160</v>
      </c>
      <c r="E572" s="2" t="s">
        <v>2161</v>
      </c>
      <c r="F572" s="2" t="s">
        <v>2148</v>
      </c>
      <c r="G572" s="2" t="s">
        <v>2162</v>
      </c>
      <c r="H572" s="2" t="s">
        <v>2163</v>
      </c>
      <c r="I572" s="11">
        <f t="shared" si="13"/>
        <v>6.9444444444444475E-2</v>
      </c>
      <c r="J572" s="2" t="s">
        <v>1254</v>
      </c>
    </row>
    <row r="573" spans="2:10" x14ac:dyDescent="0.35">
      <c r="B573" s="2">
        <v>1023</v>
      </c>
      <c r="C573" s="5">
        <v>2202</v>
      </c>
      <c r="D573" s="2" t="s">
        <v>2164</v>
      </c>
      <c r="E573" s="2" t="s">
        <v>2165</v>
      </c>
      <c r="F573" s="2" t="s">
        <v>2148</v>
      </c>
      <c r="G573" s="2" t="s">
        <v>136</v>
      </c>
      <c r="H573" s="2" t="s">
        <v>16</v>
      </c>
      <c r="I573" s="11">
        <f t="shared" si="13"/>
        <v>8.3333333333333315E-2</v>
      </c>
      <c r="J573" s="2" t="s">
        <v>2166</v>
      </c>
    </row>
    <row r="574" spans="2:10" x14ac:dyDescent="0.35">
      <c r="B574" s="2">
        <v>1024</v>
      </c>
      <c r="C574" s="5">
        <v>2202</v>
      </c>
      <c r="D574" s="2" t="s">
        <v>2167</v>
      </c>
      <c r="E574" s="2" t="s">
        <v>2168</v>
      </c>
      <c r="F574" s="2" t="s">
        <v>2148</v>
      </c>
      <c r="G574" s="2" t="s">
        <v>56</v>
      </c>
      <c r="H574" s="2" t="s">
        <v>12</v>
      </c>
      <c r="I574" s="11">
        <f t="shared" si="13"/>
        <v>8.333333333333337E-2</v>
      </c>
      <c r="J574" s="2" t="s">
        <v>575</v>
      </c>
    </row>
    <row r="575" spans="2:10" x14ac:dyDescent="0.35">
      <c r="B575" s="2">
        <v>1025</v>
      </c>
      <c r="C575" s="5">
        <v>2202</v>
      </c>
      <c r="D575" s="2" t="s">
        <v>2169</v>
      </c>
      <c r="E575" s="2" t="s">
        <v>2170</v>
      </c>
      <c r="F575" s="2" t="s">
        <v>2148</v>
      </c>
      <c r="G575" s="2" t="s">
        <v>2171</v>
      </c>
      <c r="H575" s="2" t="s">
        <v>42</v>
      </c>
      <c r="I575" s="11">
        <f t="shared" si="13"/>
        <v>0.12152777777777779</v>
      </c>
      <c r="J575" s="2" t="s">
        <v>13</v>
      </c>
    </row>
    <row r="576" spans="2:10" x14ac:dyDescent="0.35">
      <c r="B576" s="2">
        <v>1026</v>
      </c>
      <c r="C576" s="5">
        <v>2203</v>
      </c>
      <c r="D576" s="2" t="s">
        <v>2172</v>
      </c>
      <c r="E576" s="2" t="s">
        <v>2173</v>
      </c>
      <c r="F576" s="2" t="s">
        <v>2148</v>
      </c>
      <c r="G576" s="2" t="s">
        <v>136</v>
      </c>
      <c r="H576" s="2" t="s">
        <v>275</v>
      </c>
      <c r="I576" s="11">
        <f t="shared" si="13"/>
        <v>0.10416666666666669</v>
      </c>
      <c r="J576" s="2" t="s">
        <v>2174</v>
      </c>
    </row>
    <row r="577" spans="2:10" x14ac:dyDescent="0.35">
      <c r="B577" s="2">
        <v>1027</v>
      </c>
      <c r="C577" s="5">
        <v>2203</v>
      </c>
      <c r="D577" s="2" t="s">
        <v>2175</v>
      </c>
      <c r="E577" s="2" t="s">
        <v>2176</v>
      </c>
      <c r="F577" s="2" t="s">
        <v>2148</v>
      </c>
      <c r="G577" s="2" t="s">
        <v>790</v>
      </c>
      <c r="H577" s="2" t="s">
        <v>80</v>
      </c>
      <c r="I577" s="11">
        <f t="shared" si="13"/>
        <v>6.9444444444444531E-2</v>
      </c>
      <c r="J577" s="2" t="s">
        <v>825</v>
      </c>
    </row>
    <row r="578" spans="2:10" x14ac:dyDescent="0.35">
      <c r="B578" s="2">
        <v>1028</v>
      </c>
      <c r="C578" s="5">
        <v>2203</v>
      </c>
      <c r="D578" s="2" t="s">
        <v>2169</v>
      </c>
      <c r="E578" s="2" t="s">
        <v>2177</v>
      </c>
      <c r="F578" s="2" t="s">
        <v>2148</v>
      </c>
      <c r="G578" s="2" t="s">
        <v>2178</v>
      </c>
      <c r="H578" s="2" t="s">
        <v>2179</v>
      </c>
      <c r="I578" s="11">
        <f t="shared" si="13"/>
        <v>3.472222222222221E-2</v>
      </c>
      <c r="J578" s="2" t="s">
        <v>13</v>
      </c>
    </row>
    <row r="579" spans="2:10" x14ac:dyDescent="0.35">
      <c r="B579" s="2">
        <v>1029</v>
      </c>
      <c r="C579" s="5">
        <v>2203</v>
      </c>
      <c r="D579" s="2" t="s">
        <v>2180</v>
      </c>
      <c r="E579" s="2" t="s">
        <v>2181</v>
      </c>
      <c r="F579" s="2" t="s">
        <v>2148</v>
      </c>
      <c r="G579" s="2" t="s">
        <v>12</v>
      </c>
      <c r="H579" s="2" t="s">
        <v>797</v>
      </c>
      <c r="I579" s="11">
        <f t="shared" si="13"/>
        <v>8.333333333333337E-2</v>
      </c>
      <c r="J579" s="2" t="s">
        <v>13</v>
      </c>
    </row>
    <row r="580" spans="2:10" x14ac:dyDescent="0.35">
      <c r="B580" s="2">
        <v>1030</v>
      </c>
      <c r="C580" s="5">
        <v>2301</v>
      </c>
      <c r="D580" s="2" t="s">
        <v>2182</v>
      </c>
      <c r="E580" s="2" t="s">
        <v>2183</v>
      </c>
      <c r="F580" s="2" t="s">
        <v>2148</v>
      </c>
      <c r="G580" s="2" t="s">
        <v>17</v>
      </c>
      <c r="H580" s="2" t="s">
        <v>56</v>
      </c>
      <c r="I580" s="11">
        <f t="shared" si="13"/>
        <v>0.125</v>
      </c>
      <c r="J580" s="2" t="s">
        <v>1033</v>
      </c>
    </row>
    <row r="581" spans="2:10" x14ac:dyDescent="0.35">
      <c r="B581" s="2">
        <v>1031</v>
      </c>
      <c r="C581" s="5">
        <v>2301</v>
      </c>
      <c r="D581" s="2" t="s">
        <v>2184</v>
      </c>
      <c r="E581" s="2" t="s">
        <v>2185</v>
      </c>
      <c r="F581" s="2" t="s">
        <v>2148</v>
      </c>
      <c r="G581" s="2" t="s">
        <v>1738</v>
      </c>
      <c r="H581" s="2" t="s">
        <v>42</v>
      </c>
      <c r="I581" s="11">
        <f t="shared" si="13"/>
        <v>0.20763888888888893</v>
      </c>
      <c r="J581" s="2" t="s">
        <v>1033</v>
      </c>
    </row>
    <row r="582" spans="2:10" x14ac:dyDescent="0.35">
      <c r="B582" s="2">
        <v>1032</v>
      </c>
      <c r="C582" s="5">
        <v>2501</v>
      </c>
      <c r="D582" s="2" t="s">
        <v>2186</v>
      </c>
      <c r="E582" s="2" t="s">
        <v>2187</v>
      </c>
      <c r="F582" s="2" t="s">
        <v>2148</v>
      </c>
      <c r="G582" s="2" t="s">
        <v>16</v>
      </c>
      <c r="H582" s="2" t="s">
        <v>17</v>
      </c>
      <c r="I582" s="11">
        <f t="shared" ref="I582:I645" si="14">(H582-G582)</f>
        <v>8.3333333333333315E-2</v>
      </c>
      <c r="J582" s="2" t="s">
        <v>601</v>
      </c>
    </row>
    <row r="583" spans="2:10" x14ac:dyDescent="0.35">
      <c r="B583" s="2">
        <v>1033</v>
      </c>
      <c r="C583" s="5">
        <v>2503</v>
      </c>
      <c r="D583" s="2" t="s">
        <v>2188</v>
      </c>
      <c r="E583" s="2" t="s">
        <v>2189</v>
      </c>
      <c r="F583" s="2" t="s">
        <v>2148</v>
      </c>
      <c r="G583" s="2" t="s">
        <v>16</v>
      </c>
      <c r="H583" s="2" t="s">
        <v>92</v>
      </c>
      <c r="I583" s="11">
        <f t="shared" si="14"/>
        <v>4.1666666666666685E-2</v>
      </c>
      <c r="J583" s="2" t="s">
        <v>810</v>
      </c>
    </row>
    <row r="584" spans="2:10" x14ac:dyDescent="0.35">
      <c r="B584" s="2">
        <v>1034</v>
      </c>
      <c r="C584" s="5">
        <v>2505</v>
      </c>
      <c r="D584" s="2" t="s">
        <v>2190</v>
      </c>
      <c r="E584" s="2" t="s">
        <v>2191</v>
      </c>
      <c r="F584" s="2" t="s">
        <v>2148</v>
      </c>
      <c r="G584" s="2" t="s">
        <v>120</v>
      </c>
      <c r="H584" s="2" t="s">
        <v>836</v>
      </c>
      <c r="I584" s="11">
        <f t="shared" si="14"/>
        <v>6.944444444444442E-2</v>
      </c>
      <c r="J584" s="2" t="s">
        <v>381</v>
      </c>
    </row>
    <row r="585" spans="2:10" x14ac:dyDescent="0.35">
      <c r="B585" s="2">
        <v>1035</v>
      </c>
      <c r="C585" s="5">
        <v>2505</v>
      </c>
      <c r="D585" s="2" t="s">
        <v>2192</v>
      </c>
      <c r="E585" s="2" t="s">
        <v>2193</v>
      </c>
      <c r="F585" s="2" t="s">
        <v>2148</v>
      </c>
      <c r="G585" s="2" t="s">
        <v>2159</v>
      </c>
      <c r="H585" s="2" t="s">
        <v>1204</v>
      </c>
      <c r="I585" s="11">
        <f t="shared" si="14"/>
        <v>3.4722222222222321E-2</v>
      </c>
      <c r="J585" s="2" t="s">
        <v>381</v>
      </c>
    </row>
    <row r="586" spans="2:10" x14ac:dyDescent="0.35">
      <c r="B586" s="2">
        <v>1036</v>
      </c>
      <c r="C586" s="5">
        <v>2506</v>
      </c>
      <c r="D586" s="2" t="s">
        <v>2194</v>
      </c>
      <c r="E586" s="2" t="s">
        <v>2195</v>
      </c>
      <c r="F586" s="2" t="s">
        <v>2148</v>
      </c>
      <c r="G586" s="2" t="s">
        <v>25</v>
      </c>
      <c r="H586" s="2" t="s">
        <v>26</v>
      </c>
      <c r="I586" s="11">
        <f t="shared" si="14"/>
        <v>6.9444444444444475E-2</v>
      </c>
      <c r="J586" s="2" t="s">
        <v>825</v>
      </c>
    </row>
    <row r="587" spans="2:10" x14ac:dyDescent="0.35">
      <c r="B587" s="2">
        <v>1037</v>
      </c>
      <c r="C587" s="5">
        <v>2506</v>
      </c>
      <c r="D587" s="2" t="s">
        <v>2196</v>
      </c>
      <c r="E587" s="2" t="s">
        <v>2197</v>
      </c>
      <c r="F587" s="2" t="s">
        <v>2148</v>
      </c>
      <c r="G587" s="2" t="s">
        <v>80</v>
      </c>
      <c r="H587" s="2" t="s">
        <v>42</v>
      </c>
      <c r="I587" s="11">
        <f t="shared" si="14"/>
        <v>0.16666666666666663</v>
      </c>
      <c r="J587" s="2" t="s">
        <v>13</v>
      </c>
    </row>
    <row r="588" spans="2:10" x14ac:dyDescent="0.35">
      <c r="B588" s="2">
        <v>1038</v>
      </c>
      <c r="C588" s="5">
        <v>2507</v>
      </c>
      <c r="D588" s="2" t="s">
        <v>2198</v>
      </c>
      <c r="E588" s="2" t="s">
        <v>2199</v>
      </c>
      <c r="F588" s="2" t="s">
        <v>2148</v>
      </c>
      <c r="G588" s="2" t="s">
        <v>442</v>
      </c>
      <c r="H588" s="2" t="s">
        <v>275</v>
      </c>
      <c r="I588" s="11">
        <f t="shared" si="14"/>
        <v>8.333333333333337E-2</v>
      </c>
      <c r="J588" s="2" t="s">
        <v>601</v>
      </c>
    </row>
    <row r="589" spans="2:10" x14ac:dyDescent="0.35">
      <c r="B589" s="2">
        <v>1039</v>
      </c>
      <c r="C589" s="5">
        <v>2605</v>
      </c>
      <c r="D589" s="2" t="s">
        <v>2200</v>
      </c>
      <c r="E589" s="2" t="s">
        <v>2201</v>
      </c>
      <c r="F589" s="2" t="s">
        <v>2148</v>
      </c>
      <c r="G589" s="2" t="s">
        <v>17</v>
      </c>
      <c r="H589" s="2" t="s">
        <v>30</v>
      </c>
      <c r="I589" s="11">
        <f t="shared" si="14"/>
        <v>6.9444444444444531E-2</v>
      </c>
      <c r="J589" s="2" t="s">
        <v>791</v>
      </c>
    </row>
    <row r="590" spans="2:10" x14ac:dyDescent="0.35">
      <c r="B590" s="2">
        <v>1040</v>
      </c>
      <c r="C590" s="5">
        <v>2605</v>
      </c>
      <c r="D590" s="2" t="s">
        <v>2202</v>
      </c>
      <c r="E590" s="2" t="s">
        <v>2203</v>
      </c>
      <c r="F590" s="2" t="s">
        <v>2148</v>
      </c>
      <c r="G590" s="2" t="s">
        <v>2204</v>
      </c>
      <c r="H590" s="2" t="s">
        <v>2205</v>
      </c>
      <c r="I590" s="11">
        <f t="shared" si="14"/>
        <v>6.8749999999999978E-2</v>
      </c>
      <c r="J590" s="2" t="s">
        <v>791</v>
      </c>
    </row>
    <row r="591" spans="2:10" x14ac:dyDescent="0.35">
      <c r="B591" s="2">
        <v>1041</v>
      </c>
      <c r="C591" s="5">
        <v>2607</v>
      </c>
      <c r="D591" s="2" t="s">
        <v>2206</v>
      </c>
      <c r="E591" s="2" t="s">
        <v>2207</v>
      </c>
      <c r="F591" s="2" t="s">
        <v>2148</v>
      </c>
      <c r="G591" s="2" t="s">
        <v>227</v>
      </c>
      <c r="H591" s="2" t="s">
        <v>102</v>
      </c>
      <c r="I591" s="11">
        <f t="shared" si="14"/>
        <v>8.333333333333337E-2</v>
      </c>
      <c r="J591" s="2" t="s">
        <v>13</v>
      </c>
    </row>
    <row r="592" spans="2:10" x14ac:dyDescent="0.35">
      <c r="B592" s="2">
        <v>1042</v>
      </c>
      <c r="C592" s="5">
        <v>2701</v>
      </c>
      <c r="D592" s="2" t="s">
        <v>2208</v>
      </c>
      <c r="E592" s="2" t="s">
        <v>2209</v>
      </c>
      <c r="F592" s="2" t="s">
        <v>2148</v>
      </c>
      <c r="G592" s="2" t="s">
        <v>17</v>
      </c>
      <c r="H592" s="2" t="s">
        <v>797</v>
      </c>
      <c r="I592" s="11">
        <f t="shared" si="14"/>
        <v>0.29166666666666674</v>
      </c>
      <c r="J592" s="2" t="s">
        <v>13</v>
      </c>
    </row>
    <row r="593" spans="2:10" x14ac:dyDescent="0.35">
      <c r="B593" s="2">
        <v>1043</v>
      </c>
      <c r="C593" s="5">
        <v>2703</v>
      </c>
      <c r="D593" s="2" t="s">
        <v>2210</v>
      </c>
      <c r="E593" s="2" t="s">
        <v>2211</v>
      </c>
      <c r="F593" s="2" t="s">
        <v>2148</v>
      </c>
      <c r="G593" s="2" t="s">
        <v>80</v>
      </c>
      <c r="H593" s="2" t="s">
        <v>42</v>
      </c>
      <c r="I593" s="11">
        <f t="shared" si="14"/>
        <v>0.16666666666666663</v>
      </c>
      <c r="J593" s="2" t="s">
        <v>13</v>
      </c>
    </row>
    <row r="594" spans="2:10" x14ac:dyDescent="0.35">
      <c r="B594" s="2">
        <v>1044</v>
      </c>
      <c r="C594" s="5">
        <v>2704</v>
      </c>
      <c r="D594" s="2" t="s">
        <v>2210</v>
      </c>
      <c r="E594" s="2" t="s">
        <v>2212</v>
      </c>
      <c r="F594" s="2" t="s">
        <v>2148</v>
      </c>
      <c r="G594" s="2" t="s">
        <v>80</v>
      </c>
      <c r="H594" s="2" t="s">
        <v>42</v>
      </c>
      <c r="I594" s="11">
        <f t="shared" si="14"/>
        <v>0.16666666666666663</v>
      </c>
      <c r="J594" s="2" t="s">
        <v>13</v>
      </c>
    </row>
    <row r="595" spans="2:10" x14ac:dyDescent="0.35">
      <c r="B595" s="2">
        <v>1045</v>
      </c>
      <c r="C595" s="5">
        <v>2705</v>
      </c>
      <c r="D595" s="2" t="s">
        <v>2213</v>
      </c>
      <c r="E595" s="2" t="s">
        <v>2214</v>
      </c>
      <c r="F595" s="2" t="s">
        <v>2148</v>
      </c>
      <c r="G595" s="2" t="s">
        <v>25</v>
      </c>
      <c r="H595" s="2" t="s">
        <v>88</v>
      </c>
      <c r="I595" s="11">
        <f t="shared" si="14"/>
        <v>8.333333333333337E-2</v>
      </c>
      <c r="J595" s="2" t="s">
        <v>1014</v>
      </c>
    </row>
    <row r="596" spans="2:10" x14ac:dyDescent="0.35">
      <c r="B596" s="2">
        <v>1046</v>
      </c>
      <c r="C596" s="5">
        <v>2803</v>
      </c>
      <c r="D596" s="2" t="s">
        <v>2215</v>
      </c>
      <c r="E596" s="2" t="s">
        <v>2216</v>
      </c>
      <c r="F596" s="2" t="s">
        <v>2148</v>
      </c>
      <c r="G596" s="2" t="s">
        <v>80</v>
      </c>
      <c r="H596" s="2" t="s">
        <v>42</v>
      </c>
      <c r="I596" s="11">
        <f t="shared" si="14"/>
        <v>0.16666666666666663</v>
      </c>
      <c r="J596" s="2" t="s">
        <v>117</v>
      </c>
    </row>
    <row r="597" spans="2:10" x14ac:dyDescent="0.35">
      <c r="B597" s="2">
        <v>1047</v>
      </c>
      <c r="C597" s="5">
        <v>2804</v>
      </c>
      <c r="D597" s="2" t="s">
        <v>2217</v>
      </c>
      <c r="E597" s="2" t="s">
        <v>2218</v>
      </c>
      <c r="F597" s="2" t="s">
        <v>2148</v>
      </c>
      <c r="G597" s="2" t="s">
        <v>80</v>
      </c>
      <c r="H597" s="2" t="s">
        <v>42</v>
      </c>
      <c r="I597" s="11">
        <f t="shared" si="14"/>
        <v>0.16666666666666663</v>
      </c>
      <c r="J597" s="2" t="s">
        <v>117</v>
      </c>
    </row>
    <row r="598" spans="2:10" x14ac:dyDescent="0.35">
      <c r="B598" s="2">
        <v>1066</v>
      </c>
      <c r="C598" s="5">
        <v>2101</v>
      </c>
      <c r="D598" s="2" t="s">
        <v>2257</v>
      </c>
      <c r="E598" s="2" t="s">
        <v>2258</v>
      </c>
      <c r="F598" s="2" t="s">
        <v>2259</v>
      </c>
      <c r="G598" s="2" t="s">
        <v>38</v>
      </c>
      <c r="H598" s="2" t="s">
        <v>17</v>
      </c>
      <c r="I598" s="11">
        <f t="shared" si="14"/>
        <v>0.24999999999999994</v>
      </c>
      <c r="J598" s="2" t="s">
        <v>813</v>
      </c>
    </row>
    <row r="599" spans="2:10" x14ac:dyDescent="0.35">
      <c r="B599" s="2">
        <v>1067</v>
      </c>
      <c r="C599" s="5">
        <v>2201</v>
      </c>
      <c r="D599" s="2" t="s">
        <v>2260</v>
      </c>
      <c r="E599" s="2" t="s">
        <v>2261</v>
      </c>
      <c r="F599" s="2" t="s">
        <v>2259</v>
      </c>
      <c r="G599" s="2" t="s">
        <v>48</v>
      </c>
      <c r="H599" s="2" t="s">
        <v>12</v>
      </c>
      <c r="I599" s="11">
        <f t="shared" si="14"/>
        <v>0.5</v>
      </c>
      <c r="J599" s="2" t="s">
        <v>468</v>
      </c>
    </row>
    <row r="600" spans="2:10" x14ac:dyDescent="0.35">
      <c r="B600" s="2">
        <v>1068</v>
      </c>
      <c r="C600" s="5">
        <v>2202</v>
      </c>
      <c r="D600" s="2" t="s">
        <v>2262</v>
      </c>
      <c r="E600" s="2" t="s">
        <v>2263</v>
      </c>
      <c r="F600" s="2" t="s">
        <v>2259</v>
      </c>
      <c r="G600" s="2" t="s">
        <v>25</v>
      </c>
      <c r="H600" s="2" t="s">
        <v>56</v>
      </c>
      <c r="I600" s="11">
        <f t="shared" si="14"/>
        <v>0.33333333333333331</v>
      </c>
      <c r="J600" s="2" t="s">
        <v>239</v>
      </c>
    </row>
    <row r="601" spans="2:10" x14ac:dyDescent="0.35">
      <c r="B601" s="2">
        <v>1069</v>
      </c>
      <c r="C601" s="5">
        <v>2202</v>
      </c>
      <c r="D601" s="2" t="s">
        <v>2264</v>
      </c>
      <c r="E601" s="2" t="s">
        <v>2263</v>
      </c>
      <c r="F601" s="2" t="s">
        <v>2259</v>
      </c>
      <c r="G601" s="2" t="s">
        <v>25</v>
      </c>
      <c r="H601" s="2" t="s">
        <v>56</v>
      </c>
      <c r="I601" s="11">
        <f t="shared" si="14"/>
        <v>0.33333333333333331</v>
      </c>
      <c r="J601" s="2" t="s">
        <v>239</v>
      </c>
    </row>
    <row r="602" spans="2:10" x14ac:dyDescent="0.35">
      <c r="B602" s="2">
        <v>1070</v>
      </c>
      <c r="C602" s="5">
        <v>2203</v>
      </c>
      <c r="D602" s="2" t="s">
        <v>2265</v>
      </c>
      <c r="E602" s="2" t="s">
        <v>2266</v>
      </c>
      <c r="F602" s="2" t="s">
        <v>2259</v>
      </c>
      <c r="G602" s="2" t="s">
        <v>16</v>
      </c>
      <c r="H602" s="2" t="s">
        <v>80</v>
      </c>
      <c r="I602" s="11">
        <f t="shared" si="14"/>
        <v>0.25000000000000006</v>
      </c>
      <c r="J602" s="2" t="s">
        <v>239</v>
      </c>
    </row>
    <row r="603" spans="2:10" x14ac:dyDescent="0.35">
      <c r="B603" s="2">
        <v>1071</v>
      </c>
      <c r="C603" s="5">
        <v>2301</v>
      </c>
      <c r="D603" s="2" t="s">
        <v>2267</v>
      </c>
      <c r="E603" s="2" t="s">
        <v>2268</v>
      </c>
      <c r="F603" s="2" t="s">
        <v>2259</v>
      </c>
      <c r="G603" s="2" t="s">
        <v>25</v>
      </c>
      <c r="H603" s="2" t="s">
        <v>17</v>
      </c>
      <c r="I603" s="11">
        <f t="shared" si="14"/>
        <v>0.20833333333333331</v>
      </c>
      <c r="J603" s="2" t="s">
        <v>1171</v>
      </c>
    </row>
    <row r="604" spans="2:10" x14ac:dyDescent="0.35">
      <c r="B604" s="2">
        <v>1072</v>
      </c>
      <c r="C604" s="5">
        <v>2501</v>
      </c>
      <c r="D604" s="2" t="s">
        <v>2269</v>
      </c>
      <c r="E604" s="2" t="s">
        <v>2270</v>
      </c>
      <c r="F604" s="2" t="s">
        <v>2259</v>
      </c>
      <c r="G604" s="2" t="s">
        <v>88</v>
      </c>
      <c r="H604" s="2" t="s">
        <v>92</v>
      </c>
      <c r="I604" s="11">
        <f t="shared" si="14"/>
        <v>8.3333333333333315E-2</v>
      </c>
      <c r="J604" s="2" t="s">
        <v>2271</v>
      </c>
    </row>
    <row r="605" spans="2:10" x14ac:dyDescent="0.35">
      <c r="B605" s="2">
        <v>1073</v>
      </c>
      <c r="C605" s="5">
        <v>2502</v>
      </c>
      <c r="D605" s="2" t="s">
        <v>2272</v>
      </c>
      <c r="E605" s="2" t="s">
        <v>2273</v>
      </c>
      <c r="F605" s="2" t="s">
        <v>2259</v>
      </c>
      <c r="G605" s="2" t="s">
        <v>25</v>
      </c>
      <c r="H605" s="2" t="s">
        <v>80</v>
      </c>
      <c r="I605" s="11">
        <f t="shared" si="14"/>
        <v>0.37500000000000006</v>
      </c>
      <c r="J605" s="2" t="s">
        <v>575</v>
      </c>
    </row>
    <row r="606" spans="2:10" x14ac:dyDescent="0.35">
      <c r="B606" s="2">
        <v>1074</v>
      </c>
      <c r="C606" s="5">
        <v>2503</v>
      </c>
      <c r="D606" s="2" t="s">
        <v>2274</v>
      </c>
      <c r="E606" s="2" t="s">
        <v>2275</v>
      </c>
      <c r="F606" s="2" t="s">
        <v>2259</v>
      </c>
      <c r="G606" s="2" t="s">
        <v>38</v>
      </c>
      <c r="H606" s="2" t="s">
        <v>80</v>
      </c>
      <c r="I606" s="11">
        <f t="shared" si="14"/>
        <v>0.41666666666666669</v>
      </c>
      <c r="J606" s="2" t="s">
        <v>13</v>
      </c>
    </row>
    <row r="607" spans="2:10" x14ac:dyDescent="0.35">
      <c r="B607" s="2">
        <v>1075</v>
      </c>
      <c r="C607" s="5">
        <v>2504</v>
      </c>
      <c r="D607" s="2" t="s">
        <v>2274</v>
      </c>
      <c r="E607" s="2" t="s">
        <v>2276</v>
      </c>
      <c r="F607" s="2" t="s">
        <v>2259</v>
      </c>
      <c r="G607" s="2" t="s">
        <v>38</v>
      </c>
      <c r="H607" s="2" t="s">
        <v>80</v>
      </c>
      <c r="I607" s="11">
        <f t="shared" si="14"/>
        <v>0.41666666666666669</v>
      </c>
      <c r="J607" s="2" t="s">
        <v>13</v>
      </c>
    </row>
    <row r="608" spans="2:10" x14ac:dyDescent="0.35">
      <c r="B608" s="2">
        <v>1076</v>
      </c>
      <c r="C608" s="5">
        <v>2505</v>
      </c>
      <c r="D608" s="2" t="s">
        <v>2277</v>
      </c>
      <c r="E608" s="2" t="s">
        <v>2278</v>
      </c>
      <c r="F608" s="2" t="s">
        <v>2259</v>
      </c>
      <c r="G608" s="2" t="s">
        <v>25</v>
      </c>
      <c r="H608" s="2" t="s">
        <v>80</v>
      </c>
      <c r="I608" s="11">
        <f t="shared" si="14"/>
        <v>0.37500000000000006</v>
      </c>
      <c r="J608" s="2" t="s">
        <v>575</v>
      </c>
    </row>
    <row r="609" spans="2:10" x14ac:dyDescent="0.35">
      <c r="B609" s="2">
        <v>1077</v>
      </c>
      <c r="C609" s="5">
        <v>2506</v>
      </c>
      <c r="D609" s="2" t="s">
        <v>2279</v>
      </c>
      <c r="E609" s="2" t="s">
        <v>2280</v>
      </c>
      <c r="F609" s="2" t="s">
        <v>2259</v>
      </c>
      <c r="G609" s="2" t="s">
        <v>16</v>
      </c>
      <c r="H609" s="2" t="s">
        <v>120</v>
      </c>
      <c r="I609" s="11">
        <f t="shared" si="14"/>
        <v>0.16666666666666669</v>
      </c>
      <c r="J609" s="2" t="s">
        <v>154</v>
      </c>
    </row>
    <row r="610" spans="2:10" x14ac:dyDescent="0.35">
      <c r="B610" s="2">
        <v>1078</v>
      </c>
      <c r="C610" s="5">
        <v>2602</v>
      </c>
      <c r="D610" s="2" t="s">
        <v>2281</v>
      </c>
      <c r="E610" s="2" t="s">
        <v>2282</v>
      </c>
      <c r="F610" s="2" t="s">
        <v>2259</v>
      </c>
      <c r="G610" s="2" t="s">
        <v>25</v>
      </c>
      <c r="H610" s="2" t="s">
        <v>42</v>
      </c>
      <c r="I610" s="11">
        <f t="shared" si="14"/>
        <v>0.54166666666666674</v>
      </c>
      <c r="J610" s="2" t="s">
        <v>13</v>
      </c>
    </row>
    <row r="611" spans="2:10" x14ac:dyDescent="0.35">
      <c r="B611" s="2">
        <v>1079</v>
      </c>
      <c r="C611" s="5">
        <v>2603</v>
      </c>
      <c r="D611" s="2" t="s">
        <v>2283</v>
      </c>
      <c r="E611" s="2" t="s">
        <v>2284</v>
      </c>
      <c r="F611" s="2" t="s">
        <v>2259</v>
      </c>
      <c r="G611" s="2" t="s">
        <v>38</v>
      </c>
      <c r="H611" s="2" t="s">
        <v>12</v>
      </c>
      <c r="I611" s="11">
        <f t="shared" si="14"/>
        <v>0.45833333333333331</v>
      </c>
      <c r="J611" s="2" t="s">
        <v>13</v>
      </c>
    </row>
    <row r="612" spans="2:10" x14ac:dyDescent="0.35">
      <c r="B612" s="2">
        <v>1080</v>
      </c>
      <c r="C612" s="5">
        <v>2604</v>
      </c>
      <c r="D612" s="2" t="s">
        <v>2283</v>
      </c>
      <c r="E612" s="2" t="s">
        <v>2285</v>
      </c>
      <c r="F612" s="2" t="s">
        <v>2259</v>
      </c>
      <c r="G612" s="2" t="s">
        <v>38</v>
      </c>
      <c r="H612" s="2" t="s">
        <v>12</v>
      </c>
      <c r="I612" s="11">
        <f t="shared" si="14"/>
        <v>0.45833333333333331</v>
      </c>
      <c r="J612" s="2" t="s">
        <v>13</v>
      </c>
    </row>
    <row r="613" spans="2:10" x14ac:dyDescent="0.35">
      <c r="B613" s="2">
        <v>1081</v>
      </c>
      <c r="C613" s="5">
        <v>2803</v>
      </c>
      <c r="D613" s="2" t="s">
        <v>2286</v>
      </c>
      <c r="E613" s="2" t="s">
        <v>2287</v>
      </c>
      <c r="F613" s="2" t="s">
        <v>2259</v>
      </c>
      <c r="G613" s="2" t="s">
        <v>88</v>
      </c>
      <c r="H613" s="2" t="s">
        <v>80</v>
      </c>
      <c r="I613" s="11">
        <f t="shared" si="14"/>
        <v>0.29166666666666669</v>
      </c>
      <c r="J613" s="2" t="s">
        <v>13</v>
      </c>
    </row>
    <row r="614" spans="2:10" x14ac:dyDescent="0.35">
      <c r="B614" s="2">
        <v>1082</v>
      </c>
      <c r="C614" s="5">
        <v>2804</v>
      </c>
      <c r="D614" s="2" t="s">
        <v>2286</v>
      </c>
      <c r="E614" s="2" t="s">
        <v>2288</v>
      </c>
      <c r="F614" s="2" t="s">
        <v>2259</v>
      </c>
      <c r="G614" s="2" t="s">
        <v>88</v>
      </c>
      <c r="H614" s="2" t="s">
        <v>80</v>
      </c>
      <c r="I614" s="11">
        <f t="shared" si="14"/>
        <v>0.29166666666666669</v>
      </c>
      <c r="J614" s="2" t="s">
        <v>13</v>
      </c>
    </row>
    <row r="615" spans="2:10" x14ac:dyDescent="0.35">
      <c r="B615" s="2">
        <v>1090</v>
      </c>
      <c r="C615" s="5">
        <v>2101</v>
      </c>
      <c r="D615" s="2" t="s">
        <v>1134</v>
      </c>
      <c r="E615" s="2" t="s">
        <v>2300</v>
      </c>
      <c r="F615" s="2" t="s">
        <v>2301</v>
      </c>
      <c r="G615" s="2" t="s">
        <v>39</v>
      </c>
      <c r="H615" s="2" t="s">
        <v>80</v>
      </c>
      <c r="I615" s="11">
        <f t="shared" si="14"/>
        <v>0.125</v>
      </c>
      <c r="J615" s="2" t="s">
        <v>13</v>
      </c>
    </row>
    <row r="616" spans="2:10" x14ac:dyDescent="0.35">
      <c r="B616" s="2">
        <v>1091</v>
      </c>
      <c r="C616" s="5">
        <v>2101</v>
      </c>
      <c r="D616" s="2" t="s">
        <v>2302</v>
      </c>
      <c r="E616" s="2" t="s">
        <v>2303</v>
      </c>
      <c r="F616" s="2" t="s">
        <v>2301</v>
      </c>
      <c r="G616" s="2" t="s">
        <v>2178</v>
      </c>
      <c r="H616" s="2" t="s">
        <v>42</v>
      </c>
      <c r="I616" s="11">
        <f t="shared" si="14"/>
        <v>0.16319444444444442</v>
      </c>
      <c r="J616" s="2" t="s">
        <v>13</v>
      </c>
    </row>
    <row r="617" spans="2:10" x14ac:dyDescent="0.35">
      <c r="B617" s="2">
        <v>1095</v>
      </c>
      <c r="C617" s="5">
        <v>2101</v>
      </c>
      <c r="D617" s="2" t="s">
        <v>2310</v>
      </c>
      <c r="E617" s="2" t="s">
        <v>2311</v>
      </c>
      <c r="F617" s="2" t="s">
        <v>2312</v>
      </c>
      <c r="G617" s="2" t="s">
        <v>17</v>
      </c>
      <c r="H617" s="2" t="s">
        <v>120</v>
      </c>
      <c r="I617" s="11">
        <f t="shared" si="14"/>
        <v>8.333333333333337E-2</v>
      </c>
      <c r="J617" s="2" t="s">
        <v>185</v>
      </c>
    </row>
    <row r="618" spans="2:10" x14ac:dyDescent="0.35">
      <c r="B618" s="2">
        <v>1096</v>
      </c>
      <c r="C618" s="5">
        <v>2101</v>
      </c>
      <c r="D618" s="2" t="s">
        <v>2313</v>
      </c>
      <c r="E618" s="2" t="s">
        <v>2314</v>
      </c>
      <c r="F618" s="2" t="s">
        <v>2312</v>
      </c>
      <c r="G618" s="2" t="s">
        <v>120</v>
      </c>
      <c r="H618" s="2" t="s">
        <v>836</v>
      </c>
      <c r="I618" s="11">
        <f t="shared" si="14"/>
        <v>6.944444444444442E-2</v>
      </c>
      <c r="J618" s="2" t="s">
        <v>2315</v>
      </c>
    </row>
    <row r="619" spans="2:10" x14ac:dyDescent="0.35">
      <c r="B619" s="2">
        <v>1097</v>
      </c>
      <c r="C619" s="5">
        <v>2101</v>
      </c>
      <c r="D619" s="2" t="s">
        <v>2316</v>
      </c>
      <c r="E619" s="2" t="s">
        <v>2317</v>
      </c>
      <c r="F619" s="2" t="s">
        <v>2312</v>
      </c>
      <c r="G619" s="2" t="s">
        <v>80</v>
      </c>
      <c r="H619" s="2" t="s">
        <v>131</v>
      </c>
      <c r="I619" s="11">
        <f t="shared" si="14"/>
        <v>8.3333333333333259E-2</v>
      </c>
      <c r="J619" s="2" t="s">
        <v>13</v>
      </c>
    </row>
    <row r="620" spans="2:10" x14ac:dyDescent="0.35">
      <c r="B620" s="2">
        <v>1098</v>
      </c>
      <c r="C620" s="5">
        <v>2201</v>
      </c>
      <c r="D620" s="2" t="s">
        <v>2318</v>
      </c>
      <c r="E620" s="2" t="s">
        <v>2319</v>
      </c>
      <c r="F620" s="2" t="s">
        <v>2312</v>
      </c>
      <c r="G620" s="2" t="s">
        <v>275</v>
      </c>
      <c r="H620" s="2" t="s">
        <v>21</v>
      </c>
      <c r="I620" s="11">
        <f t="shared" si="14"/>
        <v>0.12499999999999994</v>
      </c>
      <c r="J620" s="2" t="s">
        <v>307</v>
      </c>
    </row>
    <row r="621" spans="2:10" x14ac:dyDescent="0.35">
      <c r="B621" s="2">
        <v>1099</v>
      </c>
      <c r="C621" s="5">
        <v>2202</v>
      </c>
      <c r="D621" s="2" t="s">
        <v>2320</v>
      </c>
      <c r="E621" s="2" t="s">
        <v>2321</v>
      </c>
      <c r="F621" s="2" t="s">
        <v>2312</v>
      </c>
      <c r="G621" s="2" t="s">
        <v>516</v>
      </c>
      <c r="H621" s="2" t="s">
        <v>739</v>
      </c>
      <c r="I621" s="11">
        <f t="shared" si="14"/>
        <v>0.125</v>
      </c>
      <c r="J621" s="2" t="s">
        <v>13</v>
      </c>
    </row>
    <row r="622" spans="2:10" x14ac:dyDescent="0.35">
      <c r="B622" s="2">
        <v>1100</v>
      </c>
      <c r="C622" s="5">
        <v>2203</v>
      </c>
      <c r="D622" s="2" t="s">
        <v>2322</v>
      </c>
      <c r="E622" s="2" t="s">
        <v>2323</v>
      </c>
      <c r="F622" s="2" t="s">
        <v>2312</v>
      </c>
      <c r="G622" s="2" t="s">
        <v>33</v>
      </c>
      <c r="H622" s="2" t="s">
        <v>751</v>
      </c>
      <c r="I622" s="11">
        <f t="shared" si="14"/>
        <v>8.3333333333333259E-2</v>
      </c>
      <c r="J622" s="2" t="s">
        <v>575</v>
      </c>
    </row>
    <row r="623" spans="2:10" x14ac:dyDescent="0.35">
      <c r="B623" s="2">
        <v>1101</v>
      </c>
      <c r="C623" s="5">
        <v>2301</v>
      </c>
      <c r="D623" s="2" t="s">
        <v>2324</v>
      </c>
      <c r="E623" s="2" t="s">
        <v>2325</v>
      </c>
      <c r="F623" s="2" t="s">
        <v>2312</v>
      </c>
      <c r="G623" s="2" t="s">
        <v>25</v>
      </c>
      <c r="H623" s="2" t="s">
        <v>80</v>
      </c>
      <c r="I623" s="11">
        <f t="shared" si="14"/>
        <v>0.37500000000000006</v>
      </c>
      <c r="J623" s="2" t="s">
        <v>13</v>
      </c>
    </row>
    <row r="624" spans="2:10" x14ac:dyDescent="0.35">
      <c r="B624" s="2">
        <v>1102</v>
      </c>
      <c r="C624" s="5">
        <v>2501</v>
      </c>
      <c r="D624" s="2" t="s">
        <v>2326</v>
      </c>
      <c r="E624" s="2" t="s">
        <v>2327</v>
      </c>
      <c r="F624" s="2" t="s">
        <v>2312</v>
      </c>
      <c r="G624" s="2" t="s">
        <v>120</v>
      </c>
      <c r="H624" s="2" t="s">
        <v>751</v>
      </c>
      <c r="I624" s="11">
        <f t="shared" si="14"/>
        <v>0.10416666666666663</v>
      </c>
      <c r="J624" s="2" t="s">
        <v>1171</v>
      </c>
    </row>
    <row r="625" spans="2:10" x14ac:dyDescent="0.35">
      <c r="B625" s="2">
        <v>1103</v>
      </c>
      <c r="C625" s="5">
        <v>2503</v>
      </c>
      <c r="D625" s="2" t="s">
        <v>2328</v>
      </c>
      <c r="E625" s="2" t="s">
        <v>2329</v>
      </c>
      <c r="F625" s="2" t="s">
        <v>2312</v>
      </c>
      <c r="G625" s="2" t="s">
        <v>38</v>
      </c>
      <c r="H625" s="2" t="s">
        <v>88</v>
      </c>
      <c r="I625" s="11">
        <f t="shared" si="14"/>
        <v>0.125</v>
      </c>
      <c r="J625" s="2" t="s">
        <v>307</v>
      </c>
    </row>
    <row r="626" spans="2:10" x14ac:dyDescent="0.35">
      <c r="B626" s="2">
        <v>1104</v>
      </c>
      <c r="C626" s="5">
        <v>2505</v>
      </c>
      <c r="D626" s="2" t="s">
        <v>2330</v>
      </c>
      <c r="E626" s="2" t="s">
        <v>2331</v>
      </c>
      <c r="F626" s="2" t="s">
        <v>2312</v>
      </c>
      <c r="G626" s="2" t="s">
        <v>120</v>
      </c>
      <c r="H626" s="2" t="s">
        <v>836</v>
      </c>
      <c r="I626" s="11">
        <f t="shared" si="14"/>
        <v>6.944444444444442E-2</v>
      </c>
      <c r="J626" s="2" t="s">
        <v>2315</v>
      </c>
    </row>
    <row r="627" spans="2:10" x14ac:dyDescent="0.35">
      <c r="B627" s="2">
        <v>1105</v>
      </c>
      <c r="C627" s="5">
        <v>2507</v>
      </c>
      <c r="D627" s="2" t="s">
        <v>2332</v>
      </c>
      <c r="E627" s="2" t="s">
        <v>2333</v>
      </c>
      <c r="F627" s="2" t="s">
        <v>2312</v>
      </c>
      <c r="G627" s="2" t="s">
        <v>88</v>
      </c>
      <c r="H627" s="2" t="s">
        <v>92</v>
      </c>
      <c r="I627" s="11">
        <f t="shared" si="14"/>
        <v>8.3333333333333315E-2</v>
      </c>
      <c r="J627" s="2" t="s">
        <v>748</v>
      </c>
    </row>
    <row r="628" spans="2:10" x14ac:dyDescent="0.35">
      <c r="B628" s="2">
        <v>1106</v>
      </c>
      <c r="C628" s="5">
        <v>2602</v>
      </c>
      <c r="D628" s="2" t="s">
        <v>2334</v>
      </c>
      <c r="E628" s="2" t="s">
        <v>2335</v>
      </c>
      <c r="F628" s="2" t="s">
        <v>2312</v>
      </c>
      <c r="G628" s="2" t="s">
        <v>38</v>
      </c>
      <c r="H628" s="2" t="s">
        <v>136</v>
      </c>
      <c r="I628" s="11">
        <f t="shared" si="14"/>
        <v>8.3333333333333315E-2</v>
      </c>
      <c r="J628" s="2" t="s">
        <v>2336</v>
      </c>
    </row>
    <row r="629" spans="2:10" x14ac:dyDescent="0.35">
      <c r="B629" s="2">
        <v>1107</v>
      </c>
      <c r="C629" s="5">
        <v>2602</v>
      </c>
      <c r="D629" s="2" t="s">
        <v>2337</v>
      </c>
      <c r="E629" s="2" t="s">
        <v>2338</v>
      </c>
      <c r="F629" s="2" t="s">
        <v>2312</v>
      </c>
      <c r="G629" s="2" t="s">
        <v>80</v>
      </c>
      <c r="H629" s="2" t="s">
        <v>42</v>
      </c>
      <c r="I629" s="11">
        <f t="shared" si="14"/>
        <v>0.16666666666666663</v>
      </c>
      <c r="J629" s="2" t="s">
        <v>1956</v>
      </c>
    </row>
    <row r="630" spans="2:10" x14ac:dyDescent="0.35">
      <c r="B630" s="2">
        <v>1108</v>
      </c>
      <c r="C630" s="5">
        <v>2605</v>
      </c>
      <c r="D630" s="2" t="s">
        <v>2339</v>
      </c>
      <c r="E630" s="2" t="s">
        <v>2340</v>
      </c>
      <c r="F630" s="2" t="s">
        <v>2312</v>
      </c>
      <c r="G630" s="2" t="s">
        <v>17</v>
      </c>
      <c r="H630" s="2" t="s">
        <v>30</v>
      </c>
      <c r="I630" s="11">
        <f t="shared" si="14"/>
        <v>6.9444444444444531E-2</v>
      </c>
      <c r="J630" s="2" t="s">
        <v>1199</v>
      </c>
    </row>
    <row r="631" spans="2:10" x14ac:dyDescent="0.35">
      <c r="B631" s="2">
        <v>1109</v>
      </c>
      <c r="C631" s="5">
        <v>2606</v>
      </c>
      <c r="D631" s="2" t="s">
        <v>2341</v>
      </c>
      <c r="E631" s="2" t="s">
        <v>2342</v>
      </c>
      <c r="F631" s="2" t="s">
        <v>2312</v>
      </c>
      <c r="G631" s="2" t="s">
        <v>136</v>
      </c>
      <c r="H631" s="2" t="s">
        <v>16</v>
      </c>
      <c r="I631" s="11">
        <f t="shared" si="14"/>
        <v>8.3333333333333315E-2</v>
      </c>
      <c r="J631" s="2" t="s">
        <v>2336</v>
      </c>
    </row>
    <row r="632" spans="2:10" x14ac:dyDescent="0.35">
      <c r="B632" s="2">
        <v>1110</v>
      </c>
      <c r="C632" s="5">
        <v>2607</v>
      </c>
      <c r="D632" s="2" t="s">
        <v>2343</v>
      </c>
      <c r="E632" s="2" t="s">
        <v>2344</v>
      </c>
      <c r="F632" s="2" t="s">
        <v>2312</v>
      </c>
      <c r="G632" s="2" t="s">
        <v>88</v>
      </c>
      <c r="H632" s="2" t="s">
        <v>16</v>
      </c>
      <c r="I632" s="11">
        <f t="shared" si="14"/>
        <v>4.166666666666663E-2</v>
      </c>
      <c r="J632" s="2" t="s">
        <v>1281</v>
      </c>
    </row>
    <row r="633" spans="2:10" x14ac:dyDescent="0.35">
      <c r="B633" s="2">
        <v>1111</v>
      </c>
      <c r="C633" s="5">
        <v>2607</v>
      </c>
      <c r="D633" s="2" t="s">
        <v>2345</v>
      </c>
      <c r="E633" s="2" t="s">
        <v>2346</v>
      </c>
      <c r="F633" s="2" t="s">
        <v>2312</v>
      </c>
      <c r="G633" s="2" t="s">
        <v>16</v>
      </c>
      <c r="H633" s="2" t="s">
        <v>1186</v>
      </c>
      <c r="I633" s="11">
        <f t="shared" si="14"/>
        <v>6.9444444444444475E-2</v>
      </c>
      <c r="J633" s="2" t="s">
        <v>601</v>
      </c>
    </row>
    <row r="634" spans="2:10" x14ac:dyDescent="0.35">
      <c r="B634" s="2">
        <v>1112</v>
      </c>
      <c r="C634" s="5">
        <v>2607</v>
      </c>
      <c r="D634" s="2" t="s">
        <v>2347</v>
      </c>
      <c r="E634" s="2" t="s">
        <v>2348</v>
      </c>
      <c r="F634" s="2" t="s">
        <v>2312</v>
      </c>
      <c r="G634" s="2" t="s">
        <v>17</v>
      </c>
      <c r="H634" s="2" t="s">
        <v>56</v>
      </c>
      <c r="I634" s="11">
        <f t="shared" si="14"/>
        <v>0.125</v>
      </c>
      <c r="J634" s="2" t="s">
        <v>756</v>
      </c>
    </row>
    <row r="635" spans="2:10" x14ac:dyDescent="0.35">
      <c r="B635" s="2">
        <v>1113</v>
      </c>
      <c r="C635" s="5">
        <v>2701</v>
      </c>
      <c r="D635" s="2" t="s">
        <v>2349</v>
      </c>
      <c r="E635" s="2" t="s">
        <v>2350</v>
      </c>
      <c r="F635" s="2" t="s">
        <v>2312</v>
      </c>
      <c r="G635" s="2" t="s">
        <v>25</v>
      </c>
      <c r="H635" s="2" t="s">
        <v>88</v>
      </c>
      <c r="I635" s="11">
        <f t="shared" si="14"/>
        <v>8.333333333333337E-2</v>
      </c>
      <c r="J635" s="2" t="s">
        <v>878</v>
      </c>
    </row>
    <row r="636" spans="2:10" x14ac:dyDescent="0.35">
      <c r="B636" s="2">
        <v>1114</v>
      </c>
      <c r="C636" s="5">
        <v>2701</v>
      </c>
      <c r="D636" s="2" t="s">
        <v>2351</v>
      </c>
      <c r="E636" s="2" t="s">
        <v>2352</v>
      </c>
      <c r="F636" s="2" t="s">
        <v>2312</v>
      </c>
      <c r="G636" s="2" t="s">
        <v>88</v>
      </c>
      <c r="H636" s="2" t="s">
        <v>92</v>
      </c>
      <c r="I636" s="11">
        <f t="shared" si="14"/>
        <v>8.3333333333333315E-2</v>
      </c>
      <c r="J636" s="2" t="s">
        <v>2271</v>
      </c>
    </row>
    <row r="637" spans="2:10" x14ac:dyDescent="0.35">
      <c r="B637" s="2">
        <v>1115</v>
      </c>
      <c r="C637" s="5">
        <v>2707</v>
      </c>
      <c r="D637" s="2" t="s">
        <v>2353</v>
      </c>
      <c r="E637" s="2" t="s">
        <v>2354</v>
      </c>
      <c r="F637" s="2" t="s">
        <v>2312</v>
      </c>
      <c r="G637" s="2" t="s">
        <v>227</v>
      </c>
      <c r="H637" s="2" t="s">
        <v>141</v>
      </c>
      <c r="I637" s="11">
        <f t="shared" si="14"/>
        <v>0.125</v>
      </c>
      <c r="J637" s="2" t="s">
        <v>1046</v>
      </c>
    </row>
    <row r="638" spans="2:10" x14ac:dyDescent="0.35">
      <c r="B638" s="2">
        <v>1116</v>
      </c>
      <c r="C638" s="5">
        <v>2802</v>
      </c>
      <c r="D638" s="2" t="s">
        <v>2355</v>
      </c>
      <c r="E638" s="2" t="s">
        <v>2356</v>
      </c>
      <c r="F638" s="2" t="s">
        <v>2312</v>
      </c>
      <c r="G638" s="2" t="s">
        <v>56</v>
      </c>
      <c r="H638" s="2" t="s">
        <v>12</v>
      </c>
      <c r="I638" s="11">
        <f t="shared" si="14"/>
        <v>8.333333333333337E-2</v>
      </c>
      <c r="J638" s="2" t="s">
        <v>13</v>
      </c>
    </row>
    <row r="639" spans="2:10" x14ac:dyDescent="0.35">
      <c r="B639" s="2">
        <v>1117</v>
      </c>
      <c r="C639" s="5">
        <v>2807</v>
      </c>
      <c r="D639" s="2" t="s">
        <v>2357</v>
      </c>
      <c r="E639" s="2" t="s">
        <v>2358</v>
      </c>
      <c r="F639" s="2" t="s">
        <v>2312</v>
      </c>
      <c r="G639" s="2" t="s">
        <v>88</v>
      </c>
      <c r="H639" s="2" t="s">
        <v>1266</v>
      </c>
      <c r="I639" s="11">
        <f t="shared" si="14"/>
        <v>3.472222222222221E-2</v>
      </c>
      <c r="J639" s="2" t="s">
        <v>2359</v>
      </c>
    </row>
    <row r="640" spans="2:10" x14ac:dyDescent="0.35">
      <c r="B640" s="2">
        <v>1118</v>
      </c>
      <c r="C640" s="5">
        <v>2807</v>
      </c>
      <c r="D640" s="2" t="s">
        <v>2360</v>
      </c>
      <c r="E640" s="2" t="s">
        <v>2361</v>
      </c>
      <c r="F640" s="2" t="s">
        <v>2312</v>
      </c>
      <c r="G640" s="2" t="s">
        <v>16</v>
      </c>
      <c r="H640" s="2" t="s">
        <v>1069</v>
      </c>
      <c r="I640" s="11">
        <f t="shared" si="14"/>
        <v>3.4722222222222265E-2</v>
      </c>
      <c r="J640" s="2" t="s">
        <v>2359</v>
      </c>
    </row>
    <row r="641" spans="2:10" x14ac:dyDescent="0.35">
      <c r="B641" s="2">
        <v>1137</v>
      </c>
      <c r="C641" s="5">
        <v>2101</v>
      </c>
      <c r="D641" s="2" t="s">
        <v>2400</v>
      </c>
      <c r="E641" s="2" t="s">
        <v>2401</v>
      </c>
      <c r="F641" s="2" t="s">
        <v>2402</v>
      </c>
      <c r="G641" s="2" t="s">
        <v>17</v>
      </c>
      <c r="H641" s="2" t="s">
        <v>120</v>
      </c>
      <c r="I641" s="11">
        <f t="shared" si="14"/>
        <v>8.333333333333337E-2</v>
      </c>
      <c r="J641" s="2" t="s">
        <v>1944</v>
      </c>
    </row>
    <row r="642" spans="2:10" x14ac:dyDescent="0.35">
      <c r="B642" s="2">
        <v>1138</v>
      </c>
      <c r="C642" s="5">
        <v>2201</v>
      </c>
      <c r="D642" s="2" t="s">
        <v>2403</v>
      </c>
      <c r="E642" s="2" t="s">
        <v>2404</v>
      </c>
      <c r="F642" s="2" t="s">
        <v>2402</v>
      </c>
      <c r="G642" s="2" t="s">
        <v>38</v>
      </c>
      <c r="H642" s="2" t="s">
        <v>442</v>
      </c>
      <c r="I642" s="11">
        <f t="shared" si="14"/>
        <v>0.10416666666666663</v>
      </c>
      <c r="J642" s="2" t="s">
        <v>307</v>
      </c>
    </row>
    <row r="643" spans="2:10" x14ac:dyDescent="0.35">
      <c r="B643" s="2">
        <v>1139</v>
      </c>
      <c r="C643" s="5">
        <v>2201</v>
      </c>
      <c r="D643" s="2" t="s">
        <v>2405</v>
      </c>
      <c r="E643" s="2" t="s">
        <v>2406</v>
      </c>
      <c r="F643" s="2" t="s">
        <v>2402</v>
      </c>
      <c r="G643" s="2" t="s">
        <v>88</v>
      </c>
      <c r="H643" s="2" t="s">
        <v>747</v>
      </c>
      <c r="I643" s="11">
        <f t="shared" si="14"/>
        <v>6.944444444444442E-2</v>
      </c>
      <c r="J643" s="2" t="s">
        <v>244</v>
      </c>
    </row>
    <row r="644" spans="2:10" x14ac:dyDescent="0.35">
      <c r="B644" s="2">
        <v>1140</v>
      </c>
      <c r="C644" s="5">
        <v>2201</v>
      </c>
      <c r="D644" s="2" t="s">
        <v>2407</v>
      </c>
      <c r="E644" s="2" t="s">
        <v>2408</v>
      </c>
      <c r="F644" s="2" t="s">
        <v>2402</v>
      </c>
      <c r="G644" s="2" t="s">
        <v>80</v>
      </c>
      <c r="H644" s="2" t="s">
        <v>1937</v>
      </c>
      <c r="I644" s="11">
        <f t="shared" si="14"/>
        <v>3.472222222222221E-2</v>
      </c>
      <c r="J644" s="2" t="s">
        <v>550</v>
      </c>
    </row>
    <row r="645" spans="2:10" x14ac:dyDescent="0.35">
      <c r="B645" s="2">
        <v>1141</v>
      </c>
      <c r="C645" s="5">
        <v>2202</v>
      </c>
      <c r="D645" s="2" t="s">
        <v>2409</v>
      </c>
      <c r="E645" s="2" t="s">
        <v>2410</v>
      </c>
      <c r="F645" s="2" t="s">
        <v>2402</v>
      </c>
      <c r="G645" s="2" t="s">
        <v>17</v>
      </c>
      <c r="H645" s="2" t="s">
        <v>120</v>
      </c>
      <c r="I645" s="11">
        <f t="shared" si="14"/>
        <v>8.333333333333337E-2</v>
      </c>
      <c r="J645" s="2" t="s">
        <v>468</v>
      </c>
    </row>
    <row r="646" spans="2:10" x14ac:dyDescent="0.35">
      <c r="B646" s="2">
        <v>1142</v>
      </c>
      <c r="C646" s="5">
        <v>2202</v>
      </c>
      <c r="D646" s="2" t="s">
        <v>2411</v>
      </c>
      <c r="E646" s="2" t="s">
        <v>2412</v>
      </c>
      <c r="F646" s="2" t="s">
        <v>2402</v>
      </c>
      <c r="G646" s="2" t="s">
        <v>120</v>
      </c>
      <c r="H646" s="2" t="s">
        <v>12</v>
      </c>
      <c r="I646" s="11">
        <f t="shared" ref="I646:I709" si="15">(H646-G646)</f>
        <v>0.125</v>
      </c>
      <c r="J646" s="2" t="s">
        <v>307</v>
      </c>
    </row>
    <row r="647" spans="2:10" x14ac:dyDescent="0.35">
      <c r="B647" s="2">
        <v>1143</v>
      </c>
      <c r="C647" s="5">
        <v>2203</v>
      </c>
      <c r="D647" s="2" t="s">
        <v>2413</v>
      </c>
      <c r="E647" s="2" t="s">
        <v>2414</v>
      </c>
      <c r="F647" s="2" t="s">
        <v>2402</v>
      </c>
      <c r="G647" s="2" t="s">
        <v>17</v>
      </c>
      <c r="H647" s="2" t="s">
        <v>120</v>
      </c>
      <c r="I647" s="11">
        <f t="shared" si="15"/>
        <v>8.333333333333337E-2</v>
      </c>
      <c r="J647" s="2" t="s">
        <v>1014</v>
      </c>
    </row>
    <row r="648" spans="2:10" x14ac:dyDescent="0.35">
      <c r="B648" s="2">
        <v>1144</v>
      </c>
      <c r="C648" s="5">
        <v>2301</v>
      </c>
      <c r="D648" s="2" t="s">
        <v>2415</v>
      </c>
      <c r="E648" s="2" t="s">
        <v>2416</v>
      </c>
      <c r="F648" s="2" t="s">
        <v>2402</v>
      </c>
      <c r="G648" s="2" t="s">
        <v>136</v>
      </c>
      <c r="H648" s="2" t="s">
        <v>131</v>
      </c>
      <c r="I648" s="11">
        <f t="shared" si="15"/>
        <v>0.41666666666666663</v>
      </c>
      <c r="J648" s="2" t="s">
        <v>1146</v>
      </c>
    </row>
    <row r="649" spans="2:10" x14ac:dyDescent="0.35">
      <c r="B649" s="2">
        <v>1145</v>
      </c>
      <c r="C649" s="5">
        <v>2501</v>
      </c>
      <c r="D649" s="2" t="s">
        <v>2417</v>
      </c>
      <c r="E649" s="2" t="s">
        <v>2418</v>
      </c>
      <c r="F649" s="2" t="s">
        <v>2402</v>
      </c>
      <c r="G649" s="2" t="s">
        <v>92</v>
      </c>
      <c r="H649" s="2" t="s">
        <v>1350</v>
      </c>
      <c r="I649" s="11">
        <f t="shared" si="15"/>
        <v>3.472222222222221E-2</v>
      </c>
      <c r="J649" s="2" t="s">
        <v>601</v>
      </c>
    </row>
    <row r="650" spans="2:10" x14ac:dyDescent="0.35">
      <c r="B650" s="2">
        <v>1146</v>
      </c>
      <c r="C650" s="5">
        <v>2502</v>
      </c>
      <c r="D650" s="2" t="s">
        <v>2419</v>
      </c>
      <c r="E650" s="2" t="s">
        <v>2420</v>
      </c>
      <c r="F650" s="2" t="s">
        <v>2402</v>
      </c>
      <c r="G650" s="2" t="s">
        <v>120</v>
      </c>
      <c r="H650" s="2" t="s">
        <v>33</v>
      </c>
      <c r="I650" s="11">
        <f t="shared" si="15"/>
        <v>2.083333333333337E-2</v>
      </c>
      <c r="J650" s="2" t="s">
        <v>1970</v>
      </c>
    </row>
    <row r="651" spans="2:10" x14ac:dyDescent="0.35">
      <c r="B651" s="2">
        <v>1147</v>
      </c>
      <c r="C651" s="5">
        <v>2502</v>
      </c>
      <c r="D651" s="2" t="s">
        <v>2421</v>
      </c>
      <c r="E651" s="2" t="s">
        <v>2422</v>
      </c>
      <c r="F651" s="2" t="s">
        <v>2402</v>
      </c>
      <c r="G651" s="2" t="s">
        <v>34</v>
      </c>
      <c r="H651" s="2" t="s">
        <v>42</v>
      </c>
      <c r="I651" s="11">
        <f t="shared" si="15"/>
        <v>0.10416666666666663</v>
      </c>
      <c r="J651" s="2" t="s">
        <v>13</v>
      </c>
    </row>
    <row r="652" spans="2:10" x14ac:dyDescent="0.35">
      <c r="B652" s="2">
        <v>1148</v>
      </c>
      <c r="C652" s="5">
        <v>2505</v>
      </c>
      <c r="D652" s="2" t="s">
        <v>2423</v>
      </c>
      <c r="E652" s="2" t="s">
        <v>2424</v>
      </c>
      <c r="F652" s="2" t="s">
        <v>2402</v>
      </c>
      <c r="G652" s="2" t="s">
        <v>120</v>
      </c>
      <c r="H652" s="2" t="s">
        <v>12</v>
      </c>
      <c r="I652" s="11">
        <f t="shared" si="15"/>
        <v>0.125</v>
      </c>
      <c r="J652" s="2" t="s">
        <v>13</v>
      </c>
    </row>
    <row r="653" spans="2:10" x14ac:dyDescent="0.35">
      <c r="B653" s="2">
        <v>1149</v>
      </c>
      <c r="C653" s="5">
        <v>2506</v>
      </c>
      <c r="D653" s="2" t="s">
        <v>2425</v>
      </c>
      <c r="E653" s="2" t="s">
        <v>2426</v>
      </c>
      <c r="F653" s="2" t="s">
        <v>2402</v>
      </c>
      <c r="G653" s="2" t="s">
        <v>80</v>
      </c>
      <c r="H653" s="2" t="s">
        <v>42</v>
      </c>
      <c r="I653" s="11">
        <f t="shared" si="15"/>
        <v>0.16666666666666663</v>
      </c>
      <c r="J653" s="2" t="s">
        <v>13</v>
      </c>
    </row>
    <row r="654" spans="2:10" x14ac:dyDescent="0.35">
      <c r="B654" s="2">
        <v>1150</v>
      </c>
      <c r="C654" s="5">
        <v>2601</v>
      </c>
      <c r="D654" s="2" t="s">
        <v>2427</v>
      </c>
      <c r="E654" s="2" t="s">
        <v>2428</v>
      </c>
      <c r="F654" s="2" t="s">
        <v>2402</v>
      </c>
      <c r="G654" s="2" t="s">
        <v>2429</v>
      </c>
      <c r="H654" s="2" t="s">
        <v>120</v>
      </c>
      <c r="I654" s="11">
        <f t="shared" si="15"/>
        <v>5.902777777777779E-2</v>
      </c>
      <c r="J654" s="2" t="s">
        <v>307</v>
      </c>
    </row>
    <row r="655" spans="2:10" x14ac:dyDescent="0.35">
      <c r="B655" s="2">
        <v>1151</v>
      </c>
      <c r="C655" s="5">
        <v>2604</v>
      </c>
      <c r="D655" s="2" t="s">
        <v>2430</v>
      </c>
      <c r="E655" s="2" t="s">
        <v>2431</v>
      </c>
      <c r="F655" s="2" t="s">
        <v>2402</v>
      </c>
      <c r="G655" s="2" t="s">
        <v>80</v>
      </c>
      <c r="H655" s="2" t="s">
        <v>42</v>
      </c>
      <c r="I655" s="11">
        <f t="shared" si="15"/>
        <v>0.16666666666666663</v>
      </c>
      <c r="J655" s="2" t="s">
        <v>13</v>
      </c>
    </row>
    <row r="656" spans="2:10" x14ac:dyDescent="0.35">
      <c r="B656" s="2">
        <v>1152</v>
      </c>
      <c r="C656" s="5">
        <v>2605</v>
      </c>
      <c r="D656" s="2" t="s">
        <v>2432</v>
      </c>
      <c r="E656" s="2" t="s">
        <v>2433</v>
      </c>
      <c r="F656" s="2" t="s">
        <v>2402</v>
      </c>
      <c r="G656" s="2" t="s">
        <v>80</v>
      </c>
      <c r="H656" s="2" t="s">
        <v>42</v>
      </c>
      <c r="I656" s="11">
        <f t="shared" si="15"/>
        <v>0.16666666666666663</v>
      </c>
      <c r="J656" s="2" t="s">
        <v>13</v>
      </c>
    </row>
    <row r="657" spans="2:10" x14ac:dyDescent="0.35">
      <c r="B657" s="2">
        <v>1153</v>
      </c>
      <c r="C657" s="5">
        <v>2701</v>
      </c>
      <c r="D657" s="2" t="s">
        <v>2434</v>
      </c>
      <c r="E657" s="2" t="s">
        <v>2435</v>
      </c>
      <c r="F657" s="2" t="s">
        <v>2402</v>
      </c>
      <c r="G657" s="2" t="s">
        <v>275</v>
      </c>
      <c r="H657" s="2" t="s">
        <v>21</v>
      </c>
      <c r="I657" s="11">
        <f t="shared" si="15"/>
        <v>0.12499999999999994</v>
      </c>
      <c r="J657" s="2" t="s">
        <v>307</v>
      </c>
    </row>
    <row r="658" spans="2:10" x14ac:dyDescent="0.35">
      <c r="B658" s="2">
        <v>1154</v>
      </c>
      <c r="C658" s="5">
        <v>2701</v>
      </c>
      <c r="D658" s="2" t="s">
        <v>2436</v>
      </c>
      <c r="E658" s="2" t="s">
        <v>2437</v>
      </c>
      <c r="F658" s="2" t="s">
        <v>2402</v>
      </c>
      <c r="G658" s="2" t="s">
        <v>120</v>
      </c>
      <c r="H658" s="2" t="s">
        <v>836</v>
      </c>
      <c r="I658" s="11">
        <f t="shared" si="15"/>
        <v>6.944444444444442E-2</v>
      </c>
      <c r="J658" s="2" t="s">
        <v>1046</v>
      </c>
    </row>
    <row r="659" spans="2:10" x14ac:dyDescent="0.35">
      <c r="B659" s="2">
        <v>1155</v>
      </c>
      <c r="C659" s="5">
        <v>2703</v>
      </c>
      <c r="D659" s="2" t="s">
        <v>2438</v>
      </c>
      <c r="E659" s="2" t="s">
        <v>2439</v>
      </c>
      <c r="F659" s="2" t="s">
        <v>2402</v>
      </c>
      <c r="G659" s="2" t="s">
        <v>120</v>
      </c>
      <c r="H659" s="2" t="s">
        <v>836</v>
      </c>
      <c r="I659" s="11">
        <f t="shared" si="15"/>
        <v>6.944444444444442E-2</v>
      </c>
      <c r="J659" s="2" t="s">
        <v>2440</v>
      </c>
    </row>
    <row r="660" spans="2:10" x14ac:dyDescent="0.35">
      <c r="B660" s="2">
        <v>1156</v>
      </c>
      <c r="C660" s="5">
        <v>2707</v>
      </c>
      <c r="D660" s="2" t="s">
        <v>2441</v>
      </c>
      <c r="E660" s="2" t="s">
        <v>2442</v>
      </c>
      <c r="F660" s="2" t="s">
        <v>2402</v>
      </c>
      <c r="G660" s="2" t="s">
        <v>25</v>
      </c>
      <c r="H660" s="2" t="s">
        <v>26</v>
      </c>
      <c r="I660" s="11">
        <f t="shared" si="15"/>
        <v>6.9444444444444475E-2</v>
      </c>
      <c r="J660" s="2" t="s">
        <v>57</v>
      </c>
    </row>
    <row r="661" spans="2:10" x14ac:dyDescent="0.35">
      <c r="B661" s="2">
        <v>1157</v>
      </c>
      <c r="C661" s="5">
        <v>2707</v>
      </c>
      <c r="D661" s="2" t="s">
        <v>2443</v>
      </c>
      <c r="E661" s="2" t="s">
        <v>2444</v>
      </c>
      <c r="F661" s="2" t="s">
        <v>2402</v>
      </c>
      <c r="G661" s="2" t="s">
        <v>88</v>
      </c>
      <c r="H661" s="2" t="s">
        <v>17</v>
      </c>
      <c r="I661" s="11">
        <f t="shared" si="15"/>
        <v>0.12499999999999994</v>
      </c>
      <c r="J661" s="2" t="s">
        <v>97</v>
      </c>
    </row>
    <row r="662" spans="2:10" x14ac:dyDescent="0.35">
      <c r="B662" s="2">
        <v>1158</v>
      </c>
      <c r="C662" s="5">
        <v>2802</v>
      </c>
      <c r="D662" s="2" t="s">
        <v>2445</v>
      </c>
      <c r="E662" s="2" t="s">
        <v>2446</v>
      </c>
      <c r="F662" s="2" t="s">
        <v>2402</v>
      </c>
      <c r="G662" s="2" t="s">
        <v>17</v>
      </c>
      <c r="H662" s="2" t="s">
        <v>56</v>
      </c>
      <c r="I662" s="11">
        <f t="shared" si="15"/>
        <v>0.125</v>
      </c>
      <c r="J662" s="2" t="s">
        <v>2229</v>
      </c>
    </row>
    <row r="663" spans="2:10" x14ac:dyDescent="0.35">
      <c r="B663" s="2">
        <v>1177</v>
      </c>
      <c r="C663" s="5">
        <v>2101</v>
      </c>
      <c r="D663" s="2" t="s">
        <v>2484</v>
      </c>
      <c r="E663" s="2" t="s">
        <v>2485</v>
      </c>
      <c r="F663" s="2" t="s">
        <v>2486</v>
      </c>
      <c r="G663" s="2" t="s">
        <v>120</v>
      </c>
      <c r="H663" s="2" t="s">
        <v>56</v>
      </c>
      <c r="I663" s="11">
        <f t="shared" si="15"/>
        <v>4.166666666666663E-2</v>
      </c>
      <c r="J663" s="2" t="s">
        <v>307</v>
      </c>
    </row>
    <row r="664" spans="2:10" x14ac:dyDescent="0.35">
      <c r="B664" s="2">
        <v>1178</v>
      </c>
      <c r="C664" s="5">
        <v>2201</v>
      </c>
      <c r="D664" s="2" t="s">
        <v>2487</v>
      </c>
      <c r="E664" s="2" t="s">
        <v>2488</v>
      </c>
      <c r="F664" s="2" t="s">
        <v>2486</v>
      </c>
      <c r="G664" s="2" t="s">
        <v>38</v>
      </c>
      <c r="H664" s="2" t="s">
        <v>88</v>
      </c>
      <c r="I664" s="11">
        <f t="shared" si="15"/>
        <v>0.125</v>
      </c>
      <c r="J664" s="2" t="s">
        <v>307</v>
      </c>
    </row>
    <row r="665" spans="2:10" x14ac:dyDescent="0.35">
      <c r="B665" s="2">
        <v>1179</v>
      </c>
      <c r="C665" s="5">
        <v>2201</v>
      </c>
      <c r="D665" s="2" t="s">
        <v>2489</v>
      </c>
      <c r="E665" s="2" t="s">
        <v>2490</v>
      </c>
      <c r="F665" s="2" t="s">
        <v>2486</v>
      </c>
      <c r="G665" s="2" t="s">
        <v>39</v>
      </c>
      <c r="H665" s="2" t="s">
        <v>516</v>
      </c>
      <c r="I665" s="11">
        <f t="shared" si="15"/>
        <v>0.10416666666666663</v>
      </c>
      <c r="J665" s="2" t="s">
        <v>2491</v>
      </c>
    </row>
    <row r="666" spans="2:10" x14ac:dyDescent="0.35">
      <c r="B666" s="2">
        <v>1180</v>
      </c>
      <c r="C666" s="5">
        <v>2201</v>
      </c>
      <c r="D666" s="2" t="s">
        <v>2492</v>
      </c>
      <c r="E666" s="2" t="s">
        <v>2493</v>
      </c>
      <c r="F666" s="2" t="s">
        <v>2486</v>
      </c>
      <c r="G666" s="2" t="s">
        <v>80</v>
      </c>
      <c r="H666" s="2" t="s">
        <v>1925</v>
      </c>
      <c r="I666" s="11">
        <f t="shared" si="15"/>
        <v>6.944444444444442E-2</v>
      </c>
      <c r="J666" s="2" t="s">
        <v>878</v>
      </c>
    </row>
    <row r="667" spans="2:10" x14ac:dyDescent="0.35">
      <c r="B667" s="2">
        <v>1181</v>
      </c>
      <c r="C667" s="5">
        <v>2202</v>
      </c>
      <c r="D667" s="2" t="s">
        <v>2494</v>
      </c>
      <c r="E667" s="2" t="s">
        <v>2495</v>
      </c>
      <c r="F667" s="2" t="s">
        <v>2486</v>
      </c>
      <c r="G667" s="2" t="s">
        <v>761</v>
      </c>
      <c r="H667" s="2" t="s">
        <v>1925</v>
      </c>
      <c r="I667" s="11">
        <f t="shared" si="15"/>
        <v>6.8749999999999978E-2</v>
      </c>
      <c r="J667" s="2" t="s">
        <v>1146</v>
      </c>
    </row>
    <row r="668" spans="2:10" x14ac:dyDescent="0.35">
      <c r="B668" s="2">
        <v>1182</v>
      </c>
      <c r="C668" s="5">
        <v>2203</v>
      </c>
      <c r="D668" s="2" t="s">
        <v>2496</v>
      </c>
      <c r="E668" s="2" t="s">
        <v>2497</v>
      </c>
      <c r="F668" s="2" t="s">
        <v>2486</v>
      </c>
      <c r="G668" s="2" t="s">
        <v>136</v>
      </c>
      <c r="H668" s="2" t="s">
        <v>16</v>
      </c>
      <c r="I668" s="11">
        <f t="shared" si="15"/>
        <v>8.3333333333333315E-2</v>
      </c>
      <c r="J668" s="2" t="s">
        <v>18</v>
      </c>
    </row>
    <row r="669" spans="2:10" x14ac:dyDescent="0.35">
      <c r="B669" s="2">
        <v>1183</v>
      </c>
      <c r="C669" s="5">
        <v>2301</v>
      </c>
      <c r="D669" s="2" t="s">
        <v>2498</v>
      </c>
      <c r="E669" s="2" t="s">
        <v>2499</v>
      </c>
      <c r="F669" s="2" t="s">
        <v>2486</v>
      </c>
      <c r="G669" s="2" t="s">
        <v>136</v>
      </c>
      <c r="H669" s="2" t="s">
        <v>80</v>
      </c>
      <c r="I669" s="11">
        <f t="shared" si="15"/>
        <v>0.33333333333333337</v>
      </c>
      <c r="J669" s="2" t="s">
        <v>1033</v>
      </c>
    </row>
    <row r="670" spans="2:10" x14ac:dyDescent="0.35">
      <c r="B670" s="2">
        <v>1184</v>
      </c>
      <c r="C670" s="5">
        <v>2501</v>
      </c>
      <c r="D670" s="2" t="s">
        <v>2500</v>
      </c>
      <c r="E670" s="2" t="s">
        <v>2501</v>
      </c>
      <c r="F670" s="2" t="s">
        <v>2486</v>
      </c>
      <c r="G670" s="2" t="s">
        <v>120</v>
      </c>
      <c r="H670" s="2" t="s">
        <v>56</v>
      </c>
      <c r="I670" s="11">
        <f t="shared" si="15"/>
        <v>4.166666666666663E-2</v>
      </c>
      <c r="J670" s="2" t="s">
        <v>1970</v>
      </c>
    </row>
    <row r="671" spans="2:10" x14ac:dyDescent="0.35">
      <c r="B671" s="2">
        <v>1185</v>
      </c>
      <c r="C671" s="5">
        <v>2502</v>
      </c>
      <c r="D671" s="2" t="s">
        <v>1949</v>
      </c>
      <c r="E671" s="2" t="s">
        <v>2502</v>
      </c>
      <c r="F671" s="2" t="s">
        <v>2486</v>
      </c>
      <c r="G671" s="2" t="s">
        <v>80</v>
      </c>
      <c r="H671" s="2" t="s">
        <v>1951</v>
      </c>
      <c r="I671" s="11">
        <f t="shared" si="15"/>
        <v>0.20833333333333326</v>
      </c>
      <c r="J671" s="2" t="s">
        <v>13</v>
      </c>
    </row>
    <row r="672" spans="2:10" x14ac:dyDescent="0.35">
      <c r="B672" s="2">
        <v>1186</v>
      </c>
      <c r="C672" s="5">
        <v>2504</v>
      </c>
      <c r="D672" s="2" t="s">
        <v>2503</v>
      </c>
      <c r="E672" s="2" t="s">
        <v>2504</v>
      </c>
      <c r="F672" s="2" t="s">
        <v>2486</v>
      </c>
      <c r="G672" s="2" t="s">
        <v>25</v>
      </c>
      <c r="H672" s="2" t="s">
        <v>88</v>
      </c>
      <c r="I672" s="11">
        <f t="shared" si="15"/>
        <v>8.333333333333337E-2</v>
      </c>
      <c r="J672" s="2" t="s">
        <v>883</v>
      </c>
    </row>
    <row r="673" spans="2:10" x14ac:dyDescent="0.35">
      <c r="B673" s="2">
        <v>1187</v>
      </c>
      <c r="C673" s="5">
        <v>2504</v>
      </c>
      <c r="D673" s="2" t="s">
        <v>2505</v>
      </c>
      <c r="E673" s="2" t="s">
        <v>2506</v>
      </c>
      <c r="F673" s="2" t="s">
        <v>2486</v>
      </c>
      <c r="G673" s="2" t="s">
        <v>80</v>
      </c>
      <c r="H673" s="2" t="s">
        <v>1925</v>
      </c>
      <c r="I673" s="11">
        <f t="shared" si="15"/>
        <v>6.944444444444442E-2</v>
      </c>
      <c r="J673" s="2" t="s">
        <v>1944</v>
      </c>
    </row>
    <row r="674" spans="2:10" x14ac:dyDescent="0.35">
      <c r="B674" s="2">
        <v>1188</v>
      </c>
      <c r="C674" s="5">
        <v>2505</v>
      </c>
      <c r="D674" s="2" t="s">
        <v>2507</v>
      </c>
      <c r="E674" s="2" t="s">
        <v>2508</v>
      </c>
      <c r="F674" s="2" t="s">
        <v>2486</v>
      </c>
      <c r="G674" s="2" t="s">
        <v>2509</v>
      </c>
      <c r="H674" s="2" t="s">
        <v>1537</v>
      </c>
      <c r="I674" s="11">
        <f t="shared" si="15"/>
        <v>0.10416666666666663</v>
      </c>
      <c r="J674" s="2" t="s">
        <v>883</v>
      </c>
    </row>
    <row r="675" spans="2:10" x14ac:dyDescent="0.35">
      <c r="B675" s="2">
        <v>1189</v>
      </c>
      <c r="C675" s="5">
        <v>2506</v>
      </c>
      <c r="D675" s="2" t="s">
        <v>2510</v>
      </c>
      <c r="E675" s="2" t="s">
        <v>2511</v>
      </c>
      <c r="F675" s="2" t="s">
        <v>2486</v>
      </c>
      <c r="G675" s="2" t="s">
        <v>2512</v>
      </c>
      <c r="H675" s="2" t="s">
        <v>347</v>
      </c>
      <c r="I675" s="11">
        <f t="shared" si="15"/>
        <v>7.2222222222222243E-2</v>
      </c>
      <c r="J675" s="2" t="s">
        <v>575</v>
      </c>
    </row>
    <row r="676" spans="2:10" x14ac:dyDescent="0.35">
      <c r="B676" s="2">
        <v>1190</v>
      </c>
      <c r="C676" s="5">
        <v>2506</v>
      </c>
      <c r="D676" s="2" t="s">
        <v>2513</v>
      </c>
      <c r="E676" s="2" t="s">
        <v>2514</v>
      </c>
      <c r="F676" s="2" t="s">
        <v>2486</v>
      </c>
      <c r="G676" s="2" t="s">
        <v>120</v>
      </c>
      <c r="H676" s="2" t="s">
        <v>12</v>
      </c>
      <c r="I676" s="11">
        <f t="shared" si="15"/>
        <v>0.125</v>
      </c>
      <c r="J676" s="2" t="s">
        <v>307</v>
      </c>
    </row>
    <row r="677" spans="2:10" x14ac:dyDescent="0.35">
      <c r="B677" s="2">
        <v>1191</v>
      </c>
      <c r="C677" s="5">
        <v>2602</v>
      </c>
      <c r="D677" s="2" t="s">
        <v>2515</v>
      </c>
      <c r="E677" s="2" t="s">
        <v>2516</v>
      </c>
      <c r="F677" s="2" t="s">
        <v>2486</v>
      </c>
      <c r="G677" s="2" t="s">
        <v>739</v>
      </c>
      <c r="H677" s="2" t="s">
        <v>42</v>
      </c>
      <c r="I677" s="11">
        <f t="shared" si="15"/>
        <v>6.25E-2</v>
      </c>
      <c r="J677" s="2" t="s">
        <v>257</v>
      </c>
    </row>
    <row r="678" spans="2:10" x14ac:dyDescent="0.35">
      <c r="B678" s="2">
        <v>1192</v>
      </c>
      <c r="C678" s="5">
        <v>2603</v>
      </c>
      <c r="D678" s="2" t="s">
        <v>2517</v>
      </c>
      <c r="E678" s="2" t="s">
        <v>2518</v>
      </c>
      <c r="F678" s="2" t="s">
        <v>2486</v>
      </c>
      <c r="G678" s="2" t="s">
        <v>80</v>
      </c>
      <c r="H678" s="2" t="s">
        <v>42</v>
      </c>
      <c r="I678" s="11">
        <f t="shared" si="15"/>
        <v>0.16666666666666663</v>
      </c>
      <c r="J678" s="2" t="s">
        <v>13</v>
      </c>
    </row>
    <row r="679" spans="2:10" x14ac:dyDescent="0.35">
      <c r="B679" s="2">
        <v>1193</v>
      </c>
      <c r="C679" s="5">
        <v>2605</v>
      </c>
      <c r="D679" s="2" t="s">
        <v>2519</v>
      </c>
      <c r="E679" s="2" t="s">
        <v>2520</v>
      </c>
      <c r="F679" s="2" t="s">
        <v>2486</v>
      </c>
      <c r="G679" s="2" t="s">
        <v>120</v>
      </c>
      <c r="H679" s="2" t="s">
        <v>865</v>
      </c>
      <c r="I679" s="11">
        <f t="shared" si="15"/>
        <v>3.472222222222221E-2</v>
      </c>
      <c r="J679" s="2" t="s">
        <v>866</v>
      </c>
    </row>
    <row r="680" spans="2:10" x14ac:dyDescent="0.35">
      <c r="B680" s="2">
        <v>1194</v>
      </c>
      <c r="C680" s="5">
        <v>2605</v>
      </c>
      <c r="D680" s="2" t="s">
        <v>2521</v>
      </c>
      <c r="E680" s="2" t="s">
        <v>2522</v>
      </c>
      <c r="F680" s="2" t="s">
        <v>2486</v>
      </c>
      <c r="G680" s="2" t="s">
        <v>80</v>
      </c>
      <c r="H680" s="2" t="s">
        <v>1925</v>
      </c>
      <c r="I680" s="11">
        <f t="shared" si="15"/>
        <v>6.944444444444442E-2</v>
      </c>
      <c r="J680" s="2" t="s">
        <v>2117</v>
      </c>
    </row>
    <row r="681" spans="2:10" x14ac:dyDescent="0.35">
      <c r="B681" s="2">
        <v>1195</v>
      </c>
      <c r="C681" s="5">
        <v>2607</v>
      </c>
      <c r="D681" s="2" t="s">
        <v>2523</v>
      </c>
      <c r="E681" s="2" t="s">
        <v>2524</v>
      </c>
      <c r="F681" s="2" t="s">
        <v>2486</v>
      </c>
      <c r="G681" s="2" t="s">
        <v>16</v>
      </c>
      <c r="H681" s="2" t="s">
        <v>17</v>
      </c>
      <c r="I681" s="11">
        <f t="shared" si="15"/>
        <v>8.3333333333333315E-2</v>
      </c>
      <c r="J681" s="2" t="s">
        <v>813</v>
      </c>
    </row>
    <row r="682" spans="2:10" x14ac:dyDescent="0.35">
      <c r="B682" s="2">
        <v>1196</v>
      </c>
      <c r="C682" s="5">
        <v>2701</v>
      </c>
      <c r="D682" s="2" t="s">
        <v>2525</v>
      </c>
      <c r="E682" s="2" t="s">
        <v>2526</v>
      </c>
      <c r="F682" s="2" t="s">
        <v>2486</v>
      </c>
      <c r="G682" s="2" t="s">
        <v>21</v>
      </c>
      <c r="H682" s="2" t="s">
        <v>80</v>
      </c>
      <c r="I682" s="11">
        <f t="shared" si="15"/>
        <v>0.10416666666666674</v>
      </c>
      <c r="J682" s="2" t="s">
        <v>154</v>
      </c>
    </row>
    <row r="683" spans="2:10" x14ac:dyDescent="0.35">
      <c r="B683" s="2">
        <v>1197</v>
      </c>
      <c r="C683" s="5">
        <v>2705</v>
      </c>
      <c r="D683" s="2" t="s">
        <v>2527</v>
      </c>
      <c r="E683" s="2" t="s">
        <v>2528</v>
      </c>
      <c r="F683" s="2" t="s">
        <v>2486</v>
      </c>
      <c r="G683" s="2" t="s">
        <v>430</v>
      </c>
      <c r="H683" s="2" t="s">
        <v>442</v>
      </c>
      <c r="I683" s="11">
        <f t="shared" si="15"/>
        <v>8.3333333333333315E-2</v>
      </c>
      <c r="J683" s="2" t="s">
        <v>2529</v>
      </c>
    </row>
    <row r="684" spans="2:10" x14ac:dyDescent="0.35">
      <c r="B684" s="2">
        <v>1220</v>
      </c>
      <c r="C684" s="5">
        <v>2101</v>
      </c>
      <c r="D684" s="2" t="s">
        <v>2580</v>
      </c>
      <c r="E684" s="2" t="s">
        <v>2581</v>
      </c>
      <c r="F684" s="2" t="s">
        <v>2582</v>
      </c>
      <c r="G684" s="2" t="s">
        <v>80</v>
      </c>
      <c r="H684" s="2" t="s">
        <v>42</v>
      </c>
      <c r="I684" s="11">
        <f t="shared" si="15"/>
        <v>0.16666666666666663</v>
      </c>
      <c r="J684" s="2" t="s">
        <v>13</v>
      </c>
    </row>
    <row r="685" spans="2:10" x14ac:dyDescent="0.35">
      <c r="B685" s="2">
        <v>1221</v>
      </c>
      <c r="C685" s="5">
        <v>2201</v>
      </c>
      <c r="D685" s="2" t="s">
        <v>2583</v>
      </c>
      <c r="E685" s="2" t="s">
        <v>2584</v>
      </c>
      <c r="F685" s="2" t="s">
        <v>2582</v>
      </c>
      <c r="G685" s="2" t="s">
        <v>38</v>
      </c>
      <c r="H685" s="2" t="s">
        <v>1861</v>
      </c>
      <c r="I685" s="11">
        <f t="shared" si="15"/>
        <v>6.944444444444442E-2</v>
      </c>
      <c r="J685" s="2" t="s">
        <v>1046</v>
      </c>
    </row>
    <row r="686" spans="2:10" x14ac:dyDescent="0.35">
      <c r="B686" s="2">
        <v>1222</v>
      </c>
      <c r="C686" s="5">
        <v>2201</v>
      </c>
      <c r="D686" s="2" t="s">
        <v>2585</v>
      </c>
      <c r="E686" s="2" t="s">
        <v>2586</v>
      </c>
      <c r="F686" s="2" t="s">
        <v>2582</v>
      </c>
      <c r="G686" s="2" t="s">
        <v>120</v>
      </c>
      <c r="H686" s="2" t="s">
        <v>56</v>
      </c>
      <c r="I686" s="11">
        <f t="shared" si="15"/>
        <v>4.166666666666663E-2</v>
      </c>
      <c r="J686" s="2" t="s">
        <v>748</v>
      </c>
    </row>
    <row r="687" spans="2:10" x14ac:dyDescent="0.35">
      <c r="B687" s="2">
        <v>1223</v>
      </c>
      <c r="C687" s="5">
        <v>2201</v>
      </c>
      <c r="D687" s="2" t="s">
        <v>2587</v>
      </c>
      <c r="E687" s="2" t="s">
        <v>2588</v>
      </c>
      <c r="F687" s="2" t="s">
        <v>2582</v>
      </c>
      <c r="G687" s="2" t="s">
        <v>1738</v>
      </c>
      <c r="H687" s="2" t="s">
        <v>1204</v>
      </c>
      <c r="I687" s="11">
        <f t="shared" si="15"/>
        <v>6.8750000000000089E-2</v>
      </c>
      <c r="J687" s="2" t="s">
        <v>1146</v>
      </c>
    </row>
    <row r="688" spans="2:10" x14ac:dyDescent="0.35">
      <c r="B688" s="2">
        <v>1224</v>
      </c>
      <c r="C688" s="5">
        <v>2202</v>
      </c>
      <c r="D688" s="2" t="s">
        <v>2589</v>
      </c>
      <c r="E688" s="2" t="s">
        <v>2590</v>
      </c>
      <c r="F688" s="2" t="s">
        <v>2582</v>
      </c>
      <c r="G688" s="2" t="s">
        <v>136</v>
      </c>
      <c r="H688" s="2" t="s">
        <v>295</v>
      </c>
      <c r="I688" s="11">
        <f t="shared" si="15"/>
        <v>6.944444444444442E-2</v>
      </c>
      <c r="J688" s="2" t="s">
        <v>1372</v>
      </c>
    </row>
    <row r="689" spans="2:10" x14ac:dyDescent="0.35">
      <c r="B689" s="2">
        <v>1225</v>
      </c>
      <c r="C689" s="5">
        <v>2301</v>
      </c>
      <c r="D689" s="2" t="s">
        <v>2591</v>
      </c>
      <c r="E689" s="2" t="s">
        <v>2592</v>
      </c>
      <c r="F689" s="2" t="s">
        <v>2582</v>
      </c>
      <c r="G689" s="2" t="s">
        <v>136</v>
      </c>
      <c r="H689" s="2" t="s">
        <v>56</v>
      </c>
      <c r="I689" s="11">
        <f t="shared" si="15"/>
        <v>0.29166666666666663</v>
      </c>
      <c r="J689" s="2" t="s">
        <v>111</v>
      </c>
    </row>
    <row r="690" spans="2:10" x14ac:dyDescent="0.35">
      <c r="B690" s="2">
        <v>1226</v>
      </c>
      <c r="C690" s="5">
        <v>2503</v>
      </c>
      <c r="D690" s="2" t="s">
        <v>2593</v>
      </c>
      <c r="E690" s="2" t="s">
        <v>2594</v>
      </c>
      <c r="F690" s="2" t="s">
        <v>2582</v>
      </c>
      <c r="G690" s="2" t="s">
        <v>136</v>
      </c>
      <c r="H690" s="2" t="s">
        <v>275</v>
      </c>
      <c r="I690" s="11">
        <f t="shared" si="15"/>
        <v>0.10416666666666669</v>
      </c>
      <c r="J690" s="2" t="s">
        <v>1824</v>
      </c>
    </row>
    <row r="691" spans="2:10" x14ac:dyDescent="0.35">
      <c r="B691" s="2">
        <v>1227</v>
      </c>
      <c r="C691" s="5">
        <v>2504</v>
      </c>
      <c r="D691" s="2" t="s">
        <v>2595</v>
      </c>
      <c r="E691" s="2" t="s">
        <v>2596</v>
      </c>
      <c r="F691" s="2" t="s">
        <v>2582</v>
      </c>
      <c r="G691" s="2" t="s">
        <v>761</v>
      </c>
      <c r="H691" s="2" t="s">
        <v>1925</v>
      </c>
      <c r="I691" s="11">
        <f t="shared" si="15"/>
        <v>6.8749999999999978E-2</v>
      </c>
      <c r="J691" s="2" t="s">
        <v>1146</v>
      </c>
    </row>
    <row r="692" spans="2:10" x14ac:dyDescent="0.35">
      <c r="B692" s="2">
        <v>1228</v>
      </c>
      <c r="C692" s="5">
        <v>2505</v>
      </c>
      <c r="D692" s="2" t="s">
        <v>2597</v>
      </c>
      <c r="E692" s="2" t="s">
        <v>2598</v>
      </c>
      <c r="F692" s="2" t="s">
        <v>2582</v>
      </c>
      <c r="G692" s="2" t="s">
        <v>38</v>
      </c>
      <c r="H692" s="2" t="s">
        <v>1842</v>
      </c>
      <c r="I692" s="11">
        <f t="shared" si="15"/>
        <v>7.291666666666663E-2</v>
      </c>
      <c r="J692" s="2" t="s">
        <v>575</v>
      </c>
    </row>
    <row r="693" spans="2:10" x14ac:dyDescent="0.35">
      <c r="B693" s="2">
        <v>1229</v>
      </c>
      <c r="C693" s="5">
        <v>2506</v>
      </c>
      <c r="D693" s="2" t="s">
        <v>2599</v>
      </c>
      <c r="E693" s="2" t="s">
        <v>2600</v>
      </c>
      <c r="F693" s="2" t="s">
        <v>2582</v>
      </c>
      <c r="G693" s="2" t="s">
        <v>2512</v>
      </c>
      <c r="H693" s="2" t="s">
        <v>1186</v>
      </c>
      <c r="I693" s="11">
        <f t="shared" si="15"/>
        <v>6.8750000000000033E-2</v>
      </c>
      <c r="J693" s="2" t="s">
        <v>1146</v>
      </c>
    </row>
    <row r="694" spans="2:10" x14ac:dyDescent="0.35">
      <c r="B694" s="2">
        <v>1230</v>
      </c>
      <c r="C694" s="5">
        <v>2507</v>
      </c>
      <c r="D694" s="2" t="s">
        <v>2601</v>
      </c>
      <c r="E694" s="2" t="s">
        <v>2602</v>
      </c>
      <c r="F694" s="2" t="s">
        <v>2582</v>
      </c>
      <c r="G694" s="2" t="s">
        <v>16</v>
      </c>
      <c r="H694" s="2" t="s">
        <v>1069</v>
      </c>
      <c r="I694" s="11">
        <f t="shared" si="15"/>
        <v>3.4722222222222265E-2</v>
      </c>
      <c r="J694" s="2" t="s">
        <v>756</v>
      </c>
    </row>
    <row r="695" spans="2:10" x14ac:dyDescent="0.35">
      <c r="B695" s="2">
        <v>1231</v>
      </c>
      <c r="C695" s="5">
        <v>2507</v>
      </c>
      <c r="D695" s="2" t="s">
        <v>2603</v>
      </c>
      <c r="E695" s="2" t="s">
        <v>2604</v>
      </c>
      <c r="F695" s="2" t="s">
        <v>2582</v>
      </c>
      <c r="G695" s="2" t="s">
        <v>92</v>
      </c>
      <c r="H695" s="2" t="s">
        <v>39</v>
      </c>
      <c r="I695" s="11">
        <f t="shared" si="15"/>
        <v>8.333333333333337E-2</v>
      </c>
      <c r="J695" s="2" t="s">
        <v>756</v>
      </c>
    </row>
    <row r="696" spans="2:10" x14ac:dyDescent="0.35">
      <c r="B696" s="2">
        <v>1232</v>
      </c>
      <c r="C696" s="5">
        <v>2601</v>
      </c>
      <c r="D696" s="2" t="s">
        <v>2605</v>
      </c>
      <c r="E696" s="2" t="s">
        <v>2606</v>
      </c>
      <c r="F696" s="2" t="s">
        <v>2582</v>
      </c>
      <c r="G696" s="2" t="s">
        <v>88</v>
      </c>
      <c r="H696" s="2" t="s">
        <v>102</v>
      </c>
      <c r="I696" s="11">
        <f t="shared" si="15"/>
        <v>0.10416666666666669</v>
      </c>
      <c r="J696" s="2" t="s">
        <v>57</v>
      </c>
    </row>
    <row r="697" spans="2:10" x14ac:dyDescent="0.35">
      <c r="B697" s="2">
        <v>1233</v>
      </c>
      <c r="C697" s="5">
        <v>2601</v>
      </c>
      <c r="D697" s="2" t="s">
        <v>2607</v>
      </c>
      <c r="E697" s="2" t="s">
        <v>2608</v>
      </c>
      <c r="F697" s="2" t="s">
        <v>2582</v>
      </c>
      <c r="G697" s="2" t="s">
        <v>704</v>
      </c>
      <c r="H697" s="2" t="s">
        <v>2609</v>
      </c>
      <c r="I697" s="11">
        <f t="shared" si="15"/>
        <v>2.7083333333333348E-2</v>
      </c>
      <c r="J697" s="2" t="s">
        <v>1146</v>
      </c>
    </row>
    <row r="698" spans="2:10" x14ac:dyDescent="0.35">
      <c r="B698" s="2">
        <v>1234</v>
      </c>
      <c r="C698" s="5">
        <v>2602</v>
      </c>
      <c r="D698" s="2" t="s">
        <v>2610</v>
      </c>
      <c r="E698" s="2" t="s">
        <v>2611</v>
      </c>
      <c r="F698" s="2" t="s">
        <v>2582</v>
      </c>
      <c r="G698" s="2" t="s">
        <v>56</v>
      </c>
      <c r="H698" s="2" t="s">
        <v>1204</v>
      </c>
      <c r="I698" s="11">
        <f t="shared" si="15"/>
        <v>6.9444444444444531E-2</v>
      </c>
      <c r="J698" s="2" t="s">
        <v>1318</v>
      </c>
    </row>
    <row r="699" spans="2:10" x14ac:dyDescent="0.35">
      <c r="B699" s="2">
        <v>1235</v>
      </c>
      <c r="C699" s="5">
        <v>2604</v>
      </c>
      <c r="D699" s="2" t="s">
        <v>2612</v>
      </c>
      <c r="E699" s="2" t="s">
        <v>2613</v>
      </c>
      <c r="F699" s="2" t="s">
        <v>2582</v>
      </c>
      <c r="G699" s="2" t="s">
        <v>80</v>
      </c>
      <c r="H699" s="2" t="s">
        <v>42</v>
      </c>
      <c r="I699" s="11">
        <f t="shared" si="15"/>
        <v>0.16666666666666663</v>
      </c>
      <c r="J699" s="2" t="s">
        <v>13</v>
      </c>
    </row>
    <row r="700" spans="2:10" x14ac:dyDescent="0.35">
      <c r="B700" s="2">
        <v>1236</v>
      </c>
      <c r="C700" s="5">
        <v>2605</v>
      </c>
      <c r="D700" s="2" t="s">
        <v>2614</v>
      </c>
      <c r="E700" s="2" t="s">
        <v>2615</v>
      </c>
      <c r="F700" s="2" t="s">
        <v>2582</v>
      </c>
      <c r="G700" s="2" t="s">
        <v>2616</v>
      </c>
      <c r="H700" s="2" t="s">
        <v>1861</v>
      </c>
      <c r="I700" s="11">
        <f t="shared" si="15"/>
        <v>6.8749999999999978E-2</v>
      </c>
      <c r="J700" s="2" t="s">
        <v>1146</v>
      </c>
    </row>
    <row r="701" spans="2:10" x14ac:dyDescent="0.35">
      <c r="B701" s="2">
        <v>1237</v>
      </c>
      <c r="C701" s="5">
        <v>2605</v>
      </c>
      <c r="D701" s="2" t="s">
        <v>2617</v>
      </c>
      <c r="E701" s="2" t="s">
        <v>2618</v>
      </c>
      <c r="F701" s="2" t="s">
        <v>2582</v>
      </c>
      <c r="G701" s="2" t="s">
        <v>120</v>
      </c>
      <c r="H701" s="2" t="s">
        <v>751</v>
      </c>
      <c r="I701" s="11">
        <f t="shared" si="15"/>
        <v>0.10416666666666663</v>
      </c>
      <c r="J701" s="2" t="s">
        <v>1199</v>
      </c>
    </row>
    <row r="702" spans="2:10" x14ac:dyDescent="0.35">
      <c r="B702" s="2">
        <v>1238</v>
      </c>
      <c r="C702" s="5">
        <v>2606</v>
      </c>
      <c r="D702" s="2" t="s">
        <v>2619</v>
      </c>
      <c r="E702" s="2" t="s">
        <v>2620</v>
      </c>
      <c r="F702" s="2" t="s">
        <v>2582</v>
      </c>
      <c r="G702" s="2" t="s">
        <v>2621</v>
      </c>
      <c r="H702" s="2" t="s">
        <v>12</v>
      </c>
      <c r="I702" s="11">
        <f t="shared" si="15"/>
        <v>5.4861111111111138E-2</v>
      </c>
      <c r="J702" s="2" t="s">
        <v>575</v>
      </c>
    </row>
    <row r="703" spans="2:10" x14ac:dyDescent="0.35">
      <c r="B703" s="2">
        <v>1239</v>
      </c>
      <c r="C703" s="5">
        <v>2607</v>
      </c>
      <c r="D703" s="2" t="s">
        <v>2622</v>
      </c>
      <c r="E703" s="2" t="s">
        <v>2623</v>
      </c>
      <c r="F703" s="2" t="s">
        <v>2582</v>
      </c>
      <c r="G703" s="2" t="s">
        <v>2624</v>
      </c>
      <c r="H703" s="2" t="s">
        <v>16</v>
      </c>
      <c r="I703" s="11">
        <f t="shared" si="15"/>
        <v>6.944444444444442E-2</v>
      </c>
      <c r="J703" s="2" t="s">
        <v>1458</v>
      </c>
    </row>
    <row r="704" spans="2:10" x14ac:dyDescent="0.35">
      <c r="B704" s="2">
        <v>1240</v>
      </c>
      <c r="C704" s="5">
        <v>2607</v>
      </c>
      <c r="D704" s="2" t="s">
        <v>2625</v>
      </c>
      <c r="E704" s="2" t="s">
        <v>2626</v>
      </c>
      <c r="F704" s="2" t="s">
        <v>2582</v>
      </c>
      <c r="G704" s="2" t="s">
        <v>92</v>
      </c>
      <c r="H704" s="2" t="s">
        <v>1059</v>
      </c>
      <c r="I704" s="11">
        <f t="shared" si="15"/>
        <v>6.944444444444442E-2</v>
      </c>
      <c r="J704" s="2" t="s">
        <v>1932</v>
      </c>
    </row>
    <row r="705" spans="2:10" x14ac:dyDescent="0.35">
      <c r="B705" s="2">
        <v>1241</v>
      </c>
      <c r="C705" s="5">
        <v>2701</v>
      </c>
      <c r="D705" s="2" t="s">
        <v>2627</v>
      </c>
      <c r="E705" s="2" t="s">
        <v>2628</v>
      </c>
      <c r="F705" s="2" t="s">
        <v>2582</v>
      </c>
      <c r="G705" s="2" t="s">
        <v>92</v>
      </c>
      <c r="H705" s="2" t="s">
        <v>2629</v>
      </c>
      <c r="I705" s="11">
        <f t="shared" si="15"/>
        <v>9.0972222222222232E-2</v>
      </c>
      <c r="J705" s="2" t="s">
        <v>1462</v>
      </c>
    </row>
    <row r="706" spans="2:10" x14ac:dyDescent="0.35">
      <c r="B706" s="2">
        <v>1242</v>
      </c>
      <c r="C706" s="5">
        <v>2701</v>
      </c>
      <c r="D706" s="2" t="s">
        <v>2630</v>
      </c>
      <c r="E706" s="2" t="s">
        <v>2631</v>
      </c>
      <c r="F706" s="2" t="s">
        <v>2582</v>
      </c>
      <c r="G706" s="2" t="s">
        <v>120</v>
      </c>
      <c r="H706" s="2" t="s">
        <v>836</v>
      </c>
      <c r="I706" s="11">
        <f t="shared" si="15"/>
        <v>6.944444444444442E-2</v>
      </c>
      <c r="J706" s="2" t="s">
        <v>1046</v>
      </c>
    </row>
    <row r="707" spans="2:10" x14ac:dyDescent="0.35">
      <c r="B707" s="2">
        <v>1243</v>
      </c>
      <c r="C707" s="5">
        <v>2702</v>
      </c>
      <c r="D707" s="2" t="s">
        <v>2632</v>
      </c>
      <c r="E707" s="2" t="s">
        <v>2633</v>
      </c>
      <c r="F707" s="2" t="s">
        <v>2582</v>
      </c>
      <c r="G707" s="2" t="s">
        <v>120</v>
      </c>
      <c r="H707" s="2" t="s">
        <v>865</v>
      </c>
      <c r="I707" s="11">
        <f t="shared" si="15"/>
        <v>3.472222222222221E-2</v>
      </c>
      <c r="J707" s="2" t="s">
        <v>1214</v>
      </c>
    </row>
    <row r="708" spans="2:10" x14ac:dyDescent="0.35">
      <c r="B708" s="2">
        <v>1244</v>
      </c>
      <c r="C708" s="5">
        <v>2707</v>
      </c>
      <c r="D708" s="2" t="s">
        <v>2634</v>
      </c>
      <c r="E708" s="2" t="s">
        <v>2635</v>
      </c>
      <c r="F708" s="2" t="s">
        <v>2582</v>
      </c>
      <c r="G708" s="2" t="s">
        <v>25</v>
      </c>
      <c r="H708" s="2" t="s">
        <v>17</v>
      </c>
      <c r="I708" s="11">
        <f t="shared" si="15"/>
        <v>0.20833333333333331</v>
      </c>
      <c r="J708" s="2" t="s">
        <v>97</v>
      </c>
    </row>
    <row r="709" spans="2:10" x14ac:dyDescent="0.35">
      <c r="B709" s="2">
        <v>1245</v>
      </c>
      <c r="C709" s="5">
        <v>2802</v>
      </c>
      <c r="D709" s="2" t="s">
        <v>2636</v>
      </c>
      <c r="E709" s="2" t="s">
        <v>2637</v>
      </c>
      <c r="F709" s="2" t="s">
        <v>2582</v>
      </c>
      <c r="G709" s="2" t="s">
        <v>16</v>
      </c>
      <c r="H709" s="2" t="s">
        <v>17</v>
      </c>
      <c r="I709" s="11">
        <f t="shared" si="15"/>
        <v>8.3333333333333315E-2</v>
      </c>
      <c r="J709" s="2" t="s">
        <v>742</v>
      </c>
    </row>
    <row r="710" spans="2:10" x14ac:dyDescent="0.35">
      <c r="B710" s="2">
        <v>1246</v>
      </c>
      <c r="C710" s="5">
        <v>2804</v>
      </c>
      <c r="D710" s="2" t="s">
        <v>2638</v>
      </c>
      <c r="E710" s="2" t="s">
        <v>2639</v>
      </c>
      <c r="F710" s="2" t="s">
        <v>2582</v>
      </c>
      <c r="G710" s="2" t="s">
        <v>56</v>
      </c>
      <c r="H710" s="2" t="s">
        <v>1204</v>
      </c>
      <c r="I710" s="11">
        <f t="shared" ref="I710:I773" si="16">(H710-G710)</f>
        <v>6.9444444444444531E-2</v>
      </c>
      <c r="J710" s="2" t="s">
        <v>550</v>
      </c>
    </row>
    <row r="711" spans="2:10" x14ac:dyDescent="0.35">
      <c r="B711" s="2">
        <v>1247</v>
      </c>
      <c r="C711" s="5">
        <v>2807</v>
      </c>
      <c r="D711" s="2" t="s">
        <v>2640</v>
      </c>
      <c r="E711" s="2" t="s">
        <v>2641</v>
      </c>
      <c r="F711" s="2" t="s">
        <v>2582</v>
      </c>
      <c r="G711" s="2" t="s">
        <v>88</v>
      </c>
      <c r="H711" s="2" t="s">
        <v>102</v>
      </c>
      <c r="I711" s="11">
        <f t="shared" si="16"/>
        <v>0.10416666666666669</v>
      </c>
      <c r="J711" s="2" t="s">
        <v>1944</v>
      </c>
    </row>
    <row r="712" spans="2:10" x14ac:dyDescent="0.35">
      <c r="B712" s="2">
        <v>1248</v>
      </c>
      <c r="C712" s="5">
        <v>2807</v>
      </c>
      <c r="D712" s="2" t="s">
        <v>2642</v>
      </c>
      <c r="E712" s="2" t="s">
        <v>2643</v>
      </c>
      <c r="F712" s="2" t="s">
        <v>2582</v>
      </c>
      <c r="G712" s="2" t="s">
        <v>102</v>
      </c>
      <c r="H712" s="2" t="s">
        <v>516</v>
      </c>
      <c r="I712" s="11">
        <f t="shared" si="16"/>
        <v>0.16666666666666663</v>
      </c>
      <c r="J712" s="2" t="s">
        <v>89</v>
      </c>
    </row>
    <row r="713" spans="2:10" x14ac:dyDescent="0.35">
      <c r="B713" s="2">
        <v>1274</v>
      </c>
      <c r="C713" s="5">
        <v>2101</v>
      </c>
      <c r="D713" s="2" t="s">
        <v>2696</v>
      </c>
      <c r="E713" s="2" t="s">
        <v>2697</v>
      </c>
      <c r="F713" s="2" t="s">
        <v>2698</v>
      </c>
      <c r="G713" s="2" t="s">
        <v>12</v>
      </c>
      <c r="H713" s="2" t="s">
        <v>42</v>
      </c>
      <c r="I713" s="11">
        <f t="shared" si="16"/>
        <v>0.125</v>
      </c>
      <c r="J713" s="2" t="s">
        <v>13</v>
      </c>
    </row>
    <row r="714" spans="2:10" x14ac:dyDescent="0.35">
      <c r="B714" s="2">
        <v>1275</v>
      </c>
      <c r="C714" s="5">
        <v>2201</v>
      </c>
      <c r="D714" s="2" t="s">
        <v>2699</v>
      </c>
      <c r="E714" s="2" t="s">
        <v>2700</v>
      </c>
      <c r="F714" s="2" t="s">
        <v>2698</v>
      </c>
      <c r="G714" s="2" t="s">
        <v>38</v>
      </c>
      <c r="H714" s="2" t="s">
        <v>136</v>
      </c>
      <c r="I714" s="11">
        <f t="shared" si="16"/>
        <v>8.3333333333333315E-2</v>
      </c>
      <c r="J714" s="2" t="s">
        <v>185</v>
      </c>
    </row>
    <row r="715" spans="2:10" x14ac:dyDescent="0.35">
      <c r="B715" s="2">
        <v>1276</v>
      </c>
      <c r="C715" s="5">
        <v>2201</v>
      </c>
      <c r="D715" s="2" t="s">
        <v>2701</v>
      </c>
      <c r="E715" s="2" t="s">
        <v>2702</v>
      </c>
      <c r="F715" s="2" t="s">
        <v>2698</v>
      </c>
      <c r="G715" s="2" t="s">
        <v>136</v>
      </c>
      <c r="H715" s="2" t="s">
        <v>275</v>
      </c>
      <c r="I715" s="11">
        <f t="shared" si="16"/>
        <v>0.10416666666666669</v>
      </c>
      <c r="J715" s="2" t="s">
        <v>2174</v>
      </c>
    </row>
    <row r="716" spans="2:10" x14ac:dyDescent="0.35">
      <c r="B716" s="2">
        <v>1277</v>
      </c>
      <c r="C716" s="5">
        <v>2201</v>
      </c>
      <c r="D716" s="2" t="s">
        <v>2703</v>
      </c>
      <c r="E716" s="2" t="s">
        <v>2704</v>
      </c>
      <c r="F716" s="2" t="s">
        <v>2698</v>
      </c>
      <c r="G716" s="2" t="s">
        <v>120</v>
      </c>
      <c r="H716" s="2" t="s">
        <v>836</v>
      </c>
      <c r="I716" s="11">
        <f t="shared" si="16"/>
        <v>6.944444444444442E-2</v>
      </c>
      <c r="J716" s="2" t="s">
        <v>756</v>
      </c>
    </row>
    <row r="717" spans="2:10" x14ac:dyDescent="0.35">
      <c r="B717" s="2">
        <v>1278</v>
      </c>
      <c r="C717" s="5">
        <v>2202</v>
      </c>
      <c r="D717" s="2" t="s">
        <v>2705</v>
      </c>
      <c r="E717" s="2" t="s">
        <v>2706</v>
      </c>
      <c r="F717" s="2" t="s">
        <v>2698</v>
      </c>
      <c r="G717" s="2" t="s">
        <v>25</v>
      </c>
      <c r="H717" s="2" t="s">
        <v>26</v>
      </c>
      <c r="I717" s="11">
        <f t="shared" si="16"/>
        <v>6.9444444444444475E-2</v>
      </c>
      <c r="J717" s="2" t="s">
        <v>1938</v>
      </c>
    </row>
    <row r="718" spans="2:10" x14ac:dyDescent="0.35">
      <c r="B718" s="2">
        <v>1279</v>
      </c>
      <c r="C718" s="5">
        <v>2202</v>
      </c>
      <c r="D718" s="2" t="s">
        <v>2707</v>
      </c>
      <c r="E718" s="2" t="s">
        <v>2708</v>
      </c>
      <c r="F718" s="2" t="s">
        <v>2698</v>
      </c>
      <c r="G718" s="2" t="s">
        <v>88</v>
      </c>
      <c r="H718" s="2" t="s">
        <v>16</v>
      </c>
      <c r="I718" s="11">
        <f t="shared" si="16"/>
        <v>4.166666666666663E-2</v>
      </c>
      <c r="J718" s="2" t="s">
        <v>2709</v>
      </c>
    </row>
    <row r="719" spans="2:10" x14ac:dyDescent="0.35">
      <c r="B719" s="2">
        <v>1280</v>
      </c>
      <c r="C719" s="5">
        <v>2202</v>
      </c>
      <c r="D719" s="2" t="s">
        <v>2710</v>
      </c>
      <c r="E719" s="2" t="s">
        <v>2711</v>
      </c>
      <c r="F719" s="2" t="s">
        <v>2698</v>
      </c>
      <c r="G719" s="2" t="s">
        <v>16</v>
      </c>
      <c r="H719" s="2" t="s">
        <v>1186</v>
      </c>
      <c r="I719" s="11">
        <f t="shared" si="16"/>
        <v>6.9444444444444475E-2</v>
      </c>
      <c r="J719" s="2" t="s">
        <v>1932</v>
      </c>
    </row>
    <row r="720" spans="2:10" x14ac:dyDescent="0.35">
      <c r="B720" s="2">
        <v>1281</v>
      </c>
      <c r="C720" s="5">
        <v>2203</v>
      </c>
      <c r="D720" s="2" t="s">
        <v>2712</v>
      </c>
      <c r="E720" s="2" t="s">
        <v>2713</v>
      </c>
      <c r="F720" s="2" t="s">
        <v>2698</v>
      </c>
      <c r="G720" s="2" t="s">
        <v>1738</v>
      </c>
      <c r="H720" s="2" t="s">
        <v>1204</v>
      </c>
      <c r="I720" s="11">
        <f t="shared" si="16"/>
        <v>6.8750000000000089E-2</v>
      </c>
      <c r="J720" s="2" t="s">
        <v>1146</v>
      </c>
    </row>
    <row r="721" spans="2:10" x14ac:dyDescent="0.35">
      <c r="B721" s="2">
        <v>1282</v>
      </c>
      <c r="C721" s="5">
        <v>2301</v>
      </c>
      <c r="D721" s="2" t="s">
        <v>2714</v>
      </c>
      <c r="E721" s="2" t="s">
        <v>2715</v>
      </c>
      <c r="F721" s="2" t="s">
        <v>2698</v>
      </c>
      <c r="G721" s="2" t="s">
        <v>17</v>
      </c>
      <c r="H721" s="2" t="s">
        <v>80</v>
      </c>
      <c r="I721" s="11">
        <f t="shared" si="16"/>
        <v>0.16666666666666674</v>
      </c>
      <c r="J721" s="2" t="s">
        <v>1146</v>
      </c>
    </row>
    <row r="722" spans="2:10" x14ac:dyDescent="0.35">
      <c r="B722" s="2">
        <v>1283</v>
      </c>
      <c r="C722" s="5">
        <v>2301</v>
      </c>
      <c r="D722" s="2" t="s">
        <v>2716</v>
      </c>
      <c r="E722" s="2" t="s">
        <v>2717</v>
      </c>
      <c r="F722" s="2" t="s">
        <v>2698</v>
      </c>
      <c r="G722" s="2" t="s">
        <v>2718</v>
      </c>
      <c r="H722" s="2" t="s">
        <v>42</v>
      </c>
      <c r="I722" s="11">
        <f t="shared" si="16"/>
        <v>0.15972222222222221</v>
      </c>
      <c r="J722" s="2" t="s">
        <v>13</v>
      </c>
    </row>
    <row r="723" spans="2:10" x14ac:dyDescent="0.35">
      <c r="B723" s="2">
        <v>1284</v>
      </c>
      <c r="C723" s="5">
        <v>2502</v>
      </c>
      <c r="D723" s="2" t="s">
        <v>2719</v>
      </c>
      <c r="E723" s="2" t="s">
        <v>2720</v>
      </c>
      <c r="F723" s="2" t="s">
        <v>2698</v>
      </c>
      <c r="G723" s="2" t="s">
        <v>2616</v>
      </c>
      <c r="H723" s="2" t="s">
        <v>1861</v>
      </c>
      <c r="I723" s="11">
        <f t="shared" si="16"/>
        <v>6.8749999999999978E-2</v>
      </c>
      <c r="J723" s="2" t="s">
        <v>1146</v>
      </c>
    </row>
    <row r="724" spans="2:10" x14ac:dyDescent="0.35">
      <c r="B724" s="2">
        <v>1285</v>
      </c>
      <c r="C724" s="5">
        <v>2502</v>
      </c>
      <c r="D724" s="2" t="s">
        <v>2721</v>
      </c>
      <c r="E724" s="2" t="s">
        <v>2722</v>
      </c>
      <c r="F724" s="2" t="s">
        <v>2698</v>
      </c>
      <c r="G724" s="2" t="s">
        <v>33</v>
      </c>
      <c r="H724" s="2" t="s">
        <v>2718</v>
      </c>
      <c r="I724" s="11">
        <f t="shared" si="16"/>
        <v>6.944444444444442E-2</v>
      </c>
      <c r="J724" s="2" t="s">
        <v>257</v>
      </c>
    </row>
    <row r="725" spans="2:10" x14ac:dyDescent="0.35">
      <c r="B725" s="2">
        <v>1286</v>
      </c>
      <c r="C725" s="5">
        <v>2502</v>
      </c>
      <c r="D725" s="2" t="s">
        <v>2723</v>
      </c>
      <c r="E725" s="2" t="s">
        <v>2724</v>
      </c>
      <c r="F725" s="2" t="s">
        <v>2698</v>
      </c>
      <c r="G725" s="2" t="s">
        <v>408</v>
      </c>
      <c r="H725" s="2" t="s">
        <v>2725</v>
      </c>
      <c r="I725" s="11">
        <f t="shared" si="16"/>
        <v>6.8749999999999978E-2</v>
      </c>
      <c r="J725" s="2" t="s">
        <v>1146</v>
      </c>
    </row>
    <row r="726" spans="2:10" x14ac:dyDescent="0.35">
      <c r="B726" s="2">
        <v>1287</v>
      </c>
      <c r="C726" s="5">
        <v>2503</v>
      </c>
      <c r="D726" s="2" t="s">
        <v>2726</v>
      </c>
      <c r="E726" s="2" t="s">
        <v>2727</v>
      </c>
      <c r="F726" s="2" t="s">
        <v>2698</v>
      </c>
      <c r="G726" s="2" t="s">
        <v>12</v>
      </c>
      <c r="H726" s="2" t="s">
        <v>42</v>
      </c>
      <c r="I726" s="11">
        <f t="shared" si="16"/>
        <v>0.125</v>
      </c>
      <c r="J726" s="2" t="s">
        <v>13</v>
      </c>
    </row>
    <row r="727" spans="2:10" x14ac:dyDescent="0.35">
      <c r="B727" s="2">
        <v>1288</v>
      </c>
      <c r="C727" s="5">
        <v>2504</v>
      </c>
      <c r="D727" s="2" t="s">
        <v>2728</v>
      </c>
      <c r="E727" s="2" t="s">
        <v>2729</v>
      </c>
      <c r="F727" s="2" t="s">
        <v>2698</v>
      </c>
      <c r="G727" s="2" t="s">
        <v>120</v>
      </c>
      <c r="H727" s="2" t="s">
        <v>80</v>
      </c>
      <c r="I727" s="11">
        <f t="shared" si="16"/>
        <v>8.333333333333337E-2</v>
      </c>
      <c r="J727" s="2" t="s">
        <v>1014</v>
      </c>
    </row>
    <row r="728" spans="2:10" x14ac:dyDescent="0.35">
      <c r="B728" s="2">
        <v>1289</v>
      </c>
      <c r="C728" s="5">
        <v>2505</v>
      </c>
      <c r="D728" s="2" t="s">
        <v>2730</v>
      </c>
      <c r="E728" s="2" t="s">
        <v>2731</v>
      </c>
      <c r="F728" s="2" t="s">
        <v>2698</v>
      </c>
      <c r="G728" s="2" t="s">
        <v>295</v>
      </c>
      <c r="H728" s="2" t="s">
        <v>275</v>
      </c>
      <c r="I728" s="11">
        <f t="shared" si="16"/>
        <v>3.4722222222222265E-2</v>
      </c>
      <c r="J728" s="2" t="s">
        <v>1146</v>
      </c>
    </row>
    <row r="729" spans="2:10" x14ac:dyDescent="0.35">
      <c r="B729" s="2">
        <v>1290</v>
      </c>
      <c r="C729" s="5">
        <v>2505</v>
      </c>
      <c r="D729" s="2" t="s">
        <v>2732</v>
      </c>
      <c r="E729" s="2" t="s">
        <v>2733</v>
      </c>
      <c r="F729" s="2" t="s">
        <v>2698</v>
      </c>
      <c r="G729" s="2" t="s">
        <v>80</v>
      </c>
      <c r="H729" s="2" t="s">
        <v>1925</v>
      </c>
      <c r="I729" s="11">
        <f t="shared" si="16"/>
        <v>6.944444444444442E-2</v>
      </c>
      <c r="J729" s="2" t="s">
        <v>257</v>
      </c>
    </row>
    <row r="730" spans="2:10" x14ac:dyDescent="0.35">
      <c r="B730" s="2">
        <v>1291</v>
      </c>
      <c r="C730" s="5">
        <v>2506</v>
      </c>
      <c r="D730" s="2" t="s">
        <v>2734</v>
      </c>
      <c r="E730" s="2" t="s">
        <v>2735</v>
      </c>
      <c r="F730" s="2" t="s">
        <v>2698</v>
      </c>
      <c r="G730" s="2" t="s">
        <v>38</v>
      </c>
      <c r="H730" s="2" t="s">
        <v>1861</v>
      </c>
      <c r="I730" s="11">
        <f t="shared" si="16"/>
        <v>6.944444444444442E-2</v>
      </c>
      <c r="J730" s="2" t="s">
        <v>1573</v>
      </c>
    </row>
    <row r="731" spans="2:10" x14ac:dyDescent="0.35">
      <c r="B731" s="2">
        <v>1292</v>
      </c>
      <c r="C731" s="5">
        <v>2506</v>
      </c>
      <c r="D731" s="2" t="s">
        <v>2736</v>
      </c>
      <c r="E731" s="2" t="s">
        <v>2737</v>
      </c>
      <c r="F731" s="2" t="s">
        <v>2698</v>
      </c>
      <c r="G731" s="2" t="s">
        <v>136</v>
      </c>
      <c r="H731" s="2" t="s">
        <v>16</v>
      </c>
      <c r="I731" s="11">
        <f t="shared" si="16"/>
        <v>8.3333333333333315E-2</v>
      </c>
      <c r="J731" s="2" t="s">
        <v>2336</v>
      </c>
    </row>
    <row r="732" spans="2:10" x14ac:dyDescent="0.35">
      <c r="B732" s="2">
        <v>1293</v>
      </c>
      <c r="C732" s="5">
        <v>2506</v>
      </c>
      <c r="D732" s="2" t="s">
        <v>2738</v>
      </c>
      <c r="E732" s="2" t="s">
        <v>2739</v>
      </c>
      <c r="F732" s="2" t="s">
        <v>2698</v>
      </c>
      <c r="G732" s="2" t="s">
        <v>102</v>
      </c>
      <c r="H732" s="2" t="s">
        <v>2740</v>
      </c>
      <c r="I732" s="11">
        <f t="shared" si="16"/>
        <v>2.777777777777779E-2</v>
      </c>
      <c r="J732" s="2" t="s">
        <v>1146</v>
      </c>
    </row>
    <row r="733" spans="2:10" x14ac:dyDescent="0.35">
      <c r="B733" s="2">
        <v>1294</v>
      </c>
      <c r="C733" s="5">
        <v>2506</v>
      </c>
      <c r="D733" s="2" t="s">
        <v>2741</v>
      </c>
      <c r="E733" s="2" t="s">
        <v>2742</v>
      </c>
      <c r="F733" s="2" t="s">
        <v>2698</v>
      </c>
      <c r="G733" s="2" t="s">
        <v>516</v>
      </c>
      <c r="H733" s="2" t="s">
        <v>2007</v>
      </c>
      <c r="I733" s="11">
        <f t="shared" si="16"/>
        <v>6.944444444444442E-2</v>
      </c>
      <c r="J733" s="2" t="s">
        <v>1146</v>
      </c>
    </row>
    <row r="734" spans="2:10" x14ac:dyDescent="0.35">
      <c r="B734" s="2">
        <v>1295</v>
      </c>
      <c r="C734" s="5">
        <v>2507</v>
      </c>
      <c r="D734" s="2" t="s">
        <v>2743</v>
      </c>
      <c r="E734" s="2" t="s">
        <v>2744</v>
      </c>
      <c r="F734" s="2" t="s">
        <v>2698</v>
      </c>
      <c r="G734" s="2" t="s">
        <v>2745</v>
      </c>
      <c r="H734" s="2" t="s">
        <v>1583</v>
      </c>
      <c r="I734" s="11">
        <f t="shared" si="16"/>
        <v>6.8749999999999978E-2</v>
      </c>
      <c r="J734" s="2" t="s">
        <v>1146</v>
      </c>
    </row>
    <row r="735" spans="2:10" x14ac:dyDescent="0.35">
      <c r="B735" s="2">
        <v>1296</v>
      </c>
      <c r="C735" s="5">
        <v>2507</v>
      </c>
      <c r="D735" s="2" t="s">
        <v>2746</v>
      </c>
      <c r="E735" s="2" t="s">
        <v>2747</v>
      </c>
      <c r="F735" s="2" t="s">
        <v>2698</v>
      </c>
      <c r="G735" s="2" t="s">
        <v>442</v>
      </c>
      <c r="H735" s="2" t="s">
        <v>16</v>
      </c>
      <c r="I735" s="11">
        <f t="shared" si="16"/>
        <v>6.25E-2</v>
      </c>
      <c r="J735" s="2" t="s">
        <v>89</v>
      </c>
    </row>
    <row r="736" spans="2:10" x14ac:dyDescent="0.35">
      <c r="B736" s="2">
        <v>1297</v>
      </c>
      <c r="C736" s="5">
        <v>2507</v>
      </c>
      <c r="D736" s="2" t="s">
        <v>2748</v>
      </c>
      <c r="E736" s="2" t="s">
        <v>2749</v>
      </c>
      <c r="F736" s="2" t="s">
        <v>2698</v>
      </c>
      <c r="G736" s="2" t="s">
        <v>39</v>
      </c>
      <c r="H736" s="2" t="s">
        <v>120</v>
      </c>
      <c r="I736" s="11">
        <f t="shared" si="16"/>
        <v>4.166666666666663E-2</v>
      </c>
      <c r="J736" s="2" t="s">
        <v>866</v>
      </c>
    </row>
    <row r="737" spans="2:10" x14ac:dyDescent="0.35">
      <c r="B737" s="2">
        <v>1298</v>
      </c>
      <c r="C737" s="5">
        <v>2507</v>
      </c>
      <c r="D737" s="2" t="s">
        <v>2750</v>
      </c>
      <c r="E737" s="2" t="s">
        <v>2751</v>
      </c>
      <c r="F737" s="2" t="s">
        <v>2698</v>
      </c>
      <c r="G737" s="2" t="s">
        <v>1738</v>
      </c>
      <c r="H737" s="2" t="s">
        <v>1204</v>
      </c>
      <c r="I737" s="11">
        <f t="shared" si="16"/>
        <v>6.8750000000000089E-2</v>
      </c>
      <c r="J737" s="2" t="s">
        <v>1146</v>
      </c>
    </row>
    <row r="738" spans="2:10" x14ac:dyDescent="0.35">
      <c r="B738" s="2">
        <v>1299</v>
      </c>
      <c r="C738" s="5">
        <v>2601</v>
      </c>
      <c r="D738" s="2" t="s">
        <v>2752</v>
      </c>
      <c r="E738" s="2" t="s">
        <v>2753</v>
      </c>
      <c r="F738" s="2" t="s">
        <v>2698</v>
      </c>
      <c r="G738" s="2" t="s">
        <v>2754</v>
      </c>
      <c r="H738" s="2" t="s">
        <v>2755</v>
      </c>
      <c r="I738" s="11">
        <f t="shared" si="16"/>
        <v>7.2222222222222243E-2</v>
      </c>
      <c r="J738" s="2" t="s">
        <v>1433</v>
      </c>
    </row>
    <row r="739" spans="2:10" x14ac:dyDescent="0.35">
      <c r="B739" s="2">
        <v>1300</v>
      </c>
      <c r="C739" s="5">
        <v>2602</v>
      </c>
      <c r="D739" s="2" t="s">
        <v>2281</v>
      </c>
      <c r="E739" s="2" t="s">
        <v>2756</v>
      </c>
      <c r="F739" s="2" t="s">
        <v>2698</v>
      </c>
      <c r="G739" s="2" t="s">
        <v>80</v>
      </c>
      <c r="H739" s="2" t="s">
        <v>42</v>
      </c>
      <c r="I739" s="11">
        <f t="shared" si="16"/>
        <v>0.16666666666666663</v>
      </c>
      <c r="J739" s="2" t="s">
        <v>13</v>
      </c>
    </row>
    <row r="740" spans="2:10" x14ac:dyDescent="0.35">
      <c r="B740" s="2">
        <v>1301</v>
      </c>
      <c r="C740" s="5">
        <v>2603</v>
      </c>
      <c r="D740" s="2" t="s">
        <v>2430</v>
      </c>
      <c r="E740" s="2" t="s">
        <v>2757</v>
      </c>
      <c r="F740" s="2" t="s">
        <v>2698</v>
      </c>
      <c r="G740" s="2" t="s">
        <v>80</v>
      </c>
      <c r="H740" s="2" t="s">
        <v>42</v>
      </c>
      <c r="I740" s="11">
        <f t="shared" si="16"/>
        <v>0.16666666666666663</v>
      </c>
      <c r="J740" s="2" t="s">
        <v>13</v>
      </c>
    </row>
    <row r="741" spans="2:10" x14ac:dyDescent="0.35">
      <c r="B741" s="2">
        <v>1302</v>
      </c>
      <c r="C741" s="5">
        <v>2604</v>
      </c>
      <c r="D741" s="2" t="s">
        <v>2430</v>
      </c>
      <c r="E741" s="2" t="s">
        <v>2758</v>
      </c>
      <c r="F741" s="2" t="s">
        <v>2698</v>
      </c>
      <c r="G741" s="2" t="s">
        <v>80</v>
      </c>
      <c r="H741" s="2" t="s">
        <v>42</v>
      </c>
      <c r="I741" s="11">
        <f t="shared" si="16"/>
        <v>0.16666666666666663</v>
      </c>
      <c r="J741" s="2" t="s">
        <v>13</v>
      </c>
    </row>
    <row r="742" spans="2:10" x14ac:dyDescent="0.35">
      <c r="B742" s="2">
        <v>1303</v>
      </c>
      <c r="C742" s="5">
        <v>2605</v>
      </c>
      <c r="D742" s="2" t="s">
        <v>2759</v>
      </c>
      <c r="E742" s="2" t="s">
        <v>2760</v>
      </c>
      <c r="F742" s="2" t="s">
        <v>2698</v>
      </c>
      <c r="G742" s="2" t="s">
        <v>17</v>
      </c>
      <c r="H742" s="2" t="s">
        <v>120</v>
      </c>
      <c r="I742" s="11">
        <f t="shared" si="16"/>
        <v>8.333333333333337E-2</v>
      </c>
      <c r="J742" s="2" t="s">
        <v>748</v>
      </c>
    </row>
    <row r="743" spans="2:10" x14ac:dyDescent="0.35">
      <c r="B743" s="2">
        <v>1304</v>
      </c>
      <c r="C743" s="5">
        <v>2605</v>
      </c>
      <c r="D743" s="2" t="s">
        <v>2430</v>
      </c>
      <c r="E743" s="2" t="s">
        <v>2761</v>
      </c>
      <c r="F743" s="2" t="s">
        <v>2698</v>
      </c>
      <c r="G743" s="2" t="s">
        <v>80</v>
      </c>
      <c r="H743" s="2" t="s">
        <v>42</v>
      </c>
      <c r="I743" s="11">
        <f t="shared" si="16"/>
        <v>0.16666666666666663</v>
      </c>
      <c r="J743" s="2" t="s">
        <v>13</v>
      </c>
    </row>
    <row r="744" spans="2:10" x14ac:dyDescent="0.35">
      <c r="B744" s="2">
        <v>1305</v>
      </c>
      <c r="C744" s="5">
        <v>2606</v>
      </c>
      <c r="D744" s="2" t="s">
        <v>2762</v>
      </c>
      <c r="E744" s="2" t="s">
        <v>2763</v>
      </c>
      <c r="F744" s="2" t="s">
        <v>2698</v>
      </c>
      <c r="G744" s="2" t="s">
        <v>1738</v>
      </c>
      <c r="H744" s="2" t="s">
        <v>1204</v>
      </c>
      <c r="I744" s="11">
        <f t="shared" si="16"/>
        <v>6.8750000000000089E-2</v>
      </c>
      <c r="J744" s="2" t="s">
        <v>1146</v>
      </c>
    </row>
    <row r="745" spans="2:10" x14ac:dyDescent="0.35">
      <c r="B745" s="2">
        <v>1306</v>
      </c>
      <c r="C745" s="5">
        <v>2607</v>
      </c>
      <c r="D745" s="2" t="s">
        <v>2206</v>
      </c>
      <c r="E745" s="2" t="s">
        <v>2764</v>
      </c>
      <c r="F745" s="2" t="s">
        <v>2698</v>
      </c>
      <c r="G745" s="2" t="s">
        <v>227</v>
      </c>
      <c r="H745" s="2" t="s">
        <v>102</v>
      </c>
      <c r="I745" s="11">
        <f t="shared" si="16"/>
        <v>8.333333333333337E-2</v>
      </c>
      <c r="J745" s="2" t="s">
        <v>13</v>
      </c>
    </row>
    <row r="746" spans="2:10" x14ac:dyDescent="0.35">
      <c r="B746" s="2">
        <v>1307</v>
      </c>
      <c r="C746" s="5">
        <v>2701</v>
      </c>
      <c r="D746" s="2" t="s">
        <v>2765</v>
      </c>
      <c r="E746" s="2" t="s">
        <v>2766</v>
      </c>
      <c r="F746" s="2" t="s">
        <v>2698</v>
      </c>
      <c r="G746" s="2" t="s">
        <v>25</v>
      </c>
      <c r="H746" s="2" t="s">
        <v>56</v>
      </c>
      <c r="I746" s="11">
        <f t="shared" si="16"/>
        <v>0.33333333333333331</v>
      </c>
      <c r="J746" s="2" t="s">
        <v>575</v>
      </c>
    </row>
    <row r="747" spans="2:10" x14ac:dyDescent="0.35">
      <c r="B747" s="2">
        <v>1308</v>
      </c>
      <c r="C747" s="5">
        <v>2703</v>
      </c>
      <c r="D747" s="2" t="s">
        <v>2767</v>
      </c>
      <c r="E747" s="2" t="s">
        <v>2768</v>
      </c>
      <c r="F747" s="2" t="s">
        <v>2698</v>
      </c>
      <c r="G747" s="2" t="s">
        <v>2769</v>
      </c>
      <c r="H747" s="2" t="s">
        <v>747</v>
      </c>
      <c r="I747" s="11">
        <f t="shared" si="16"/>
        <v>6.8749999999999978E-2</v>
      </c>
      <c r="J747" s="2" t="s">
        <v>1146</v>
      </c>
    </row>
    <row r="748" spans="2:10" x14ac:dyDescent="0.35">
      <c r="B748" s="2">
        <v>1309</v>
      </c>
      <c r="C748" s="5">
        <v>2703</v>
      </c>
      <c r="D748" s="2" t="s">
        <v>2770</v>
      </c>
      <c r="E748" s="2" t="s">
        <v>2771</v>
      </c>
      <c r="F748" s="2" t="s">
        <v>2698</v>
      </c>
      <c r="G748" s="2" t="s">
        <v>56</v>
      </c>
      <c r="H748" s="2" t="s">
        <v>42</v>
      </c>
      <c r="I748" s="11">
        <f t="shared" si="16"/>
        <v>0.20833333333333337</v>
      </c>
      <c r="J748" s="2" t="s">
        <v>13</v>
      </c>
    </row>
    <row r="749" spans="2:10" x14ac:dyDescent="0.35">
      <c r="B749" s="2">
        <v>1310</v>
      </c>
      <c r="C749" s="5">
        <v>2704</v>
      </c>
      <c r="D749" s="2" t="s">
        <v>2772</v>
      </c>
      <c r="E749" s="2" t="s">
        <v>2773</v>
      </c>
      <c r="F749" s="2" t="s">
        <v>2698</v>
      </c>
      <c r="G749" s="2" t="s">
        <v>1461</v>
      </c>
      <c r="H749" s="2" t="s">
        <v>56</v>
      </c>
      <c r="I749" s="11">
        <f t="shared" si="16"/>
        <v>3.472222222222221E-2</v>
      </c>
      <c r="J749" s="2" t="s">
        <v>121</v>
      </c>
    </row>
    <row r="750" spans="2:10" x14ac:dyDescent="0.35">
      <c r="B750" s="2">
        <v>1311</v>
      </c>
      <c r="C750" s="5">
        <v>2704</v>
      </c>
      <c r="D750" s="2" t="s">
        <v>2770</v>
      </c>
      <c r="E750" s="2" t="s">
        <v>2774</v>
      </c>
      <c r="F750" s="2" t="s">
        <v>2698</v>
      </c>
      <c r="G750" s="2" t="s">
        <v>56</v>
      </c>
      <c r="H750" s="2" t="s">
        <v>42</v>
      </c>
      <c r="I750" s="11">
        <f t="shared" si="16"/>
        <v>0.20833333333333337</v>
      </c>
      <c r="J750" s="2" t="s">
        <v>13</v>
      </c>
    </row>
    <row r="751" spans="2:10" x14ac:dyDescent="0.35">
      <c r="B751" s="2">
        <v>1312</v>
      </c>
      <c r="C751" s="5">
        <v>2705</v>
      </c>
      <c r="D751" s="2" t="s">
        <v>2775</v>
      </c>
      <c r="E751" s="2" t="s">
        <v>2776</v>
      </c>
      <c r="F751" s="2" t="s">
        <v>2698</v>
      </c>
      <c r="G751" s="2" t="s">
        <v>25</v>
      </c>
      <c r="H751" s="2" t="s">
        <v>88</v>
      </c>
      <c r="I751" s="11">
        <f t="shared" si="16"/>
        <v>8.333333333333337E-2</v>
      </c>
      <c r="J751" s="2" t="s">
        <v>914</v>
      </c>
    </row>
    <row r="752" spans="2:10" x14ac:dyDescent="0.35">
      <c r="B752" s="2">
        <v>1313</v>
      </c>
      <c r="C752" s="5">
        <v>2705</v>
      </c>
      <c r="D752" s="2" t="s">
        <v>2777</v>
      </c>
      <c r="E752" s="2" t="s">
        <v>2778</v>
      </c>
      <c r="F752" s="2" t="s">
        <v>2698</v>
      </c>
      <c r="G752" s="2" t="s">
        <v>751</v>
      </c>
      <c r="H752" s="2" t="s">
        <v>42</v>
      </c>
      <c r="I752" s="11">
        <f t="shared" si="16"/>
        <v>0.14583333333333337</v>
      </c>
      <c r="J752" s="2" t="s">
        <v>13</v>
      </c>
    </row>
    <row r="753" spans="2:10" x14ac:dyDescent="0.35">
      <c r="B753" s="2">
        <v>1314</v>
      </c>
      <c r="C753" s="5">
        <v>2707</v>
      </c>
      <c r="D753" s="2" t="s">
        <v>2779</v>
      </c>
      <c r="E753" s="2" t="s">
        <v>2780</v>
      </c>
      <c r="F753" s="2" t="s">
        <v>2698</v>
      </c>
      <c r="G753" s="2" t="s">
        <v>25</v>
      </c>
      <c r="H753" s="2" t="s">
        <v>120</v>
      </c>
      <c r="I753" s="11">
        <f t="shared" si="16"/>
        <v>0.29166666666666669</v>
      </c>
      <c r="J753" s="2" t="s">
        <v>352</v>
      </c>
    </row>
    <row r="754" spans="2:10" x14ac:dyDescent="0.35">
      <c r="B754" s="2">
        <v>1315</v>
      </c>
      <c r="C754" s="5">
        <v>2803</v>
      </c>
      <c r="D754" s="2" t="s">
        <v>2781</v>
      </c>
      <c r="E754" s="2" t="s">
        <v>2782</v>
      </c>
      <c r="F754" s="2" t="s">
        <v>2698</v>
      </c>
      <c r="G754" s="2" t="s">
        <v>33</v>
      </c>
      <c r="H754" s="2" t="s">
        <v>12</v>
      </c>
      <c r="I754" s="11">
        <f t="shared" si="16"/>
        <v>0.10416666666666663</v>
      </c>
      <c r="J754" s="2" t="s">
        <v>89</v>
      </c>
    </row>
    <row r="755" spans="2:10" x14ac:dyDescent="0.35">
      <c r="B755" s="2">
        <v>1316</v>
      </c>
      <c r="C755" s="5">
        <v>2803</v>
      </c>
      <c r="D755" s="2" t="s">
        <v>2783</v>
      </c>
      <c r="E755" s="2" t="s">
        <v>2784</v>
      </c>
      <c r="F755" s="2" t="s">
        <v>2698</v>
      </c>
      <c r="G755" s="2" t="s">
        <v>2171</v>
      </c>
      <c r="H755" s="2" t="s">
        <v>42</v>
      </c>
      <c r="I755" s="11">
        <f t="shared" si="16"/>
        <v>0.12152777777777779</v>
      </c>
      <c r="J755" s="2" t="s">
        <v>13</v>
      </c>
    </row>
    <row r="756" spans="2:10" x14ac:dyDescent="0.35">
      <c r="B756" s="2">
        <v>1317</v>
      </c>
      <c r="C756" s="5">
        <v>2804</v>
      </c>
      <c r="D756" s="2" t="s">
        <v>2785</v>
      </c>
      <c r="E756" s="2" t="s">
        <v>2786</v>
      </c>
      <c r="F756" s="2" t="s">
        <v>2698</v>
      </c>
      <c r="G756" s="2" t="s">
        <v>33</v>
      </c>
      <c r="H756" s="2" t="s">
        <v>12</v>
      </c>
      <c r="I756" s="11">
        <f t="shared" si="16"/>
        <v>0.10416666666666663</v>
      </c>
      <c r="J756" s="2" t="s">
        <v>89</v>
      </c>
    </row>
    <row r="757" spans="2:10" x14ac:dyDescent="0.35">
      <c r="B757" s="2">
        <v>1318</v>
      </c>
      <c r="C757" s="5">
        <v>2804</v>
      </c>
      <c r="D757" s="2" t="s">
        <v>2783</v>
      </c>
      <c r="E757" s="2" t="s">
        <v>2787</v>
      </c>
      <c r="F757" s="2" t="s">
        <v>2698</v>
      </c>
      <c r="G757" s="2" t="s">
        <v>2171</v>
      </c>
      <c r="H757" s="2" t="s">
        <v>42</v>
      </c>
      <c r="I757" s="11">
        <f t="shared" si="16"/>
        <v>0.12152777777777779</v>
      </c>
      <c r="J757" s="2" t="s">
        <v>13</v>
      </c>
    </row>
    <row r="758" spans="2:10" x14ac:dyDescent="0.35">
      <c r="B758" s="2">
        <v>1319</v>
      </c>
      <c r="C758" s="5">
        <v>2806</v>
      </c>
      <c r="D758" s="2" t="s">
        <v>2788</v>
      </c>
      <c r="E758" s="2" t="s">
        <v>2789</v>
      </c>
      <c r="F758" s="2" t="s">
        <v>2698</v>
      </c>
      <c r="G758" s="2" t="s">
        <v>120</v>
      </c>
      <c r="H758" s="2" t="s">
        <v>797</v>
      </c>
      <c r="I758" s="11">
        <f t="shared" si="16"/>
        <v>0.20833333333333337</v>
      </c>
      <c r="J758" s="2" t="s">
        <v>13</v>
      </c>
    </row>
    <row r="759" spans="2:10" x14ac:dyDescent="0.35">
      <c r="B759" s="2">
        <v>1320</v>
      </c>
      <c r="C759" s="5">
        <v>2807</v>
      </c>
      <c r="D759" s="2" t="s">
        <v>2790</v>
      </c>
      <c r="E759" s="2" t="s">
        <v>2791</v>
      </c>
      <c r="F759" s="2" t="s">
        <v>2698</v>
      </c>
      <c r="G759" s="2" t="s">
        <v>2769</v>
      </c>
      <c r="H759" s="2" t="s">
        <v>747</v>
      </c>
      <c r="I759" s="11">
        <f t="shared" si="16"/>
        <v>6.8749999999999978E-2</v>
      </c>
      <c r="J759" s="2" t="s">
        <v>1146</v>
      </c>
    </row>
    <row r="760" spans="2:10" x14ac:dyDescent="0.35">
      <c r="B760" s="2">
        <v>1358</v>
      </c>
      <c r="C760" s="5">
        <v>2101</v>
      </c>
      <c r="D760" s="2" t="s">
        <v>2865</v>
      </c>
      <c r="E760" s="2" t="s">
        <v>2866</v>
      </c>
      <c r="F760" s="2" t="s">
        <v>2867</v>
      </c>
      <c r="G760" s="2" t="s">
        <v>38</v>
      </c>
      <c r="H760" s="2" t="s">
        <v>56</v>
      </c>
      <c r="I760" s="11">
        <f t="shared" si="16"/>
        <v>0.37499999999999994</v>
      </c>
      <c r="J760" s="2" t="s">
        <v>697</v>
      </c>
    </row>
    <row r="761" spans="2:10" x14ac:dyDescent="0.35">
      <c r="B761" s="2">
        <v>1359</v>
      </c>
      <c r="C761" s="5">
        <v>2101</v>
      </c>
      <c r="D761" s="2" t="s">
        <v>2868</v>
      </c>
      <c r="E761" s="2" t="s">
        <v>2869</v>
      </c>
      <c r="F761" s="2" t="s">
        <v>2867</v>
      </c>
      <c r="G761" s="2" t="s">
        <v>516</v>
      </c>
      <c r="H761" s="2" t="s">
        <v>1837</v>
      </c>
      <c r="I761" s="11">
        <f t="shared" si="16"/>
        <v>0.16666666666666663</v>
      </c>
      <c r="J761" s="2" t="s">
        <v>13</v>
      </c>
    </row>
    <row r="762" spans="2:10" x14ac:dyDescent="0.35">
      <c r="B762" s="2">
        <v>1360</v>
      </c>
      <c r="C762" s="5">
        <v>2201</v>
      </c>
      <c r="D762" s="2" t="s">
        <v>2870</v>
      </c>
      <c r="E762" s="2" t="s">
        <v>2871</v>
      </c>
      <c r="F762" s="2" t="s">
        <v>2867</v>
      </c>
      <c r="G762" s="2" t="s">
        <v>136</v>
      </c>
      <c r="H762" s="2" t="s">
        <v>92</v>
      </c>
      <c r="I762" s="11">
        <f t="shared" si="16"/>
        <v>0.125</v>
      </c>
      <c r="J762" s="2" t="s">
        <v>1014</v>
      </c>
    </row>
    <row r="763" spans="2:10" x14ac:dyDescent="0.35">
      <c r="B763" s="2">
        <v>1361</v>
      </c>
      <c r="C763" s="5">
        <v>2201</v>
      </c>
      <c r="D763" s="2" t="s">
        <v>2872</v>
      </c>
      <c r="E763" s="2" t="s">
        <v>2873</v>
      </c>
      <c r="F763" s="2" t="s">
        <v>2867</v>
      </c>
      <c r="G763" s="2" t="s">
        <v>92</v>
      </c>
      <c r="H763" s="2" t="s">
        <v>56</v>
      </c>
      <c r="I763" s="11">
        <f t="shared" si="16"/>
        <v>0.16666666666666663</v>
      </c>
      <c r="J763" s="2" t="s">
        <v>35</v>
      </c>
    </row>
    <row r="764" spans="2:10" x14ac:dyDescent="0.35">
      <c r="B764" s="2">
        <v>1362</v>
      </c>
      <c r="C764" s="5">
        <v>2202</v>
      </c>
      <c r="D764" s="2" t="s">
        <v>2874</v>
      </c>
      <c r="E764" s="2" t="s">
        <v>2875</v>
      </c>
      <c r="F764" s="2" t="s">
        <v>2867</v>
      </c>
      <c r="G764" s="2" t="s">
        <v>38</v>
      </c>
      <c r="H764" s="2" t="s">
        <v>56</v>
      </c>
      <c r="I764" s="11">
        <f t="shared" si="16"/>
        <v>0.37499999999999994</v>
      </c>
      <c r="J764" s="2" t="s">
        <v>1629</v>
      </c>
    </row>
    <row r="765" spans="2:10" x14ac:dyDescent="0.35">
      <c r="B765" s="2">
        <v>1363</v>
      </c>
      <c r="C765" s="5">
        <v>2203</v>
      </c>
      <c r="D765" s="2" t="s">
        <v>2876</v>
      </c>
      <c r="E765" s="2" t="s">
        <v>2877</v>
      </c>
      <c r="F765" s="2" t="s">
        <v>2867</v>
      </c>
      <c r="G765" s="2" t="s">
        <v>38</v>
      </c>
      <c r="H765" s="2" t="s">
        <v>80</v>
      </c>
      <c r="I765" s="11">
        <f t="shared" si="16"/>
        <v>0.41666666666666669</v>
      </c>
      <c r="J765" s="2" t="s">
        <v>239</v>
      </c>
    </row>
    <row r="766" spans="2:10" x14ac:dyDescent="0.35">
      <c r="B766" s="2">
        <v>1364</v>
      </c>
      <c r="C766" s="5">
        <v>2203</v>
      </c>
      <c r="D766" s="2" t="s">
        <v>2878</v>
      </c>
      <c r="E766" s="2" t="s">
        <v>2877</v>
      </c>
      <c r="F766" s="2" t="s">
        <v>2867</v>
      </c>
      <c r="G766" s="2" t="s">
        <v>38</v>
      </c>
      <c r="H766" s="2" t="s">
        <v>80</v>
      </c>
      <c r="I766" s="11">
        <f t="shared" si="16"/>
        <v>0.41666666666666669</v>
      </c>
      <c r="J766" s="2" t="s">
        <v>239</v>
      </c>
    </row>
    <row r="767" spans="2:10" x14ac:dyDescent="0.35">
      <c r="B767" s="2">
        <v>1365</v>
      </c>
      <c r="C767" s="5">
        <v>2301</v>
      </c>
      <c r="D767" s="2" t="s">
        <v>2879</v>
      </c>
      <c r="E767" s="2" t="s">
        <v>2880</v>
      </c>
      <c r="F767" s="2" t="s">
        <v>2867</v>
      </c>
      <c r="G767" s="2" t="s">
        <v>38</v>
      </c>
      <c r="H767" s="2" t="s">
        <v>120</v>
      </c>
      <c r="I767" s="11">
        <f t="shared" si="16"/>
        <v>0.33333333333333331</v>
      </c>
      <c r="J767" s="2" t="s">
        <v>13</v>
      </c>
    </row>
    <row r="768" spans="2:10" x14ac:dyDescent="0.35">
      <c r="B768" s="2">
        <v>1366</v>
      </c>
      <c r="C768" s="5">
        <v>2502</v>
      </c>
      <c r="D768" s="2" t="s">
        <v>2881</v>
      </c>
      <c r="E768" s="2" t="s">
        <v>2882</v>
      </c>
      <c r="F768" s="2" t="s">
        <v>2867</v>
      </c>
      <c r="G768" s="2" t="s">
        <v>38</v>
      </c>
      <c r="H768" s="2" t="s">
        <v>120</v>
      </c>
      <c r="I768" s="11">
        <f t="shared" si="16"/>
        <v>0.33333333333333331</v>
      </c>
      <c r="J768" s="2" t="s">
        <v>13</v>
      </c>
    </row>
    <row r="769" spans="2:10" x14ac:dyDescent="0.35">
      <c r="B769" s="2">
        <v>1367</v>
      </c>
      <c r="C769" s="5">
        <v>2502</v>
      </c>
      <c r="D769" s="2" t="s">
        <v>2883</v>
      </c>
      <c r="E769" s="2" t="s">
        <v>2884</v>
      </c>
      <c r="F769" s="2" t="s">
        <v>2867</v>
      </c>
      <c r="G769" s="2" t="s">
        <v>2885</v>
      </c>
      <c r="H769" s="2" t="s">
        <v>80</v>
      </c>
      <c r="I769" s="11">
        <f t="shared" si="16"/>
        <v>6.8750000000000089E-2</v>
      </c>
      <c r="J769" s="2" t="s">
        <v>1146</v>
      </c>
    </row>
    <row r="770" spans="2:10" x14ac:dyDescent="0.35">
      <c r="B770" s="2">
        <v>1368</v>
      </c>
      <c r="C770" s="5">
        <v>2503</v>
      </c>
      <c r="D770" s="2" t="s">
        <v>2886</v>
      </c>
      <c r="E770" s="2" t="s">
        <v>2887</v>
      </c>
      <c r="F770" s="2" t="s">
        <v>2867</v>
      </c>
      <c r="G770" s="2" t="s">
        <v>136</v>
      </c>
      <c r="H770" s="2" t="s">
        <v>17</v>
      </c>
      <c r="I770" s="11">
        <f t="shared" si="16"/>
        <v>0.16666666666666663</v>
      </c>
      <c r="J770" s="2" t="s">
        <v>13</v>
      </c>
    </row>
    <row r="771" spans="2:10" x14ac:dyDescent="0.35">
      <c r="B771" s="2">
        <v>1369</v>
      </c>
      <c r="C771" s="5">
        <v>2503</v>
      </c>
      <c r="D771" s="2" t="s">
        <v>2888</v>
      </c>
      <c r="E771" s="2" t="s">
        <v>2889</v>
      </c>
      <c r="F771" s="2" t="s">
        <v>2867</v>
      </c>
      <c r="G771" s="2" t="s">
        <v>2660</v>
      </c>
      <c r="H771" s="2" t="s">
        <v>30</v>
      </c>
      <c r="I771" s="11">
        <f t="shared" si="16"/>
        <v>6.8750000000000089E-2</v>
      </c>
      <c r="J771" s="2" t="s">
        <v>1146</v>
      </c>
    </row>
    <row r="772" spans="2:10" x14ac:dyDescent="0.35">
      <c r="B772" s="2">
        <v>1370</v>
      </c>
      <c r="C772" s="5">
        <v>2503</v>
      </c>
      <c r="D772" s="2" t="s">
        <v>2890</v>
      </c>
      <c r="E772" s="2" t="s">
        <v>2891</v>
      </c>
      <c r="F772" s="2" t="s">
        <v>2867</v>
      </c>
      <c r="G772" s="2" t="s">
        <v>342</v>
      </c>
      <c r="H772" s="2" t="s">
        <v>836</v>
      </c>
      <c r="I772" s="11">
        <f t="shared" si="16"/>
        <v>6.8749999999999978E-2</v>
      </c>
      <c r="J772" s="2" t="s">
        <v>1146</v>
      </c>
    </row>
    <row r="773" spans="2:10" x14ac:dyDescent="0.35">
      <c r="B773" s="2">
        <v>1371</v>
      </c>
      <c r="C773" s="5">
        <v>2504</v>
      </c>
      <c r="D773" s="2" t="s">
        <v>2886</v>
      </c>
      <c r="E773" s="2" t="s">
        <v>2892</v>
      </c>
      <c r="F773" s="2" t="s">
        <v>2867</v>
      </c>
      <c r="G773" s="2" t="s">
        <v>136</v>
      </c>
      <c r="H773" s="2" t="s">
        <v>17</v>
      </c>
      <c r="I773" s="11">
        <f t="shared" si="16"/>
        <v>0.16666666666666663</v>
      </c>
      <c r="J773" s="2" t="s">
        <v>13</v>
      </c>
    </row>
    <row r="774" spans="2:10" x14ac:dyDescent="0.35">
      <c r="B774" s="2">
        <v>1372</v>
      </c>
      <c r="C774" s="5">
        <v>2505</v>
      </c>
      <c r="D774" s="2" t="s">
        <v>2893</v>
      </c>
      <c r="E774" s="2" t="s">
        <v>2894</v>
      </c>
      <c r="F774" s="2" t="s">
        <v>2867</v>
      </c>
      <c r="G774" s="2" t="s">
        <v>25</v>
      </c>
      <c r="H774" s="2" t="s">
        <v>92</v>
      </c>
      <c r="I774" s="11">
        <f t="shared" ref="I774:I837" si="17">(H774-G774)</f>
        <v>0.16666666666666669</v>
      </c>
      <c r="J774" s="2" t="s">
        <v>914</v>
      </c>
    </row>
    <row r="775" spans="2:10" x14ac:dyDescent="0.35">
      <c r="B775" s="2">
        <v>1373</v>
      </c>
      <c r="C775" s="5">
        <v>2506</v>
      </c>
      <c r="D775" s="2" t="s">
        <v>2895</v>
      </c>
      <c r="E775" s="2" t="s">
        <v>2896</v>
      </c>
      <c r="F775" s="2" t="s">
        <v>2867</v>
      </c>
      <c r="G775" s="2" t="s">
        <v>136</v>
      </c>
      <c r="H775" s="2" t="s">
        <v>295</v>
      </c>
      <c r="I775" s="11">
        <f t="shared" si="17"/>
        <v>6.944444444444442E-2</v>
      </c>
      <c r="J775" s="2" t="s">
        <v>1877</v>
      </c>
    </row>
    <row r="776" spans="2:10" x14ac:dyDescent="0.35">
      <c r="B776" s="2">
        <v>1374</v>
      </c>
      <c r="C776" s="5">
        <v>2602</v>
      </c>
      <c r="D776" s="2" t="s">
        <v>2281</v>
      </c>
      <c r="E776" s="2" t="s">
        <v>2897</v>
      </c>
      <c r="F776" s="2" t="s">
        <v>2867</v>
      </c>
      <c r="G776" s="2" t="s">
        <v>25</v>
      </c>
      <c r="H776" s="2" t="s">
        <v>42</v>
      </c>
      <c r="I776" s="11">
        <f t="shared" si="17"/>
        <v>0.54166666666666674</v>
      </c>
      <c r="J776" s="2" t="s">
        <v>13</v>
      </c>
    </row>
    <row r="777" spans="2:10" x14ac:dyDescent="0.35">
      <c r="B777" s="2">
        <v>1375</v>
      </c>
      <c r="C777" s="5">
        <v>2603</v>
      </c>
      <c r="D777" s="2" t="s">
        <v>2898</v>
      </c>
      <c r="E777" s="2" t="s">
        <v>2899</v>
      </c>
      <c r="F777" s="2" t="s">
        <v>2867</v>
      </c>
      <c r="G777" s="2" t="s">
        <v>25</v>
      </c>
      <c r="H777" s="2" t="s">
        <v>88</v>
      </c>
      <c r="I777" s="11">
        <f t="shared" si="17"/>
        <v>8.333333333333337E-2</v>
      </c>
      <c r="J777" s="2" t="s">
        <v>13</v>
      </c>
    </row>
    <row r="778" spans="2:10" x14ac:dyDescent="0.35">
      <c r="B778" s="2">
        <v>1376</v>
      </c>
      <c r="C778" s="5">
        <v>2604</v>
      </c>
      <c r="D778" s="2" t="s">
        <v>2900</v>
      </c>
      <c r="E778" s="2" t="s">
        <v>2901</v>
      </c>
      <c r="F778" s="2" t="s">
        <v>2867</v>
      </c>
      <c r="G778" s="2" t="s">
        <v>80</v>
      </c>
      <c r="H778" s="2" t="s">
        <v>42</v>
      </c>
      <c r="I778" s="11">
        <f t="shared" si="17"/>
        <v>0.16666666666666663</v>
      </c>
      <c r="J778" s="2" t="s">
        <v>13</v>
      </c>
    </row>
    <row r="779" spans="2:10" x14ac:dyDescent="0.35">
      <c r="B779" s="2">
        <v>1377</v>
      </c>
      <c r="C779" s="5">
        <v>2605</v>
      </c>
      <c r="D779" s="2" t="s">
        <v>2902</v>
      </c>
      <c r="E779" s="2" t="s">
        <v>2903</v>
      </c>
      <c r="F779" s="2" t="s">
        <v>2867</v>
      </c>
      <c r="G779" s="2" t="s">
        <v>38</v>
      </c>
      <c r="H779" s="2" t="s">
        <v>80</v>
      </c>
      <c r="I779" s="11">
        <f t="shared" si="17"/>
        <v>0.41666666666666669</v>
      </c>
      <c r="J779" s="2" t="s">
        <v>13</v>
      </c>
    </row>
    <row r="780" spans="2:10" x14ac:dyDescent="0.35">
      <c r="B780" s="2">
        <v>1378</v>
      </c>
      <c r="C780" s="5">
        <v>2703</v>
      </c>
      <c r="D780" s="2" t="s">
        <v>2904</v>
      </c>
      <c r="E780" s="2" t="s">
        <v>2905</v>
      </c>
      <c r="F780" s="2" t="s">
        <v>2867</v>
      </c>
      <c r="G780" s="2" t="s">
        <v>16</v>
      </c>
      <c r="H780" s="2" t="s">
        <v>120</v>
      </c>
      <c r="I780" s="11">
        <f t="shared" si="17"/>
        <v>0.16666666666666669</v>
      </c>
      <c r="J780" s="2" t="s">
        <v>13</v>
      </c>
    </row>
    <row r="781" spans="2:10" x14ac:dyDescent="0.35">
      <c r="B781" s="2">
        <v>1379</v>
      </c>
      <c r="C781" s="5">
        <v>2704</v>
      </c>
      <c r="D781" s="2" t="s">
        <v>2906</v>
      </c>
      <c r="E781" s="2" t="s">
        <v>2907</v>
      </c>
      <c r="F781" s="2" t="s">
        <v>2867</v>
      </c>
      <c r="G781" s="2" t="s">
        <v>2616</v>
      </c>
      <c r="H781" s="2" t="s">
        <v>1861</v>
      </c>
      <c r="I781" s="11">
        <f t="shared" si="17"/>
        <v>6.8749999999999978E-2</v>
      </c>
      <c r="J781" s="2" t="s">
        <v>1146</v>
      </c>
    </row>
    <row r="782" spans="2:10" x14ac:dyDescent="0.35">
      <c r="B782" s="2">
        <v>1380</v>
      </c>
      <c r="C782" s="5">
        <v>2704</v>
      </c>
      <c r="D782" s="2" t="s">
        <v>2904</v>
      </c>
      <c r="E782" s="2" t="s">
        <v>2908</v>
      </c>
      <c r="F782" s="2" t="s">
        <v>2867</v>
      </c>
      <c r="G782" s="2" t="s">
        <v>16</v>
      </c>
      <c r="H782" s="2" t="s">
        <v>120</v>
      </c>
      <c r="I782" s="11">
        <f t="shared" si="17"/>
        <v>0.16666666666666669</v>
      </c>
      <c r="J782" s="2" t="s">
        <v>13</v>
      </c>
    </row>
    <row r="783" spans="2:10" x14ac:dyDescent="0.35">
      <c r="B783" s="2">
        <v>1381</v>
      </c>
      <c r="C783" s="5">
        <v>2802</v>
      </c>
      <c r="D783" s="2" t="s">
        <v>2909</v>
      </c>
      <c r="E783" s="2" t="s">
        <v>2910</v>
      </c>
      <c r="F783" s="2" t="s">
        <v>2867</v>
      </c>
      <c r="G783" s="2" t="s">
        <v>430</v>
      </c>
      <c r="H783" s="2" t="s">
        <v>92</v>
      </c>
      <c r="I783" s="11">
        <f t="shared" si="17"/>
        <v>0.1875</v>
      </c>
      <c r="J783" s="2" t="s">
        <v>914</v>
      </c>
    </row>
    <row r="784" spans="2:10" x14ac:dyDescent="0.35">
      <c r="B784" s="2">
        <v>1382</v>
      </c>
      <c r="C784" s="5">
        <v>2803</v>
      </c>
      <c r="D784" s="2" t="s">
        <v>2911</v>
      </c>
      <c r="E784" s="2" t="s">
        <v>2912</v>
      </c>
      <c r="F784" s="2" t="s">
        <v>2867</v>
      </c>
      <c r="G784" s="2" t="s">
        <v>38</v>
      </c>
      <c r="H784" s="2" t="s">
        <v>12</v>
      </c>
      <c r="I784" s="11">
        <f t="shared" si="17"/>
        <v>0.45833333333333331</v>
      </c>
      <c r="J784" s="2" t="s">
        <v>13</v>
      </c>
    </row>
    <row r="785" spans="2:10" x14ac:dyDescent="0.35">
      <c r="B785" s="2">
        <v>1383</v>
      </c>
      <c r="C785" s="5">
        <v>2804</v>
      </c>
      <c r="D785" s="2" t="s">
        <v>2900</v>
      </c>
      <c r="E785" s="2" t="s">
        <v>2913</v>
      </c>
      <c r="F785" s="2" t="s">
        <v>2867</v>
      </c>
      <c r="G785" s="2" t="s">
        <v>38</v>
      </c>
      <c r="H785" s="2" t="s">
        <v>12</v>
      </c>
      <c r="I785" s="11">
        <f t="shared" si="17"/>
        <v>0.45833333333333331</v>
      </c>
      <c r="J785" s="2" t="s">
        <v>13</v>
      </c>
    </row>
    <row r="786" spans="2:10" x14ac:dyDescent="0.35">
      <c r="B786" s="2">
        <v>1401</v>
      </c>
      <c r="C786" s="5">
        <v>2101</v>
      </c>
      <c r="D786" s="2" t="s">
        <v>1134</v>
      </c>
      <c r="E786" s="2" t="s">
        <v>2944</v>
      </c>
      <c r="F786" s="2" t="s">
        <v>2945</v>
      </c>
      <c r="G786" s="2" t="s">
        <v>39</v>
      </c>
      <c r="H786" s="2" t="s">
        <v>80</v>
      </c>
      <c r="I786" s="11">
        <f t="shared" si="17"/>
        <v>0.125</v>
      </c>
      <c r="J786" s="2" t="s">
        <v>13</v>
      </c>
    </row>
    <row r="787" spans="2:10" x14ac:dyDescent="0.35">
      <c r="B787" s="2">
        <v>1402</v>
      </c>
      <c r="C787" s="5">
        <v>2301</v>
      </c>
      <c r="D787" s="2" t="s">
        <v>2946</v>
      </c>
      <c r="E787" s="2" t="s">
        <v>2947</v>
      </c>
      <c r="F787" s="2" t="s">
        <v>2945</v>
      </c>
      <c r="G787" s="2" t="s">
        <v>16</v>
      </c>
      <c r="H787" s="2" t="s">
        <v>80</v>
      </c>
      <c r="I787" s="11">
        <f t="shared" si="17"/>
        <v>0.25000000000000006</v>
      </c>
      <c r="J787" s="2" t="s">
        <v>1033</v>
      </c>
    </row>
    <row r="788" spans="2:10" x14ac:dyDescent="0.35">
      <c r="B788" s="2">
        <v>1406</v>
      </c>
      <c r="C788" s="5">
        <v>2101</v>
      </c>
      <c r="D788" s="2" t="s">
        <v>2952</v>
      </c>
      <c r="E788" s="2" t="s">
        <v>2953</v>
      </c>
      <c r="F788" s="2" t="s">
        <v>2954</v>
      </c>
      <c r="G788" s="2" t="s">
        <v>17</v>
      </c>
      <c r="H788" s="2" t="s">
        <v>30</v>
      </c>
      <c r="I788" s="11">
        <f t="shared" si="17"/>
        <v>6.9444444444444531E-2</v>
      </c>
      <c r="J788" s="2" t="s">
        <v>1243</v>
      </c>
    </row>
    <row r="789" spans="2:10" x14ac:dyDescent="0.35">
      <c r="B789" s="2">
        <v>1407</v>
      </c>
      <c r="C789" s="5">
        <v>2101</v>
      </c>
      <c r="D789" s="2" t="s">
        <v>2955</v>
      </c>
      <c r="E789" s="2" t="s">
        <v>2956</v>
      </c>
      <c r="F789" s="2" t="s">
        <v>2954</v>
      </c>
      <c r="G789" s="2" t="s">
        <v>971</v>
      </c>
      <c r="H789" s="2" t="s">
        <v>12</v>
      </c>
      <c r="I789" s="11">
        <f t="shared" si="17"/>
        <v>0.13541666666666663</v>
      </c>
      <c r="J789" s="2" t="s">
        <v>89</v>
      </c>
    </row>
    <row r="790" spans="2:10" x14ac:dyDescent="0.35">
      <c r="B790" s="2">
        <v>1408</v>
      </c>
      <c r="C790" s="5">
        <v>2101</v>
      </c>
      <c r="D790" s="2" t="s">
        <v>2957</v>
      </c>
      <c r="E790" s="2" t="s">
        <v>2958</v>
      </c>
      <c r="F790" s="2" t="s">
        <v>2954</v>
      </c>
      <c r="G790" s="2" t="s">
        <v>2171</v>
      </c>
      <c r="H790" s="2" t="s">
        <v>42</v>
      </c>
      <c r="I790" s="11">
        <f t="shared" si="17"/>
        <v>0.12152777777777779</v>
      </c>
      <c r="J790" s="2" t="s">
        <v>13</v>
      </c>
    </row>
    <row r="791" spans="2:10" x14ac:dyDescent="0.35">
      <c r="B791" s="2">
        <v>1409</v>
      </c>
      <c r="C791" s="5">
        <v>2201</v>
      </c>
      <c r="D791" s="2" t="s">
        <v>2959</v>
      </c>
      <c r="E791" s="2" t="s">
        <v>2960</v>
      </c>
      <c r="F791" s="2" t="s">
        <v>2954</v>
      </c>
      <c r="G791" s="2" t="s">
        <v>16</v>
      </c>
      <c r="H791" s="2" t="s">
        <v>1186</v>
      </c>
      <c r="I791" s="11">
        <f t="shared" si="17"/>
        <v>6.9444444444444475E-2</v>
      </c>
      <c r="J791" s="2" t="s">
        <v>1803</v>
      </c>
    </row>
    <row r="792" spans="2:10" x14ac:dyDescent="0.35">
      <c r="B792" s="2">
        <v>1410</v>
      </c>
      <c r="C792" s="5">
        <v>2202</v>
      </c>
      <c r="D792" s="2" t="s">
        <v>2961</v>
      </c>
      <c r="E792" s="2" t="s">
        <v>2962</v>
      </c>
      <c r="F792" s="2" t="s">
        <v>2954</v>
      </c>
      <c r="G792" s="2" t="s">
        <v>120</v>
      </c>
      <c r="H792" s="2" t="s">
        <v>836</v>
      </c>
      <c r="I792" s="11">
        <f t="shared" si="17"/>
        <v>6.944444444444442E-2</v>
      </c>
      <c r="J792" s="2" t="s">
        <v>1243</v>
      </c>
    </row>
    <row r="793" spans="2:10" x14ac:dyDescent="0.35">
      <c r="B793" s="2">
        <v>1411</v>
      </c>
      <c r="C793" s="5">
        <v>2202</v>
      </c>
      <c r="D793" s="2" t="s">
        <v>2963</v>
      </c>
      <c r="E793" s="2" t="s">
        <v>2964</v>
      </c>
      <c r="F793" s="2" t="s">
        <v>2954</v>
      </c>
      <c r="G793" s="2" t="s">
        <v>80</v>
      </c>
      <c r="H793" s="2" t="s">
        <v>797</v>
      </c>
      <c r="I793" s="11">
        <f t="shared" si="17"/>
        <v>0.125</v>
      </c>
      <c r="J793" s="2" t="s">
        <v>13</v>
      </c>
    </row>
    <row r="794" spans="2:10" x14ac:dyDescent="0.35">
      <c r="B794" s="2">
        <v>1412</v>
      </c>
      <c r="C794" s="5">
        <v>2203</v>
      </c>
      <c r="D794" s="2" t="s">
        <v>2965</v>
      </c>
      <c r="E794" s="2" t="s">
        <v>2966</v>
      </c>
      <c r="F794" s="2" t="s">
        <v>2954</v>
      </c>
      <c r="G794" s="2" t="s">
        <v>80</v>
      </c>
      <c r="H794" s="2" t="s">
        <v>131</v>
      </c>
      <c r="I794" s="11">
        <f t="shared" si="17"/>
        <v>8.3333333333333259E-2</v>
      </c>
      <c r="J794" s="2" t="s">
        <v>825</v>
      </c>
    </row>
    <row r="795" spans="2:10" x14ac:dyDescent="0.35">
      <c r="B795" s="2">
        <v>1413</v>
      </c>
      <c r="C795" s="5">
        <v>2301</v>
      </c>
      <c r="D795" s="2" t="s">
        <v>1161</v>
      </c>
      <c r="E795" s="2" t="s">
        <v>2967</v>
      </c>
      <c r="F795" s="2" t="s">
        <v>2954</v>
      </c>
      <c r="G795" s="2" t="s">
        <v>92</v>
      </c>
      <c r="H795" s="2" t="s">
        <v>80</v>
      </c>
      <c r="I795" s="11">
        <f t="shared" si="17"/>
        <v>0.20833333333333337</v>
      </c>
      <c r="J795" s="2" t="s">
        <v>1033</v>
      </c>
    </row>
    <row r="796" spans="2:10" x14ac:dyDescent="0.35">
      <c r="B796" s="2">
        <v>1414</v>
      </c>
      <c r="C796" s="5">
        <v>2501</v>
      </c>
      <c r="D796" s="2" t="s">
        <v>2968</v>
      </c>
      <c r="E796" s="2" t="s">
        <v>2969</v>
      </c>
      <c r="F796" s="2" t="s">
        <v>2954</v>
      </c>
      <c r="G796" s="2" t="s">
        <v>120</v>
      </c>
      <c r="H796" s="2" t="s">
        <v>751</v>
      </c>
      <c r="I796" s="11">
        <f t="shared" si="17"/>
        <v>0.10416666666666663</v>
      </c>
      <c r="J796" s="2" t="s">
        <v>1171</v>
      </c>
    </row>
    <row r="797" spans="2:10" x14ac:dyDescent="0.35">
      <c r="B797" s="2">
        <v>1415</v>
      </c>
      <c r="C797" s="5">
        <v>2503</v>
      </c>
      <c r="D797" s="2" t="s">
        <v>2970</v>
      </c>
      <c r="E797" s="2" t="s">
        <v>2971</v>
      </c>
      <c r="F797" s="2" t="s">
        <v>2954</v>
      </c>
      <c r="G797" s="2" t="s">
        <v>1738</v>
      </c>
      <c r="H797" s="2" t="s">
        <v>1204</v>
      </c>
      <c r="I797" s="11">
        <f t="shared" si="17"/>
        <v>6.8750000000000089E-2</v>
      </c>
      <c r="J797" s="2" t="s">
        <v>1146</v>
      </c>
    </row>
    <row r="798" spans="2:10" x14ac:dyDescent="0.35">
      <c r="B798" s="2">
        <v>1416</v>
      </c>
      <c r="C798" s="5">
        <v>2505</v>
      </c>
      <c r="D798" s="2" t="s">
        <v>2972</v>
      </c>
      <c r="E798" s="2" t="s">
        <v>2973</v>
      </c>
      <c r="F798" s="2" t="s">
        <v>2954</v>
      </c>
      <c r="G798" s="2" t="s">
        <v>120</v>
      </c>
      <c r="H798" s="2" t="s">
        <v>836</v>
      </c>
      <c r="I798" s="11">
        <f t="shared" si="17"/>
        <v>6.944444444444442E-2</v>
      </c>
      <c r="J798" s="2" t="s">
        <v>1199</v>
      </c>
    </row>
    <row r="799" spans="2:10" x14ac:dyDescent="0.35">
      <c r="B799" s="2">
        <v>1417</v>
      </c>
      <c r="C799" s="5">
        <v>2507</v>
      </c>
      <c r="D799" s="2" t="s">
        <v>2974</v>
      </c>
      <c r="E799" s="2" t="s">
        <v>2975</v>
      </c>
      <c r="F799" s="2" t="s">
        <v>2954</v>
      </c>
      <c r="G799" s="2" t="s">
        <v>88</v>
      </c>
      <c r="H799" s="2" t="s">
        <v>92</v>
      </c>
      <c r="I799" s="11">
        <f t="shared" si="17"/>
        <v>8.3333333333333315E-2</v>
      </c>
      <c r="J799" s="2" t="s">
        <v>748</v>
      </c>
    </row>
    <row r="800" spans="2:10" x14ac:dyDescent="0.35">
      <c r="B800" s="2">
        <v>1418</v>
      </c>
      <c r="C800" s="5">
        <v>2602</v>
      </c>
      <c r="D800" s="2" t="s">
        <v>2976</v>
      </c>
      <c r="E800" s="2" t="s">
        <v>2977</v>
      </c>
      <c r="F800" s="2" t="s">
        <v>2954</v>
      </c>
      <c r="G800" s="2" t="s">
        <v>38</v>
      </c>
      <c r="H800" s="2" t="s">
        <v>136</v>
      </c>
      <c r="I800" s="11">
        <f t="shared" si="17"/>
        <v>8.3333333333333315E-2</v>
      </c>
      <c r="J800" s="2" t="s">
        <v>185</v>
      </c>
    </row>
    <row r="801" spans="2:10" x14ac:dyDescent="0.35">
      <c r="B801" s="2">
        <v>1419</v>
      </c>
      <c r="C801" s="5">
        <v>2602</v>
      </c>
      <c r="D801" s="2" t="s">
        <v>2978</v>
      </c>
      <c r="E801" s="2" t="s">
        <v>2979</v>
      </c>
      <c r="F801" s="2" t="s">
        <v>2954</v>
      </c>
      <c r="G801" s="2" t="s">
        <v>80</v>
      </c>
      <c r="H801" s="2" t="s">
        <v>42</v>
      </c>
      <c r="I801" s="11">
        <f t="shared" si="17"/>
        <v>0.16666666666666663</v>
      </c>
      <c r="J801" s="2" t="s">
        <v>1956</v>
      </c>
    </row>
    <row r="802" spans="2:10" x14ac:dyDescent="0.35">
      <c r="B802" s="2">
        <v>1420</v>
      </c>
      <c r="C802" s="5">
        <v>2606</v>
      </c>
      <c r="D802" s="2" t="s">
        <v>2980</v>
      </c>
      <c r="E802" s="2" t="s">
        <v>2981</v>
      </c>
      <c r="F802" s="2" t="s">
        <v>2954</v>
      </c>
      <c r="G802" s="2" t="s">
        <v>136</v>
      </c>
      <c r="H802" s="2" t="s">
        <v>1293</v>
      </c>
      <c r="I802" s="11">
        <f t="shared" si="17"/>
        <v>3.472222222222221E-2</v>
      </c>
      <c r="J802" s="2" t="s">
        <v>121</v>
      </c>
    </row>
    <row r="803" spans="2:10" x14ac:dyDescent="0.35">
      <c r="B803" s="2">
        <v>1421</v>
      </c>
      <c r="C803" s="5">
        <v>2606</v>
      </c>
      <c r="D803" s="2" t="s">
        <v>2982</v>
      </c>
      <c r="E803" s="2" t="s">
        <v>2983</v>
      </c>
      <c r="F803" s="2" t="s">
        <v>2954</v>
      </c>
      <c r="G803" s="2" t="s">
        <v>1293</v>
      </c>
      <c r="H803" s="2" t="s">
        <v>295</v>
      </c>
      <c r="I803" s="11">
        <f t="shared" si="17"/>
        <v>3.472222222222221E-2</v>
      </c>
      <c r="J803" s="2" t="s">
        <v>121</v>
      </c>
    </row>
    <row r="804" spans="2:10" x14ac:dyDescent="0.35">
      <c r="B804" s="2">
        <v>1422</v>
      </c>
      <c r="C804" s="5">
        <v>2607</v>
      </c>
      <c r="D804" s="2" t="s">
        <v>2984</v>
      </c>
      <c r="E804" s="2" t="s">
        <v>2985</v>
      </c>
      <c r="F804" s="2" t="s">
        <v>2954</v>
      </c>
      <c r="G804" s="2" t="s">
        <v>136</v>
      </c>
      <c r="H804" s="2" t="s">
        <v>1293</v>
      </c>
      <c r="I804" s="11">
        <f t="shared" si="17"/>
        <v>3.472222222222221E-2</v>
      </c>
      <c r="J804" s="2" t="s">
        <v>756</v>
      </c>
    </row>
    <row r="805" spans="2:10" x14ac:dyDescent="0.35">
      <c r="B805" s="2">
        <v>1423</v>
      </c>
      <c r="C805" s="5">
        <v>2701</v>
      </c>
      <c r="D805" s="2" t="s">
        <v>2986</v>
      </c>
      <c r="E805" s="2" t="s">
        <v>2987</v>
      </c>
      <c r="F805" s="2" t="s">
        <v>2954</v>
      </c>
      <c r="G805" s="2" t="s">
        <v>88</v>
      </c>
      <c r="H805" s="2" t="s">
        <v>747</v>
      </c>
      <c r="I805" s="11">
        <f t="shared" si="17"/>
        <v>6.944444444444442E-2</v>
      </c>
      <c r="J805" s="2" t="s">
        <v>2359</v>
      </c>
    </row>
    <row r="806" spans="2:10" x14ac:dyDescent="0.35">
      <c r="B806" s="2">
        <v>1424</v>
      </c>
      <c r="C806" s="5">
        <v>2701</v>
      </c>
      <c r="D806" s="2" t="s">
        <v>2988</v>
      </c>
      <c r="E806" s="2" t="s">
        <v>2989</v>
      </c>
      <c r="F806" s="2" t="s">
        <v>2954</v>
      </c>
      <c r="G806" s="2" t="s">
        <v>21</v>
      </c>
      <c r="H806" s="2" t="s">
        <v>56</v>
      </c>
      <c r="I806" s="11">
        <f t="shared" si="17"/>
        <v>6.25E-2</v>
      </c>
      <c r="J806" s="2" t="s">
        <v>825</v>
      </c>
    </row>
    <row r="807" spans="2:10" x14ac:dyDescent="0.35">
      <c r="B807" s="2">
        <v>1425</v>
      </c>
      <c r="C807" s="5">
        <v>2701</v>
      </c>
      <c r="D807" s="2" t="s">
        <v>2990</v>
      </c>
      <c r="E807" s="2" t="s">
        <v>2991</v>
      </c>
      <c r="F807" s="2" t="s">
        <v>2954</v>
      </c>
      <c r="G807" s="2" t="s">
        <v>80</v>
      </c>
      <c r="H807" s="2" t="s">
        <v>131</v>
      </c>
      <c r="I807" s="11">
        <f t="shared" si="17"/>
        <v>8.3333333333333259E-2</v>
      </c>
      <c r="J807" s="2" t="s">
        <v>13</v>
      </c>
    </row>
    <row r="808" spans="2:10" x14ac:dyDescent="0.35">
      <c r="B808" s="2">
        <v>1426</v>
      </c>
      <c r="C808" s="5">
        <v>2705</v>
      </c>
      <c r="D808" s="2" t="s">
        <v>2992</v>
      </c>
      <c r="E808" s="2" t="s">
        <v>2993</v>
      </c>
      <c r="F808" s="2" t="s">
        <v>2954</v>
      </c>
      <c r="G808" s="2" t="s">
        <v>56</v>
      </c>
      <c r="H808" s="2" t="s">
        <v>12</v>
      </c>
      <c r="I808" s="11">
        <f t="shared" si="17"/>
        <v>8.333333333333337E-2</v>
      </c>
      <c r="J808" s="2" t="s">
        <v>813</v>
      </c>
    </row>
    <row r="809" spans="2:10" x14ac:dyDescent="0.35">
      <c r="B809" s="2">
        <v>1427</v>
      </c>
      <c r="C809" s="5">
        <v>2707</v>
      </c>
      <c r="D809" s="2" t="s">
        <v>2994</v>
      </c>
      <c r="E809" s="2" t="s">
        <v>2995</v>
      </c>
      <c r="F809" s="2" t="s">
        <v>2954</v>
      </c>
      <c r="G809" s="2" t="s">
        <v>88</v>
      </c>
      <c r="H809" s="2" t="s">
        <v>92</v>
      </c>
      <c r="I809" s="11">
        <f t="shared" si="17"/>
        <v>8.3333333333333315E-2</v>
      </c>
      <c r="J809" s="2" t="s">
        <v>748</v>
      </c>
    </row>
    <row r="810" spans="2:10" x14ac:dyDescent="0.35">
      <c r="B810" s="2">
        <v>1428</v>
      </c>
      <c r="C810" s="5">
        <v>2802</v>
      </c>
      <c r="D810" s="2" t="s">
        <v>2996</v>
      </c>
      <c r="E810" s="2" t="s">
        <v>2997</v>
      </c>
      <c r="F810" s="2" t="s">
        <v>2954</v>
      </c>
      <c r="G810" s="2" t="s">
        <v>25</v>
      </c>
      <c r="H810" s="2" t="s">
        <v>88</v>
      </c>
      <c r="I810" s="11">
        <f t="shared" si="17"/>
        <v>8.333333333333337E-2</v>
      </c>
      <c r="J810" s="2" t="s">
        <v>825</v>
      </c>
    </row>
    <row r="811" spans="2:10" x14ac:dyDescent="0.35">
      <c r="B811" s="2">
        <v>1429</v>
      </c>
      <c r="C811" s="5">
        <v>2804</v>
      </c>
      <c r="D811" s="2" t="s">
        <v>2998</v>
      </c>
      <c r="E811" s="2" t="s">
        <v>2999</v>
      </c>
      <c r="F811" s="2" t="s">
        <v>2954</v>
      </c>
      <c r="G811" s="2" t="s">
        <v>56</v>
      </c>
      <c r="H811" s="2" t="s">
        <v>1204</v>
      </c>
      <c r="I811" s="11">
        <f t="shared" si="17"/>
        <v>6.9444444444444531E-2</v>
      </c>
      <c r="J811" s="2" t="s">
        <v>866</v>
      </c>
    </row>
    <row r="812" spans="2:10" x14ac:dyDescent="0.35">
      <c r="B812" s="2">
        <v>1430</v>
      </c>
      <c r="C812" s="5">
        <v>2807</v>
      </c>
      <c r="D812" s="2" t="s">
        <v>3000</v>
      </c>
      <c r="E812" s="2" t="s">
        <v>3001</v>
      </c>
      <c r="F812" s="2" t="s">
        <v>2954</v>
      </c>
      <c r="G812" s="2" t="s">
        <v>3002</v>
      </c>
      <c r="H812" s="2" t="s">
        <v>1507</v>
      </c>
      <c r="I812" s="11">
        <f t="shared" si="17"/>
        <v>2.777777777777779E-2</v>
      </c>
      <c r="J812" s="2" t="s">
        <v>825</v>
      </c>
    </row>
    <row r="813" spans="2:10" x14ac:dyDescent="0.35">
      <c r="B813" s="2">
        <v>1431</v>
      </c>
      <c r="C813" s="5">
        <v>2807</v>
      </c>
      <c r="D813" s="2" t="s">
        <v>3003</v>
      </c>
      <c r="E813" s="2" t="s">
        <v>3004</v>
      </c>
      <c r="F813" s="2" t="s">
        <v>2954</v>
      </c>
      <c r="G813" s="2" t="s">
        <v>3005</v>
      </c>
      <c r="H813" s="2" t="s">
        <v>56</v>
      </c>
      <c r="I813" s="11">
        <f t="shared" si="17"/>
        <v>0.20416666666666661</v>
      </c>
      <c r="J813" s="2" t="s">
        <v>307</v>
      </c>
    </row>
    <row r="814" spans="2:10" x14ac:dyDescent="0.35">
      <c r="B814" s="2">
        <v>1456</v>
      </c>
      <c r="C814" s="5">
        <v>2101</v>
      </c>
      <c r="D814" s="2" t="s">
        <v>2957</v>
      </c>
      <c r="E814" s="2" t="s">
        <v>3055</v>
      </c>
      <c r="F814" s="2" t="s">
        <v>3056</v>
      </c>
      <c r="G814" s="2" t="s">
        <v>80</v>
      </c>
      <c r="H814" s="2" t="s">
        <v>42</v>
      </c>
      <c r="I814" s="11">
        <f t="shared" si="17"/>
        <v>0.16666666666666663</v>
      </c>
      <c r="J814" s="2" t="s">
        <v>13</v>
      </c>
    </row>
    <row r="815" spans="2:10" x14ac:dyDescent="0.35">
      <c r="B815" s="2">
        <v>1457</v>
      </c>
      <c r="C815" s="5">
        <v>2201</v>
      </c>
      <c r="D815" s="2" t="s">
        <v>3057</v>
      </c>
      <c r="E815" s="2" t="s">
        <v>3058</v>
      </c>
      <c r="F815" s="2" t="s">
        <v>3056</v>
      </c>
      <c r="G815" s="2" t="s">
        <v>38</v>
      </c>
      <c r="H815" s="2" t="s">
        <v>442</v>
      </c>
      <c r="I815" s="11">
        <f t="shared" si="17"/>
        <v>0.10416666666666663</v>
      </c>
      <c r="J815" s="2" t="s">
        <v>307</v>
      </c>
    </row>
    <row r="816" spans="2:10" x14ac:dyDescent="0.35">
      <c r="B816" s="2">
        <v>1458</v>
      </c>
      <c r="C816" s="5">
        <v>2201</v>
      </c>
      <c r="D816" s="2" t="s">
        <v>3059</v>
      </c>
      <c r="E816" s="2" t="s">
        <v>3060</v>
      </c>
      <c r="F816" s="2" t="s">
        <v>3056</v>
      </c>
      <c r="G816" s="2" t="s">
        <v>2512</v>
      </c>
      <c r="H816" s="2" t="s">
        <v>1186</v>
      </c>
      <c r="I816" s="11">
        <f t="shared" si="17"/>
        <v>6.8750000000000033E-2</v>
      </c>
      <c r="J816" s="2" t="s">
        <v>1146</v>
      </c>
    </row>
    <row r="817" spans="2:10" x14ac:dyDescent="0.35">
      <c r="B817" s="2">
        <v>1459</v>
      </c>
      <c r="C817" s="5">
        <v>2201</v>
      </c>
      <c r="D817" s="2" t="s">
        <v>3061</v>
      </c>
      <c r="E817" s="2" t="s">
        <v>3062</v>
      </c>
      <c r="F817" s="2" t="s">
        <v>3056</v>
      </c>
      <c r="G817" s="2" t="s">
        <v>34</v>
      </c>
      <c r="H817" s="2" t="s">
        <v>3063</v>
      </c>
      <c r="I817" s="11">
        <f t="shared" si="17"/>
        <v>6.944444444444442E-2</v>
      </c>
      <c r="J817" s="2" t="s">
        <v>1146</v>
      </c>
    </row>
    <row r="818" spans="2:10" x14ac:dyDescent="0.35">
      <c r="B818" s="2">
        <v>1460</v>
      </c>
      <c r="C818" s="5">
        <v>2202</v>
      </c>
      <c r="D818" s="2" t="s">
        <v>3064</v>
      </c>
      <c r="E818" s="2" t="s">
        <v>3065</v>
      </c>
      <c r="F818" s="2" t="s">
        <v>3056</v>
      </c>
      <c r="G818" s="2" t="s">
        <v>17</v>
      </c>
      <c r="H818" s="2" t="s">
        <v>120</v>
      </c>
      <c r="I818" s="11">
        <f t="shared" si="17"/>
        <v>8.333333333333337E-2</v>
      </c>
      <c r="J818" s="2" t="s">
        <v>468</v>
      </c>
    </row>
    <row r="819" spans="2:10" x14ac:dyDescent="0.35">
      <c r="B819" s="2">
        <v>1461</v>
      </c>
      <c r="C819" s="5">
        <v>2202</v>
      </c>
      <c r="D819" s="2" t="s">
        <v>3066</v>
      </c>
      <c r="E819" s="2" t="s">
        <v>3067</v>
      </c>
      <c r="F819" s="2" t="s">
        <v>3056</v>
      </c>
      <c r="G819" s="2" t="s">
        <v>33</v>
      </c>
      <c r="H819" s="2" t="s">
        <v>42</v>
      </c>
      <c r="I819" s="11">
        <f t="shared" si="17"/>
        <v>0.22916666666666663</v>
      </c>
      <c r="J819" s="2" t="s">
        <v>13</v>
      </c>
    </row>
    <row r="820" spans="2:10" x14ac:dyDescent="0.35">
      <c r="B820" s="2">
        <v>1462</v>
      </c>
      <c r="C820" s="5">
        <v>2203</v>
      </c>
      <c r="D820" s="2" t="s">
        <v>3068</v>
      </c>
      <c r="E820" s="2" t="s">
        <v>3069</v>
      </c>
      <c r="F820" s="2" t="s">
        <v>3056</v>
      </c>
      <c r="G820" s="2" t="s">
        <v>17</v>
      </c>
      <c r="H820" s="2" t="s">
        <v>120</v>
      </c>
      <c r="I820" s="11">
        <f t="shared" si="17"/>
        <v>8.333333333333337E-2</v>
      </c>
      <c r="J820" s="2" t="s">
        <v>154</v>
      </c>
    </row>
    <row r="821" spans="2:10" x14ac:dyDescent="0.35">
      <c r="B821" s="2">
        <v>1463</v>
      </c>
      <c r="C821" s="5">
        <v>2301</v>
      </c>
      <c r="D821" s="2" t="s">
        <v>3070</v>
      </c>
      <c r="E821" s="2" t="s">
        <v>3071</v>
      </c>
      <c r="F821" s="2" t="s">
        <v>3056</v>
      </c>
      <c r="G821" s="2" t="s">
        <v>25</v>
      </c>
      <c r="H821" s="2" t="s">
        <v>12</v>
      </c>
      <c r="I821" s="11">
        <f t="shared" si="17"/>
        <v>0.41666666666666669</v>
      </c>
      <c r="J821" s="2" t="s">
        <v>729</v>
      </c>
    </row>
    <row r="822" spans="2:10" x14ac:dyDescent="0.35">
      <c r="B822" s="2">
        <v>1464</v>
      </c>
      <c r="C822" s="5">
        <v>2301</v>
      </c>
      <c r="D822" s="2" t="s">
        <v>3072</v>
      </c>
      <c r="E822" s="2" t="s">
        <v>3073</v>
      </c>
      <c r="F822" s="2" t="s">
        <v>3056</v>
      </c>
      <c r="G822" s="2" t="s">
        <v>408</v>
      </c>
      <c r="H822" s="2" t="s">
        <v>42</v>
      </c>
      <c r="I822" s="11">
        <f t="shared" si="17"/>
        <v>0.12430555555555556</v>
      </c>
      <c r="J822" s="2" t="s">
        <v>1033</v>
      </c>
    </row>
    <row r="823" spans="2:10" x14ac:dyDescent="0.35">
      <c r="B823" s="2">
        <v>1465</v>
      </c>
      <c r="C823" s="5">
        <v>2313</v>
      </c>
      <c r="D823" s="2" t="s">
        <v>3074</v>
      </c>
      <c r="E823" s="2" t="s">
        <v>3075</v>
      </c>
      <c r="F823" s="2" t="s">
        <v>3056</v>
      </c>
      <c r="G823" s="2" t="s">
        <v>38</v>
      </c>
      <c r="H823" s="2" t="s">
        <v>80</v>
      </c>
      <c r="I823" s="11">
        <f t="shared" si="17"/>
        <v>0.41666666666666669</v>
      </c>
      <c r="J823" s="2" t="s">
        <v>185</v>
      </c>
    </row>
    <row r="824" spans="2:10" x14ac:dyDescent="0.35">
      <c r="B824" s="2">
        <v>1466</v>
      </c>
      <c r="C824" s="5">
        <v>2503</v>
      </c>
      <c r="D824" s="2" t="s">
        <v>3076</v>
      </c>
      <c r="E824" s="2" t="s">
        <v>3077</v>
      </c>
      <c r="F824" s="2" t="s">
        <v>3056</v>
      </c>
      <c r="G824" s="2" t="s">
        <v>120</v>
      </c>
      <c r="H824" s="2" t="s">
        <v>80</v>
      </c>
      <c r="I824" s="11">
        <f t="shared" si="17"/>
        <v>8.333333333333337E-2</v>
      </c>
      <c r="J824" s="2" t="s">
        <v>1254</v>
      </c>
    </row>
    <row r="825" spans="2:10" x14ac:dyDescent="0.35">
      <c r="B825" s="2">
        <v>1467</v>
      </c>
      <c r="C825" s="5">
        <v>2505</v>
      </c>
      <c r="D825" s="2" t="s">
        <v>3078</v>
      </c>
      <c r="E825" s="2" t="s">
        <v>3079</v>
      </c>
      <c r="F825" s="2" t="s">
        <v>3056</v>
      </c>
      <c r="G825" s="2" t="s">
        <v>2754</v>
      </c>
      <c r="H825" s="2" t="s">
        <v>26</v>
      </c>
      <c r="I825" s="11">
        <f t="shared" si="17"/>
        <v>6.8750000000000033E-2</v>
      </c>
      <c r="J825" s="2" t="s">
        <v>1146</v>
      </c>
    </row>
    <row r="826" spans="2:10" x14ac:dyDescent="0.35">
      <c r="B826" s="2">
        <v>1468</v>
      </c>
      <c r="C826" s="5">
        <v>2505</v>
      </c>
      <c r="D826" s="2" t="s">
        <v>3080</v>
      </c>
      <c r="E826" s="2" t="s">
        <v>3081</v>
      </c>
      <c r="F826" s="2" t="s">
        <v>3056</v>
      </c>
      <c r="G826" s="2" t="s">
        <v>39</v>
      </c>
      <c r="H826" s="2" t="s">
        <v>33</v>
      </c>
      <c r="I826" s="11">
        <f t="shared" si="17"/>
        <v>6.25E-2</v>
      </c>
      <c r="J826" s="2" t="s">
        <v>1754</v>
      </c>
    </row>
    <row r="827" spans="2:10" x14ac:dyDescent="0.35">
      <c r="B827" s="2">
        <v>1469</v>
      </c>
      <c r="C827" s="5">
        <v>2505</v>
      </c>
      <c r="D827" s="2" t="s">
        <v>3082</v>
      </c>
      <c r="E827" s="2" t="s">
        <v>3083</v>
      </c>
      <c r="F827" s="2" t="s">
        <v>3056</v>
      </c>
      <c r="G827" s="2" t="s">
        <v>516</v>
      </c>
      <c r="H827" s="2" t="s">
        <v>34</v>
      </c>
      <c r="I827" s="11">
        <f t="shared" si="17"/>
        <v>8.333333333333337E-2</v>
      </c>
      <c r="J827" s="2" t="s">
        <v>813</v>
      </c>
    </row>
    <row r="828" spans="2:10" x14ac:dyDescent="0.35">
      <c r="B828" s="2">
        <v>1470</v>
      </c>
      <c r="C828" s="5">
        <v>2506</v>
      </c>
      <c r="D828" s="2" t="s">
        <v>3084</v>
      </c>
      <c r="E828" s="2" t="s">
        <v>3085</v>
      </c>
      <c r="F828" s="2" t="s">
        <v>3056</v>
      </c>
      <c r="G828" s="2" t="s">
        <v>38</v>
      </c>
      <c r="H828" s="2" t="s">
        <v>3086</v>
      </c>
      <c r="I828" s="11">
        <f t="shared" si="17"/>
        <v>3.472222222222221E-2</v>
      </c>
      <c r="J828" s="2" t="s">
        <v>257</v>
      </c>
    </row>
    <row r="829" spans="2:10" x14ac:dyDescent="0.35">
      <c r="B829" s="2">
        <v>1471</v>
      </c>
      <c r="C829" s="5">
        <v>2602</v>
      </c>
      <c r="D829" s="2" t="s">
        <v>3087</v>
      </c>
      <c r="E829" s="2" t="s">
        <v>3088</v>
      </c>
      <c r="F829" s="2" t="s">
        <v>3056</v>
      </c>
      <c r="G829" s="2" t="s">
        <v>17</v>
      </c>
      <c r="H829" s="2" t="s">
        <v>39</v>
      </c>
      <c r="I829" s="11">
        <f t="shared" si="17"/>
        <v>4.1666666666666741E-2</v>
      </c>
      <c r="J829" s="2" t="s">
        <v>813</v>
      </c>
    </row>
    <row r="830" spans="2:10" x14ac:dyDescent="0.35">
      <c r="B830" s="2">
        <v>1472</v>
      </c>
      <c r="C830" s="5">
        <v>2604</v>
      </c>
      <c r="D830" s="2" t="s">
        <v>3089</v>
      </c>
      <c r="E830" s="2" t="s">
        <v>3090</v>
      </c>
      <c r="F830" s="2" t="s">
        <v>3056</v>
      </c>
      <c r="G830" s="2" t="s">
        <v>2660</v>
      </c>
      <c r="H830" s="2" t="s">
        <v>30</v>
      </c>
      <c r="I830" s="11">
        <f t="shared" si="17"/>
        <v>6.8750000000000089E-2</v>
      </c>
      <c r="J830" s="2" t="s">
        <v>1146</v>
      </c>
    </row>
    <row r="831" spans="2:10" x14ac:dyDescent="0.35">
      <c r="B831" s="2">
        <v>1473</v>
      </c>
      <c r="C831" s="5">
        <v>2605</v>
      </c>
      <c r="D831" s="2" t="s">
        <v>3091</v>
      </c>
      <c r="E831" s="2" t="s">
        <v>3092</v>
      </c>
      <c r="F831" s="2" t="s">
        <v>3056</v>
      </c>
      <c r="G831" s="2" t="s">
        <v>120</v>
      </c>
      <c r="H831" s="2" t="s">
        <v>836</v>
      </c>
      <c r="I831" s="11">
        <f t="shared" si="17"/>
        <v>6.944444444444442E-2</v>
      </c>
      <c r="J831" s="2" t="s">
        <v>1199</v>
      </c>
    </row>
    <row r="832" spans="2:10" x14ac:dyDescent="0.35">
      <c r="B832" s="2">
        <v>1474</v>
      </c>
      <c r="C832" s="5">
        <v>2606</v>
      </c>
      <c r="D832" s="2" t="s">
        <v>3093</v>
      </c>
      <c r="E832" s="2" t="s">
        <v>3094</v>
      </c>
      <c r="F832" s="2" t="s">
        <v>3056</v>
      </c>
      <c r="G832" s="2" t="s">
        <v>25</v>
      </c>
      <c r="H832" s="2" t="s">
        <v>26</v>
      </c>
      <c r="I832" s="11">
        <f t="shared" si="17"/>
        <v>6.9444444444444475E-2</v>
      </c>
      <c r="J832" s="2" t="s">
        <v>1046</v>
      </c>
    </row>
    <row r="833" spans="2:10" x14ac:dyDescent="0.35">
      <c r="B833" s="2">
        <v>1475</v>
      </c>
      <c r="C833" s="5">
        <v>2606</v>
      </c>
      <c r="D833" s="2" t="s">
        <v>3095</v>
      </c>
      <c r="E833" s="2" t="s">
        <v>3096</v>
      </c>
      <c r="F833" s="2" t="s">
        <v>3056</v>
      </c>
      <c r="G833" s="2" t="s">
        <v>120</v>
      </c>
      <c r="H833" s="2" t="s">
        <v>56</v>
      </c>
      <c r="I833" s="11">
        <f t="shared" si="17"/>
        <v>4.166666666666663E-2</v>
      </c>
      <c r="J833" s="2" t="s">
        <v>813</v>
      </c>
    </row>
    <row r="834" spans="2:10" x14ac:dyDescent="0.35">
      <c r="B834" s="2">
        <v>1476</v>
      </c>
      <c r="C834" s="5">
        <v>2606</v>
      </c>
      <c r="D834" s="2" t="s">
        <v>3097</v>
      </c>
      <c r="E834" s="2" t="s">
        <v>3098</v>
      </c>
      <c r="F834" s="2" t="s">
        <v>3056</v>
      </c>
      <c r="G834" s="2" t="s">
        <v>1738</v>
      </c>
      <c r="H834" s="2" t="s">
        <v>1204</v>
      </c>
      <c r="I834" s="11">
        <f t="shared" si="17"/>
        <v>6.8750000000000089E-2</v>
      </c>
      <c r="J834" s="2" t="s">
        <v>1146</v>
      </c>
    </row>
    <row r="835" spans="2:10" x14ac:dyDescent="0.35">
      <c r="B835" s="2">
        <v>1477</v>
      </c>
      <c r="C835" s="5">
        <v>2701</v>
      </c>
      <c r="D835" s="2" t="s">
        <v>3099</v>
      </c>
      <c r="E835" s="2" t="s">
        <v>3100</v>
      </c>
      <c r="F835" s="2" t="s">
        <v>3056</v>
      </c>
      <c r="G835" s="2" t="s">
        <v>442</v>
      </c>
      <c r="H835" s="2" t="s">
        <v>17</v>
      </c>
      <c r="I835" s="11">
        <f t="shared" si="17"/>
        <v>0.14583333333333331</v>
      </c>
      <c r="J835" s="2" t="s">
        <v>108</v>
      </c>
    </row>
    <row r="836" spans="2:10" x14ac:dyDescent="0.35">
      <c r="B836" s="2">
        <v>1478</v>
      </c>
      <c r="C836" s="5">
        <v>2703</v>
      </c>
      <c r="D836" s="2" t="s">
        <v>3101</v>
      </c>
      <c r="E836" s="2" t="s">
        <v>3102</v>
      </c>
      <c r="F836" s="2" t="s">
        <v>3056</v>
      </c>
      <c r="G836" s="2" t="s">
        <v>17</v>
      </c>
      <c r="H836" s="2" t="s">
        <v>33</v>
      </c>
      <c r="I836" s="11">
        <f t="shared" si="17"/>
        <v>0.10416666666666674</v>
      </c>
      <c r="J836" s="2" t="s">
        <v>1944</v>
      </c>
    </row>
    <row r="837" spans="2:10" x14ac:dyDescent="0.35">
      <c r="B837" s="2">
        <v>1479</v>
      </c>
      <c r="C837" s="5">
        <v>2703</v>
      </c>
      <c r="D837" s="2" t="s">
        <v>3103</v>
      </c>
      <c r="E837" s="2" t="s">
        <v>3104</v>
      </c>
      <c r="F837" s="2" t="s">
        <v>3056</v>
      </c>
      <c r="G837" s="2" t="s">
        <v>33</v>
      </c>
      <c r="H837" s="2" t="s">
        <v>751</v>
      </c>
      <c r="I837" s="11">
        <f t="shared" si="17"/>
        <v>8.3333333333333259E-2</v>
      </c>
      <c r="J837" s="2" t="s">
        <v>89</v>
      </c>
    </row>
    <row r="838" spans="2:10" x14ac:dyDescent="0.35">
      <c r="B838" s="2">
        <v>1480</v>
      </c>
      <c r="C838" s="5">
        <v>2704</v>
      </c>
      <c r="D838" s="2" t="s">
        <v>3105</v>
      </c>
      <c r="E838" s="2" t="s">
        <v>3106</v>
      </c>
      <c r="F838" s="2" t="s">
        <v>3056</v>
      </c>
      <c r="G838" s="2" t="s">
        <v>17</v>
      </c>
      <c r="H838" s="2" t="s">
        <v>33</v>
      </c>
      <c r="I838" s="11">
        <f t="shared" ref="I838:I901" si="18">(H838-G838)</f>
        <v>0.10416666666666674</v>
      </c>
      <c r="J838" s="2" t="s">
        <v>1944</v>
      </c>
    </row>
    <row r="839" spans="2:10" x14ac:dyDescent="0.35">
      <c r="B839" s="2">
        <v>1481</v>
      </c>
      <c r="C839" s="5">
        <v>2704</v>
      </c>
      <c r="D839" s="2" t="s">
        <v>3107</v>
      </c>
      <c r="E839" s="2" t="s">
        <v>3108</v>
      </c>
      <c r="F839" s="2" t="s">
        <v>3056</v>
      </c>
      <c r="G839" s="2" t="s">
        <v>33</v>
      </c>
      <c r="H839" s="2" t="s">
        <v>751</v>
      </c>
      <c r="I839" s="11">
        <f t="shared" si="18"/>
        <v>8.3333333333333259E-2</v>
      </c>
      <c r="J839" s="2" t="s">
        <v>89</v>
      </c>
    </row>
    <row r="840" spans="2:10" x14ac:dyDescent="0.35">
      <c r="B840" s="2">
        <v>1482</v>
      </c>
      <c r="C840" s="5">
        <v>2705</v>
      </c>
      <c r="D840" s="2" t="s">
        <v>3109</v>
      </c>
      <c r="E840" s="2" t="s">
        <v>3110</v>
      </c>
      <c r="F840" s="2" t="s">
        <v>3056</v>
      </c>
      <c r="G840" s="2" t="s">
        <v>503</v>
      </c>
      <c r="H840" s="2" t="s">
        <v>1059</v>
      </c>
      <c r="I840" s="11">
        <f t="shared" si="18"/>
        <v>6.8749999999999978E-2</v>
      </c>
      <c r="J840" s="2" t="s">
        <v>1146</v>
      </c>
    </row>
    <row r="841" spans="2:10" x14ac:dyDescent="0.35">
      <c r="B841" s="2">
        <v>1483</v>
      </c>
      <c r="C841" s="5">
        <v>2706</v>
      </c>
      <c r="D841" s="2" t="s">
        <v>3111</v>
      </c>
      <c r="E841" s="2" t="s">
        <v>3112</v>
      </c>
      <c r="F841" s="2" t="s">
        <v>3056</v>
      </c>
      <c r="G841" s="2" t="s">
        <v>17</v>
      </c>
      <c r="H841" s="2" t="s">
        <v>869</v>
      </c>
      <c r="I841" s="11">
        <f t="shared" si="18"/>
        <v>3.472222222222221E-2</v>
      </c>
      <c r="J841" s="2" t="s">
        <v>3113</v>
      </c>
    </row>
    <row r="842" spans="2:10" x14ac:dyDescent="0.35">
      <c r="B842" s="2">
        <v>1484</v>
      </c>
      <c r="C842" s="5">
        <v>2802</v>
      </c>
      <c r="D842" s="2" t="s">
        <v>3114</v>
      </c>
      <c r="E842" s="2" t="s">
        <v>3115</v>
      </c>
      <c r="F842" s="2" t="s">
        <v>3056</v>
      </c>
      <c r="G842" s="2" t="s">
        <v>39</v>
      </c>
      <c r="H842" s="2" t="s">
        <v>80</v>
      </c>
      <c r="I842" s="11">
        <f t="shared" si="18"/>
        <v>0.125</v>
      </c>
      <c r="J842" s="2" t="s">
        <v>520</v>
      </c>
    </row>
    <row r="843" spans="2:10" x14ac:dyDescent="0.35">
      <c r="B843" s="2">
        <v>1485</v>
      </c>
      <c r="C843" s="5">
        <v>2804</v>
      </c>
      <c r="D843" s="2" t="s">
        <v>3116</v>
      </c>
      <c r="E843" s="2" t="s">
        <v>3117</v>
      </c>
      <c r="F843" s="2" t="s">
        <v>3056</v>
      </c>
      <c r="G843" s="2" t="s">
        <v>39</v>
      </c>
      <c r="H843" s="2" t="s">
        <v>80</v>
      </c>
      <c r="I843" s="11">
        <f t="shared" si="18"/>
        <v>0.125</v>
      </c>
      <c r="J843" s="2" t="s">
        <v>520</v>
      </c>
    </row>
    <row r="844" spans="2:10" x14ac:dyDescent="0.35">
      <c r="B844" s="2">
        <v>1511</v>
      </c>
      <c r="C844" s="5">
        <v>2101</v>
      </c>
      <c r="D844" s="2" t="s">
        <v>3170</v>
      </c>
      <c r="E844" s="2" t="s">
        <v>3171</v>
      </c>
      <c r="F844" s="2" t="s">
        <v>3172</v>
      </c>
      <c r="G844" s="2" t="s">
        <v>88</v>
      </c>
      <c r="H844" s="2" t="s">
        <v>17</v>
      </c>
      <c r="I844" s="11">
        <f t="shared" si="18"/>
        <v>0.12499999999999994</v>
      </c>
      <c r="J844" s="2" t="s">
        <v>307</v>
      </c>
    </row>
    <row r="845" spans="2:10" x14ac:dyDescent="0.35">
      <c r="B845" s="2">
        <v>1512</v>
      </c>
      <c r="C845" s="5">
        <v>2101</v>
      </c>
      <c r="D845" s="2" t="s">
        <v>3173</v>
      </c>
      <c r="E845" s="2" t="s">
        <v>3174</v>
      </c>
      <c r="F845" s="2" t="s">
        <v>3172</v>
      </c>
      <c r="G845" s="2" t="s">
        <v>120</v>
      </c>
      <c r="H845" s="2" t="s">
        <v>56</v>
      </c>
      <c r="I845" s="11">
        <f t="shared" si="18"/>
        <v>4.166666666666663E-2</v>
      </c>
      <c r="J845" s="2" t="s">
        <v>307</v>
      </c>
    </row>
    <row r="846" spans="2:10" x14ac:dyDescent="0.35">
      <c r="B846" s="2">
        <v>1513</v>
      </c>
      <c r="C846" s="5">
        <v>2101</v>
      </c>
      <c r="D846" s="2" t="s">
        <v>3175</v>
      </c>
      <c r="E846" s="2" t="s">
        <v>3176</v>
      </c>
      <c r="F846" s="2" t="s">
        <v>3172</v>
      </c>
      <c r="G846" s="2" t="s">
        <v>80</v>
      </c>
      <c r="H846" s="2" t="s">
        <v>42</v>
      </c>
      <c r="I846" s="11">
        <f t="shared" si="18"/>
        <v>0.16666666666666663</v>
      </c>
      <c r="J846" s="2" t="s">
        <v>13</v>
      </c>
    </row>
    <row r="847" spans="2:10" x14ac:dyDescent="0.35">
      <c r="B847" s="2">
        <v>1514</v>
      </c>
      <c r="C847" s="5">
        <v>2201</v>
      </c>
      <c r="D847" s="2" t="s">
        <v>3177</v>
      </c>
      <c r="E847" s="2" t="s">
        <v>3178</v>
      </c>
      <c r="F847" s="2" t="s">
        <v>3172</v>
      </c>
      <c r="G847" s="2" t="s">
        <v>17</v>
      </c>
      <c r="H847" s="2" t="s">
        <v>39</v>
      </c>
      <c r="I847" s="11">
        <f t="shared" si="18"/>
        <v>4.1666666666666741E-2</v>
      </c>
      <c r="J847" s="2" t="s">
        <v>748</v>
      </c>
    </row>
    <row r="848" spans="2:10" x14ac:dyDescent="0.35">
      <c r="B848" s="2">
        <v>1515</v>
      </c>
      <c r="C848" s="5">
        <v>2201</v>
      </c>
      <c r="D848" s="2" t="s">
        <v>3179</v>
      </c>
      <c r="E848" s="2" t="s">
        <v>3180</v>
      </c>
      <c r="F848" s="2" t="s">
        <v>3172</v>
      </c>
      <c r="G848" s="2" t="s">
        <v>120</v>
      </c>
      <c r="H848" s="2" t="s">
        <v>12</v>
      </c>
      <c r="I848" s="11">
        <f t="shared" si="18"/>
        <v>0.125</v>
      </c>
      <c r="J848" s="2" t="s">
        <v>307</v>
      </c>
    </row>
    <row r="849" spans="2:10" x14ac:dyDescent="0.35">
      <c r="B849" s="2">
        <v>1516</v>
      </c>
      <c r="C849" s="5">
        <v>2201</v>
      </c>
      <c r="D849" s="2" t="s">
        <v>3181</v>
      </c>
      <c r="E849" s="2" t="s">
        <v>3182</v>
      </c>
      <c r="F849" s="2" t="s">
        <v>3172</v>
      </c>
      <c r="G849" s="2" t="s">
        <v>12</v>
      </c>
      <c r="H849" s="2" t="s">
        <v>131</v>
      </c>
      <c r="I849" s="11">
        <f t="shared" si="18"/>
        <v>4.166666666666663E-2</v>
      </c>
      <c r="J849" s="2" t="s">
        <v>878</v>
      </c>
    </row>
    <row r="850" spans="2:10" x14ac:dyDescent="0.35">
      <c r="B850" s="2">
        <v>1517</v>
      </c>
      <c r="C850" s="5">
        <v>2202</v>
      </c>
      <c r="D850" s="2" t="s">
        <v>3183</v>
      </c>
      <c r="E850" s="2" t="s">
        <v>3184</v>
      </c>
      <c r="F850" s="2" t="s">
        <v>3172</v>
      </c>
      <c r="G850" s="2" t="s">
        <v>80</v>
      </c>
      <c r="H850" s="2" t="s">
        <v>797</v>
      </c>
      <c r="I850" s="11">
        <f t="shared" si="18"/>
        <v>0.125</v>
      </c>
      <c r="J850" s="2" t="s">
        <v>13</v>
      </c>
    </row>
    <row r="851" spans="2:10" x14ac:dyDescent="0.35">
      <c r="B851" s="2">
        <v>1518</v>
      </c>
      <c r="C851" s="5">
        <v>2203</v>
      </c>
      <c r="D851" s="2" t="s">
        <v>3185</v>
      </c>
      <c r="E851" s="2" t="s">
        <v>3186</v>
      </c>
      <c r="F851" s="2" t="s">
        <v>3172</v>
      </c>
      <c r="G851" s="2" t="s">
        <v>136</v>
      </c>
      <c r="H851" s="2" t="s">
        <v>88</v>
      </c>
      <c r="I851" s="11">
        <f t="shared" si="18"/>
        <v>4.1666666666666685E-2</v>
      </c>
      <c r="J851" s="2" t="s">
        <v>154</v>
      </c>
    </row>
    <row r="852" spans="2:10" x14ac:dyDescent="0.35">
      <c r="B852" s="2">
        <v>1519</v>
      </c>
      <c r="C852" s="5">
        <v>2301</v>
      </c>
      <c r="D852" s="2" t="s">
        <v>3187</v>
      </c>
      <c r="E852" s="2" t="s">
        <v>3188</v>
      </c>
      <c r="F852" s="2" t="s">
        <v>3172</v>
      </c>
      <c r="G852" s="2" t="s">
        <v>92</v>
      </c>
      <c r="H852" s="2" t="s">
        <v>3189</v>
      </c>
      <c r="I852" s="11">
        <f t="shared" si="18"/>
        <v>0.23402777777777772</v>
      </c>
      <c r="J852" s="2" t="s">
        <v>1033</v>
      </c>
    </row>
    <row r="853" spans="2:10" x14ac:dyDescent="0.35">
      <c r="B853" s="2">
        <v>1520</v>
      </c>
      <c r="C853" s="5">
        <v>2301</v>
      </c>
      <c r="D853" s="2" t="s">
        <v>3190</v>
      </c>
      <c r="E853" s="2" t="s">
        <v>3191</v>
      </c>
      <c r="F853" s="2" t="s">
        <v>3172</v>
      </c>
      <c r="G853" s="2" t="s">
        <v>3169</v>
      </c>
      <c r="H853" s="2" t="s">
        <v>42</v>
      </c>
      <c r="I853" s="11">
        <f t="shared" si="18"/>
        <v>0.13541666666666663</v>
      </c>
      <c r="J853" s="2" t="s">
        <v>1033</v>
      </c>
    </row>
    <row r="854" spans="2:10" x14ac:dyDescent="0.35">
      <c r="B854" s="2">
        <v>1521</v>
      </c>
      <c r="C854" s="5">
        <v>2501</v>
      </c>
      <c r="D854" s="2" t="s">
        <v>3192</v>
      </c>
      <c r="E854" s="2" t="s">
        <v>3193</v>
      </c>
      <c r="F854" s="2" t="s">
        <v>3172</v>
      </c>
      <c r="G854" s="2" t="s">
        <v>17</v>
      </c>
      <c r="H854" s="2" t="s">
        <v>30</v>
      </c>
      <c r="I854" s="11">
        <f t="shared" si="18"/>
        <v>6.9444444444444531E-2</v>
      </c>
      <c r="J854" s="2" t="s">
        <v>178</v>
      </c>
    </row>
    <row r="855" spans="2:10" x14ac:dyDescent="0.35">
      <c r="B855" s="2">
        <v>1522</v>
      </c>
      <c r="C855" s="5">
        <v>2501</v>
      </c>
      <c r="D855" s="2" t="s">
        <v>3194</v>
      </c>
      <c r="E855" s="2" t="s">
        <v>3195</v>
      </c>
      <c r="F855" s="2" t="s">
        <v>3172</v>
      </c>
      <c r="G855" s="2" t="s">
        <v>120</v>
      </c>
      <c r="H855" s="2" t="s">
        <v>80</v>
      </c>
      <c r="I855" s="11">
        <f t="shared" si="18"/>
        <v>8.333333333333337E-2</v>
      </c>
      <c r="J855" s="2" t="s">
        <v>185</v>
      </c>
    </row>
    <row r="856" spans="2:10" x14ac:dyDescent="0.35">
      <c r="B856" s="2">
        <v>1523</v>
      </c>
      <c r="C856" s="5">
        <v>2504</v>
      </c>
      <c r="D856" s="2" t="s">
        <v>3196</v>
      </c>
      <c r="E856" s="2" t="s">
        <v>3197</v>
      </c>
      <c r="F856" s="2" t="s">
        <v>3172</v>
      </c>
      <c r="G856" s="2" t="s">
        <v>39</v>
      </c>
      <c r="H856" s="2" t="s">
        <v>872</v>
      </c>
      <c r="I856" s="11">
        <f t="shared" si="18"/>
        <v>6.944444444444442E-2</v>
      </c>
      <c r="J856" s="2" t="s">
        <v>3198</v>
      </c>
    </row>
    <row r="857" spans="2:10" x14ac:dyDescent="0.35">
      <c r="B857" s="2">
        <v>1524</v>
      </c>
      <c r="C857" s="5">
        <v>2504</v>
      </c>
      <c r="D857" s="2" t="s">
        <v>3199</v>
      </c>
      <c r="E857" s="2" t="s">
        <v>3200</v>
      </c>
      <c r="F857" s="2" t="s">
        <v>3172</v>
      </c>
      <c r="G857" s="2" t="s">
        <v>761</v>
      </c>
      <c r="H857" s="2" t="s">
        <v>1925</v>
      </c>
      <c r="I857" s="11">
        <f t="shared" si="18"/>
        <v>6.8749999999999978E-2</v>
      </c>
      <c r="J857" s="2" t="s">
        <v>1146</v>
      </c>
    </row>
    <row r="858" spans="2:10" x14ac:dyDescent="0.35">
      <c r="B858" s="2">
        <v>1525</v>
      </c>
      <c r="C858" s="5">
        <v>2505</v>
      </c>
      <c r="D858" s="2" t="s">
        <v>3201</v>
      </c>
      <c r="E858" s="2" t="s">
        <v>3202</v>
      </c>
      <c r="F858" s="2" t="s">
        <v>3172</v>
      </c>
      <c r="G858" s="2" t="s">
        <v>80</v>
      </c>
      <c r="H858" s="2" t="s">
        <v>42</v>
      </c>
      <c r="I858" s="11">
        <f t="shared" si="18"/>
        <v>0.16666666666666663</v>
      </c>
      <c r="J858" s="2" t="s">
        <v>13</v>
      </c>
    </row>
    <row r="859" spans="2:10" x14ac:dyDescent="0.35">
      <c r="B859" s="2">
        <v>1526</v>
      </c>
      <c r="C859" s="5">
        <v>2506</v>
      </c>
      <c r="D859" s="2" t="s">
        <v>3203</v>
      </c>
      <c r="E859" s="2" t="s">
        <v>3204</v>
      </c>
      <c r="F859" s="2" t="s">
        <v>3172</v>
      </c>
      <c r="G859" s="2" t="s">
        <v>16</v>
      </c>
      <c r="H859" s="2" t="s">
        <v>17</v>
      </c>
      <c r="I859" s="11">
        <f t="shared" si="18"/>
        <v>8.3333333333333315E-2</v>
      </c>
      <c r="J859" s="2" t="s">
        <v>468</v>
      </c>
    </row>
    <row r="860" spans="2:10" x14ac:dyDescent="0.35">
      <c r="B860" s="2">
        <v>1527</v>
      </c>
      <c r="C860" s="5">
        <v>2506</v>
      </c>
      <c r="D860" s="2" t="s">
        <v>3205</v>
      </c>
      <c r="E860" s="2" t="s">
        <v>3206</v>
      </c>
      <c r="F860" s="2" t="s">
        <v>3172</v>
      </c>
      <c r="G860" s="2" t="s">
        <v>120</v>
      </c>
      <c r="H860" s="2" t="s">
        <v>80</v>
      </c>
      <c r="I860" s="11">
        <f t="shared" si="18"/>
        <v>8.333333333333337E-2</v>
      </c>
      <c r="J860" s="2" t="s">
        <v>3198</v>
      </c>
    </row>
    <row r="861" spans="2:10" x14ac:dyDescent="0.35">
      <c r="B861" s="2">
        <v>1528</v>
      </c>
      <c r="C861" s="5">
        <v>2507</v>
      </c>
      <c r="D861" s="2" t="s">
        <v>3207</v>
      </c>
      <c r="E861" s="2" t="s">
        <v>3208</v>
      </c>
      <c r="F861" s="2" t="s">
        <v>3172</v>
      </c>
      <c r="G861" s="2" t="s">
        <v>3209</v>
      </c>
      <c r="H861" s="2" t="s">
        <v>12</v>
      </c>
      <c r="I861" s="11">
        <f t="shared" si="18"/>
        <v>9.9305555555555536E-2</v>
      </c>
      <c r="J861" s="2" t="s">
        <v>154</v>
      </c>
    </row>
    <row r="862" spans="2:10" x14ac:dyDescent="0.35">
      <c r="B862" s="2">
        <v>1529</v>
      </c>
      <c r="C862" s="5">
        <v>2602</v>
      </c>
      <c r="D862" s="2" t="s">
        <v>3210</v>
      </c>
      <c r="E862" s="2" t="s">
        <v>3211</v>
      </c>
      <c r="F862" s="2" t="s">
        <v>3172</v>
      </c>
      <c r="G862" s="2" t="s">
        <v>80</v>
      </c>
      <c r="H862" s="2" t="s">
        <v>797</v>
      </c>
      <c r="I862" s="11">
        <f t="shared" si="18"/>
        <v>0.125</v>
      </c>
      <c r="J862" s="2" t="s">
        <v>1956</v>
      </c>
    </row>
    <row r="863" spans="2:10" x14ac:dyDescent="0.35">
      <c r="B863" s="2">
        <v>1530</v>
      </c>
      <c r="C863" s="5">
        <v>2603</v>
      </c>
      <c r="D863" s="2" t="s">
        <v>3212</v>
      </c>
      <c r="E863" s="2" t="s">
        <v>3213</v>
      </c>
      <c r="F863" s="2" t="s">
        <v>3172</v>
      </c>
      <c r="G863" s="2" t="s">
        <v>80</v>
      </c>
      <c r="H863" s="2" t="s">
        <v>797</v>
      </c>
      <c r="I863" s="11">
        <f t="shared" si="18"/>
        <v>0.125</v>
      </c>
      <c r="J863" s="2" t="s">
        <v>1956</v>
      </c>
    </row>
    <row r="864" spans="2:10" x14ac:dyDescent="0.35">
      <c r="B864" s="2">
        <v>1531</v>
      </c>
      <c r="C864" s="5">
        <v>2604</v>
      </c>
      <c r="D864" s="2" t="s">
        <v>3214</v>
      </c>
      <c r="E864" s="2" t="s">
        <v>3215</v>
      </c>
      <c r="F864" s="2" t="s">
        <v>3172</v>
      </c>
      <c r="G864" s="2" t="s">
        <v>80</v>
      </c>
      <c r="H864" s="2" t="s">
        <v>797</v>
      </c>
      <c r="I864" s="11">
        <f t="shared" si="18"/>
        <v>0.125</v>
      </c>
      <c r="J864" s="2" t="s">
        <v>1956</v>
      </c>
    </row>
    <row r="865" spans="2:10" x14ac:dyDescent="0.35">
      <c r="B865" s="2">
        <v>1532</v>
      </c>
      <c r="C865" s="5">
        <v>2605</v>
      </c>
      <c r="D865" s="2" t="s">
        <v>3216</v>
      </c>
      <c r="E865" s="2" t="s">
        <v>3217</v>
      </c>
      <c r="F865" s="2" t="s">
        <v>3172</v>
      </c>
      <c r="G865" s="2" t="s">
        <v>80</v>
      </c>
      <c r="H865" s="2" t="s">
        <v>797</v>
      </c>
      <c r="I865" s="11">
        <f t="shared" si="18"/>
        <v>0.125</v>
      </c>
      <c r="J865" s="2" t="s">
        <v>1956</v>
      </c>
    </row>
    <row r="866" spans="2:10" x14ac:dyDescent="0.35">
      <c r="B866" s="2">
        <v>1533</v>
      </c>
      <c r="C866" s="5">
        <v>2606</v>
      </c>
      <c r="D866" s="2" t="s">
        <v>3218</v>
      </c>
      <c r="E866" s="2" t="s">
        <v>3219</v>
      </c>
      <c r="F866" s="2" t="s">
        <v>3172</v>
      </c>
      <c r="G866" s="2" t="s">
        <v>80</v>
      </c>
      <c r="H866" s="2" t="s">
        <v>42</v>
      </c>
      <c r="I866" s="11">
        <f t="shared" si="18"/>
        <v>0.16666666666666663</v>
      </c>
      <c r="J866" s="2" t="s">
        <v>13</v>
      </c>
    </row>
    <row r="867" spans="2:10" x14ac:dyDescent="0.35">
      <c r="B867" s="2">
        <v>1534</v>
      </c>
      <c r="C867" s="5">
        <v>2607</v>
      </c>
      <c r="D867" s="2" t="s">
        <v>3220</v>
      </c>
      <c r="E867" s="2" t="s">
        <v>3221</v>
      </c>
      <c r="F867" s="2" t="s">
        <v>3172</v>
      </c>
      <c r="G867" s="2" t="s">
        <v>503</v>
      </c>
      <c r="H867" s="2" t="s">
        <v>1059</v>
      </c>
      <c r="I867" s="11">
        <f t="shared" si="18"/>
        <v>6.8749999999999978E-2</v>
      </c>
      <c r="J867" s="2" t="s">
        <v>1146</v>
      </c>
    </row>
    <row r="868" spans="2:10" x14ac:dyDescent="0.35">
      <c r="B868" s="2">
        <v>1535</v>
      </c>
      <c r="C868" s="5">
        <v>2701</v>
      </c>
      <c r="D868" s="2" t="s">
        <v>3222</v>
      </c>
      <c r="E868" s="2" t="s">
        <v>3223</v>
      </c>
      <c r="F868" s="2" t="s">
        <v>3172</v>
      </c>
      <c r="G868" s="2" t="s">
        <v>102</v>
      </c>
      <c r="H868" s="2" t="s">
        <v>21</v>
      </c>
      <c r="I868" s="11">
        <f t="shared" si="18"/>
        <v>8.3333333333333259E-2</v>
      </c>
      <c r="J868" s="2" t="s">
        <v>154</v>
      </c>
    </row>
    <row r="869" spans="2:10" x14ac:dyDescent="0.35">
      <c r="B869" s="2">
        <v>1536</v>
      </c>
      <c r="C869" s="5">
        <v>2705</v>
      </c>
      <c r="D869" s="2" t="s">
        <v>3224</v>
      </c>
      <c r="E869" s="2" t="s">
        <v>3225</v>
      </c>
      <c r="F869" s="2" t="s">
        <v>3172</v>
      </c>
      <c r="G869" s="2" t="s">
        <v>38</v>
      </c>
      <c r="H869" s="2" t="s">
        <v>88</v>
      </c>
      <c r="I869" s="11">
        <f t="shared" si="18"/>
        <v>0.125</v>
      </c>
      <c r="J869" s="2" t="s">
        <v>307</v>
      </c>
    </row>
    <row r="870" spans="2:10" x14ac:dyDescent="0.35">
      <c r="B870" s="2">
        <v>1537</v>
      </c>
      <c r="C870" s="5">
        <v>2705</v>
      </c>
      <c r="D870" s="2" t="s">
        <v>3226</v>
      </c>
      <c r="E870" s="2" t="s">
        <v>3227</v>
      </c>
      <c r="F870" s="2" t="s">
        <v>3172</v>
      </c>
      <c r="G870" s="2" t="s">
        <v>80</v>
      </c>
      <c r="H870" s="2" t="s">
        <v>1925</v>
      </c>
      <c r="I870" s="11">
        <f t="shared" si="18"/>
        <v>6.944444444444442E-2</v>
      </c>
      <c r="J870" s="2" t="s">
        <v>1944</v>
      </c>
    </row>
    <row r="871" spans="2:10" x14ac:dyDescent="0.35">
      <c r="B871" s="2">
        <v>1538</v>
      </c>
      <c r="C871" s="5">
        <v>2707</v>
      </c>
      <c r="D871" s="2" t="s">
        <v>3228</v>
      </c>
      <c r="E871" s="2" t="s">
        <v>3229</v>
      </c>
      <c r="F871" s="2" t="s">
        <v>3172</v>
      </c>
      <c r="G871" s="2" t="s">
        <v>136</v>
      </c>
      <c r="H871" s="2" t="s">
        <v>16</v>
      </c>
      <c r="I871" s="11">
        <f t="shared" si="18"/>
        <v>8.3333333333333315E-2</v>
      </c>
      <c r="J871" s="2" t="s">
        <v>97</v>
      </c>
    </row>
    <row r="872" spans="2:10" x14ac:dyDescent="0.35">
      <c r="B872" s="2">
        <v>1539</v>
      </c>
      <c r="C872" s="5">
        <v>2807</v>
      </c>
      <c r="D872" s="2" t="s">
        <v>3230</v>
      </c>
      <c r="E872" s="2" t="s">
        <v>3231</v>
      </c>
      <c r="F872" s="2" t="s">
        <v>3172</v>
      </c>
      <c r="G872" s="2" t="s">
        <v>136</v>
      </c>
      <c r="H872" s="2" t="s">
        <v>80</v>
      </c>
      <c r="I872" s="11">
        <f t="shared" si="18"/>
        <v>0.33333333333333337</v>
      </c>
      <c r="J872" s="2" t="s">
        <v>154</v>
      </c>
    </row>
    <row r="873" spans="2:10" x14ac:dyDescent="0.35">
      <c r="B873" s="2">
        <v>1575</v>
      </c>
      <c r="C873" s="5">
        <v>2101</v>
      </c>
      <c r="D873" s="2" t="s">
        <v>2123</v>
      </c>
      <c r="E873" s="2" t="s">
        <v>3304</v>
      </c>
      <c r="F873" s="2" t="s">
        <v>3305</v>
      </c>
      <c r="G873" s="2" t="s">
        <v>80</v>
      </c>
      <c r="H873" s="2" t="s">
        <v>42</v>
      </c>
      <c r="I873" s="11">
        <f t="shared" si="18"/>
        <v>0.16666666666666663</v>
      </c>
      <c r="J873" s="2" t="s">
        <v>13</v>
      </c>
    </row>
    <row r="874" spans="2:10" x14ac:dyDescent="0.35">
      <c r="B874" s="2">
        <v>1576</v>
      </c>
      <c r="C874" s="5">
        <v>2201</v>
      </c>
      <c r="D874" s="2" t="s">
        <v>3306</v>
      </c>
      <c r="E874" s="2" t="s">
        <v>3307</v>
      </c>
      <c r="F874" s="2" t="s">
        <v>3305</v>
      </c>
      <c r="G874" s="2" t="s">
        <v>342</v>
      </c>
      <c r="H874" s="2" t="s">
        <v>836</v>
      </c>
      <c r="I874" s="11">
        <f t="shared" si="18"/>
        <v>6.8749999999999978E-2</v>
      </c>
      <c r="J874" s="2" t="s">
        <v>1146</v>
      </c>
    </row>
    <row r="875" spans="2:10" x14ac:dyDescent="0.35">
      <c r="B875" s="2">
        <v>1577</v>
      </c>
      <c r="C875" s="5">
        <v>2201</v>
      </c>
      <c r="D875" s="2" t="s">
        <v>3308</v>
      </c>
      <c r="E875" s="2" t="s">
        <v>3309</v>
      </c>
      <c r="F875" s="2" t="s">
        <v>3305</v>
      </c>
      <c r="G875" s="2" t="s">
        <v>761</v>
      </c>
      <c r="H875" s="2" t="s">
        <v>1941</v>
      </c>
      <c r="I875" s="11">
        <f t="shared" si="18"/>
        <v>7.5694444444444398E-2</v>
      </c>
      <c r="J875" s="2" t="s">
        <v>1433</v>
      </c>
    </row>
    <row r="876" spans="2:10" x14ac:dyDescent="0.35">
      <c r="B876" s="2">
        <v>1578</v>
      </c>
      <c r="C876" s="5">
        <v>2202</v>
      </c>
      <c r="D876" s="2" t="s">
        <v>3310</v>
      </c>
      <c r="E876" s="2" t="s">
        <v>3311</v>
      </c>
      <c r="F876" s="2" t="s">
        <v>3305</v>
      </c>
      <c r="G876" s="2" t="s">
        <v>136</v>
      </c>
      <c r="H876" s="2" t="s">
        <v>295</v>
      </c>
      <c r="I876" s="11">
        <f t="shared" si="18"/>
        <v>6.944444444444442E-2</v>
      </c>
      <c r="J876" s="2" t="s">
        <v>1372</v>
      </c>
    </row>
    <row r="877" spans="2:10" x14ac:dyDescent="0.35">
      <c r="B877" s="2">
        <v>1579</v>
      </c>
      <c r="C877" s="5">
        <v>2202</v>
      </c>
      <c r="D877" s="2" t="s">
        <v>3312</v>
      </c>
      <c r="E877" s="2" t="s">
        <v>3313</v>
      </c>
      <c r="F877" s="2" t="s">
        <v>3305</v>
      </c>
      <c r="G877" s="2" t="s">
        <v>761</v>
      </c>
      <c r="H877" s="2" t="s">
        <v>1925</v>
      </c>
      <c r="I877" s="11">
        <f t="shared" si="18"/>
        <v>6.8749999999999978E-2</v>
      </c>
      <c r="J877" s="2" t="s">
        <v>1146</v>
      </c>
    </row>
    <row r="878" spans="2:10" x14ac:dyDescent="0.35">
      <c r="B878" s="2">
        <v>1580</v>
      </c>
      <c r="C878" s="5">
        <v>2301</v>
      </c>
      <c r="D878" s="2" t="s">
        <v>3314</v>
      </c>
      <c r="E878" s="2" t="s">
        <v>3315</v>
      </c>
      <c r="F878" s="2" t="s">
        <v>3305</v>
      </c>
      <c r="G878" s="2" t="s">
        <v>38</v>
      </c>
      <c r="H878" s="2" t="s">
        <v>120</v>
      </c>
      <c r="I878" s="11">
        <f t="shared" si="18"/>
        <v>0.33333333333333331</v>
      </c>
      <c r="J878" s="2" t="s">
        <v>76</v>
      </c>
    </row>
    <row r="879" spans="2:10" x14ac:dyDescent="0.35">
      <c r="B879" s="2">
        <v>1581</v>
      </c>
      <c r="C879" s="5">
        <v>2301</v>
      </c>
      <c r="D879" s="2" t="s">
        <v>3316</v>
      </c>
      <c r="E879" s="2" t="s">
        <v>3317</v>
      </c>
      <c r="F879" s="2" t="s">
        <v>3305</v>
      </c>
      <c r="G879" s="2" t="s">
        <v>56</v>
      </c>
      <c r="H879" s="2" t="s">
        <v>42</v>
      </c>
      <c r="I879" s="11">
        <f t="shared" si="18"/>
        <v>0.20833333333333337</v>
      </c>
      <c r="J879" s="2" t="s">
        <v>1033</v>
      </c>
    </row>
    <row r="880" spans="2:10" x14ac:dyDescent="0.35">
      <c r="B880" s="2">
        <v>1582</v>
      </c>
      <c r="C880" s="5">
        <v>2312</v>
      </c>
      <c r="D880" s="2" t="s">
        <v>3318</v>
      </c>
      <c r="E880" s="2" t="s">
        <v>3319</v>
      </c>
      <c r="F880" s="2" t="s">
        <v>3305</v>
      </c>
      <c r="G880" s="2" t="s">
        <v>3320</v>
      </c>
      <c r="H880" s="2" t="s">
        <v>80</v>
      </c>
      <c r="I880" s="11">
        <f t="shared" si="18"/>
        <v>0.3215277777777778</v>
      </c>
      <c r="J880" s="2" t="s">
        <v>157</v>
      </c>
    </row>
    <row r="881" spans="2:10" x14ac:dyDescent="0.35">
      <c r="B881" s="2">
        <v>1583</v>
      </c>
      <c r="C881" s="5">
        <v>2501</v>
      </c>
      <c r="D881" s="2" t="s">
        <v>3321</v>
      </c>
      <c r="E881" s="2" t="s">
        <v>3322</v>
      </c>
      <c r="F881" s="2" t="s">
        <v>3305</v>
      </c>
      <c r="G881" s="2" t="s">
        <v>704</v>
      </c>
      <c r="H881" s="2" t="s">
        <v>2609</v>
      </c>
      <c r="I881" s="11">
        <f t="shared" si="18"/>
        <v>2.7083333333333348E-2</v>
      </c>
      <c r="J881" s="2" t="s">
        <v>1146</v>
      </c>
    </row>
    <row r="882" spans="2:10" x14ac:dyDescent="0.35">
      <c r="B882" s="2">
        <v>1584</v>
      </c>
      <c r="C882" s="5">
        <v>2503</v>
      </c>
      <c r="D882" s="2" t="s">
        <v>3323</v>
      </c>
      <c r="E882" s="2" t="s">
        <v>3324</v>
      </c>
      <c r="F882" s="2" t="s">
        <v>3305</v>
      </c>
      <c r="G882" s="2" t="s">
        <v>25</v>
      </c>
      <c r="H882" s="2" t="s">
        <v>227</v>
      </c>
      <c r="I882" s="11">
        <f t="shared" si="18"/>
        <v>0.10416666666666669</v>
      </c>
      <c r="J882" s="2" t="s">
        <v>1877</v>
      </c>
    </row>
    <row r="883" spans="2:10" x14ac:dyDescent="0.35">
      <c r="B883" s="2">
        <v>1585</v>
      </c>
      <c r="C883" s="5">
        <v>2503</v>
      </c>
      <c r="D883" s="2" t="s">
        <v>3325</v>
      </c>
      <c r="E883" s="2" t="s">
        <v>3326</v>
      </c>
      <c r="F883" s="2" t="s">
        <v>3305</v>
      </c>
      <c r="G883" s="2" t="s">
        <v>227</v>
      </c>
      <c r="H883" s="2" t="s">
        <v>747</v>
      </c>
      <c r="I883" s="11">
        <f t="shared" si="18"/>
        <v>4.8611111111111105E-2</v>
      </c>
      <c r="J883" s="2" t="s">
        <v>1003</v>
      </c>
    </row>
    <row r="884" spans="2:10" x14ac:dyDescent="0.35">
      <c r="B884" s="2">
        <v>1586</v>
      </c>
      <c r="C884" s="5">
        <v>2503</v>
      </c>
      <c r="D884" s="2" t="s">
        <v>3327</v>
      </c>
      <c r="E884" s="2" t="s">
        <v>3328</v>
      </c>
      <c r="F884" s="2" t="s">
        <v>3305</v>
      </c>
      <c r="G884" s="2" t="s">
        <v>17</v>
      </c>
      <c r="H884" s="2" t="s">
        <v>120</v>
      </c>
      <c r="I884" s="11">
        <f t="shared" si="18"/>
        <v>8.333333333333337E-2</v>
      </c>
      <c r="J884" s="2" t="s">
        <v>81</v>
      </c>
    </row>
    <row r="885" spans="2:10" x14ac:dyDescent="0.35">
      <c r="B885" s="2">
        <v>1587</v>
      </c>
      <c r="C885" s="5">
        <v>2503</v>
      </c>
      <c r="D885" s="2" t="s">
        <v>3329</v>
      </c>
      <c r="E885" s="2" t="s">
        <v>3330</v>
      </c>
      <c r="F885" s="2" t="s">
        <v>3305</v>
      </c>
      <c r="G885" s="2" t="s">
        <v>80</v>
      </c>
      <c r="H885" s="2" t="s">
        <v>42</v>
      </c>
      <c r="I885" s="11">
        <f t="shared" si="18"/>
        <v>0.16666666666666663</v>
      </c>
      <c r="J885" s="2" t="s">
        <v>13</v>
      </c>
    </row>
    <row r="886" spans="2:10" x14ac:dyDescent="0.35">
      <c r="B886" s="2">
        <v>1588</v>
      </c>
      <c r="C886" s="5">
        <v>2504</v>
      </c>
      <c r="D886" s="2" t="s">
        <v>3331</v>
      </c>
      <c r="E886" s="2" t="s">
        <v>3332</v>
      </c>
      <c r="F886" s="2" t="s">
        <v>3305</v>
      </c>
      <c r="G886" s="2" t="s">
        <v>17</v>
      </c>
      <c r="H886" s="2" t="s">
        <v>30</v>
      </c>
      <c r="I886" s="11">
        <f t="shared" si="18"/>
        <v>6.9444444444444531E-2</v>
      </c>
      <c r="J886" s="2" t="s">
        <v>1938</v>
      </c>
    </row>
    <row r="887" spans="2:10" x14ac:dyDescent="0.35">
      <c r="B887" s="2">
        <v>1589</v>
      </c>
      <c r="C887" s="5">
        <v>2504</v>
      </c>
      <c r="D887" s="2" t="s">
        <v>3329</v>
      </c>
      <c r="E887" s="2" t="s">
        <v>3333</v>
      </c>
      <c r="F887" s="2" t="s">
        <v>3305</v>
      </c>
      <c r="G887" s="2" t="s">
        <v>80</v>
      </c>
      <c r="H887" s="2" t="s">
        <v>42</v>
      </c>
      <c r="I887" s="11">
        <f t="shared" si="18"/>
        <v>0.16666666666666663</v>
      </c>
      <c r="J887" s="2" t="s">
        <v>13</v>
      </c>
    </row>
    <row r="888" spans="2:10" x14ac:dyDescent="0.35">
      <c r="B888" s="2">
        <v>1590</v>
      </c>
      <c r="C888" s="5">
        <v>2505</v>
      </c>
      <c r="D888" s="2" t="s">
        <v>3334</v>
      </c>
      <c r="E888" s="2" t="s">
        <v>3335</v>
      </c>
      <c r="F888" s="2" t="s">
        <v>3305</v>
      </c>
      <c r="G888" s="2" t="s">
        <v>2616</v>
      </c>
      <c r="H888" s="2" t="s">
        <v>1861</v>
      </c>
      <c r="I888" s="11">
        <f t="shared" si="18"/>
        <v>6.8749999999999978E-2</v>
      </c>
      <c r="J888" s="2" t="s">
        <v>1146</v>
      </c>
    </row>
    <row r="889" spans="2:10" x14ac:dyDescent="0.35">
      <c r="B889" s="2">
        <v>1591</v>
      </c>
      <c r="C889" s="5">
        <v>2505</v>
      </c>
      <c r="D889" s="2" t="s">
        <v>3336</v>
      </c>
      <c r="E889" s="2" t="s">
        <v>3337</v>
      </c>
      <c r="F889" s="2" t="s">
        <v>3305</v>
      </c>
      <c r="G889" s="2" t="s">
        <v>1738</v>
      </c>
      <c r="H889" s="2" t="s">
        <v>1204</v>
      </c>
      <c r="I889" s="11">
        <f t="shared" si="18"/>
        <v>6.8750000000000089E-2</v>
      </c>
      <c r="J889" s="2" t="s">
        <v>1146</v>
      </c>
    </row>
    <row r="890" spans="2:10" x14ac:dyDescent="0.35">
      <c r="B890" s="2">
        <v>1592</v>
      </c>
      <c r="C890" s="5">
        <v>2505</v>
      </c>
      <c r="D890" s="2" t="s">
        <v>3338</v>
      </c>
      <c r="E890" s="2" t="s">
        <v>3339</v>
      </c>
      <c r="F890" s="2" t="s">
        <v>3305</v>
      </c>
      <c r="G890" s="2" t="s">
        <v>3340</v>
      </c>
      <c r="H890" s="2" t="s">
        <v>1925</v>
      </c>
      <c r="I890" s="11">
        <f t="shared" si="18"/>
        <v>4.0972222222222188E-2</v>
      </c>
      <c r="J890" s="2" t="s">
        <v>1146</v>
      </c>
    </row>
    <row r="891" spans="2:10" x14ac:dyDescent="0.35">
      <c r="B891" s="2">
        <v>1593</v>
      </c>
      <c r="C891" s="5">
        <v>2506</v>
      </c>
      <c r="D891" s="2" t="s">
        <v>3341</v>
      </c>
      <c r="E891" s="2" t="s">
        <v>3342</v>
      </c>
      <c r="F891" s="2" t="s">
        <v>3305</v>
      </c>
      <c r="G891" s="2" t="s">
        <v>16</v>
      </c>
      <c r="H891" s="2" t="s">
        <v>17</v>
      </c>
      <c r="I891" s="11">
        <f t="shared" si="18"/>
        <v>8.3333333333333315E-2</v>
      </c>
      <c r="J891" s="2" t="s">
        <v>886</v>
      </c>
    </row>
    <row r="892" spans="2:10" x14ac:dyDescent="0.35">
      <c r="B892" s="2">
        <v>1594</v>
      </c>
      <c r="C892" s="5">
        <v>2601</v>
      </c>
      <c r="D892" s="2" t="s">
        <v>3343</v>
      </c>
      <c r="E892" s="2" t="s">
        <v>3344</v>
      </c>
      <c r="F892" s="2" t="s">
        <v>3305</v>
      </c>
      <c r="G892" s="2" t="s">
        <v>88</v>
      </c>
      <c r="H892" s="2" t="s">
        <v>747</v>
      </c>
      <c r="I892" s="11">
        <f t="shared" si="18"/>
        <v>6.944444444444442E-2</v>
      </c>
      <c r="J892" s="2" t="s">
        <v>1127</v>
      </c>
    </row>
    <row r="893" spans="2:10" x14ac:dyDescent="0.35">
      <c r="B893" s="2">
        <v>1595</v>
      </c>
      <c r="C893" s="5">
        <v>2602</v>
      </c>
      <c r="D893" s="2" t="s">
        <v>3345</v>
      </c>
      <c r="E893" s="2" t="s">
        <v>3346</v>
      </c>
      <c r="F893" s="2" t="s">
        <v>3305</v>
      </c>
      <c r="G893" s="2" t="s">
        <v>120</v>
      </c>
      <c r="H893" s="2" t="s">
        <v>836</v>
      </c>
      <c r="I893" s="11">
        <f t="shared" si="18"/>
        <v>6.944444444444442E-2</v>
      </c>
      <c r="J893" s="2" t="s">
        <v>1003</v>
      </c>
    </row>
    <row r="894" spans="2:10" x14ac:dyDescent="0.35">
      <c r="B894" s="2">
        <v>1596</v>
      </c>
      <c r="C894" s="5">
        <v>2602</v>
      </c>
      <c r="D894" s="2" t="s">
        <v>3347</v>
      </c>
      <c r="E894" s="2" t="s">
        <v>3348</v>
      </c>
      <c r="F894" s="2" t="s">
        <v>3305</v>
      </c>
      <c r="G894" s="2" t="s">
        <v>80</v>
      </c>
      <c r="H894" s="2" t="s">
        <v>42</v>
      </c>
      <c r="I894" s="11">
        <f t="shared" si="18"/>
        <v>0.16666666666666663</v>
      </c>
      <c r="J894" s="2" t="s">
        <v>13</v>
      </c>
    </row>
    <row r="895" spans="2:10" x14ac:dyDescent="0.35">
      <c r="B895" s="2">
        <v>1597</v>
      </c>
      <c r="C895" s="5">
        <v>2603</v>
      </c>
      <c r="D895" s="2" t="s">
        <v>3349</v>
      </c>
      <c r="E895" s="2" t="s">
        <v>3350</v>
      </c>
      <c r="F895" s="2" t="s">
        <v>3305</v>
      </c>
      <c r="G895" s="2" t="s">
        <v>33</v>
      </c>
      <c r="H895" s="2" t="s">
        <v>12</v>
      </c>
      <c r="I895" s="11">
        <f t="shared" si="18"/>
        <v>0.10416666666666663</v>
      </c>
      <c r="J895" s="2" t="s">
        <v>89</v>
      </c>
    </row>
    <row r="896" spans="2:10" x14ac:dyDescent="0.35">
      <c r="B896" s="2">
        <v>1598</v>
      </c>
      <c r="C896" s="5">
        <v>2604</v>
      </c>
      <c r="D896" s="2" t="s">
        <v>3351</v>
      </c>
      <c r="E896" s="2" t="s">
        <v>3352</v>
      </c>
      <c r="F896" s="2" t="s">
        <v>3305</v>
      </c>
      <c r="G896" s="2" t="s">
        <v>33</v>
      </c>
      <c r="H896" s="2" t="s">
        <v>12</v>
      </c>
      <c r="I896" s="11">
        <f t="shared" si="18"/>
        <v>0.10416666666666663</v>
      </c>
      <c r="J896" s="2" t="s">
        <v>89</v>
      </c>
    </row>
    <row r="897" spans="2:10" x14ac:dyDescent="0.35">
      <c r="B897" s="2">
        <v>1599</v>
      </c>
      <c r="C897" s="5">
        <v>2605</v>
      </c>
      <c r="D897" s="2" t="s">
        <v>3353</v>
      </c>
      <c r="E897" s="2" t="s">
        <v>3354</v>
      </c>
      <c r="F897" s="2" t="s">
        <v>3305</v>
      </c>
      <c r="G897" s="2" t="s">
        <v>38</v>
      </c>
      <c r="H897" s="2" t="s">
        <v>442</v>
      </c>
      <c r="I897" s="11">
        <f t="shared" si="18"/>
        <v>0.10416666666666663</v>
      </c>
      <c r="J897" s="2" t="s">
        <v>89</v>
      </c>
    </row>
    <row r="898" spans="2:10" x14ac:dyDescent="0.35">
      <c r="B898" s="2">
        <v>1600</v>
      </c>
      <c r="C898" s="5">
        <v>2605</v>
      </c>
      <c r="D898" s="2" t="s">
        <v>3355</v>
      </c>
      <c r="E898" s="2" t="s">
        <v>3356</v>
      </c>
      <c r="F898" s="2" t="s">
        <v>3305</v>
      </c>
      <c r="G898" s="2" t="s">
        <v>120</v>
      </c>
      <c r="H898" s="2" t="s">
        <v>751</v>
      </c>
      <c r="I898" s="11">
        <f t="shared" si="18"/>
        <v>0.10416666666666663</v>
      </c>
      <c r="J898" s="2" t="s">
        <v>1199</v>
      </c>
    </row>
    <row r="899" spans="2:10" x14ac:dyDescent="0.35">
      <c r="B899" s="2">
        <v>1601</v>
      </c>
      <c r="C899" s="5">
        <v>2606</v>
      </c>
      <c r="D899" s="2" t="s">
        <v>3357</v>
      </c>
      <c r="E899" s="2" t="s">
        <v>3358</v>
      </c>
      <c r="F899" s="2" t="s">
        <v>3305</v>
      </c>
      <c r="G899" s="2" t="s">
        <v>80</v>
      </c>
      <c r="H899" s="2" t="s">
        <v>42</v>
      </c>
      <c r="I899" s="11">
        <f t="shared" si="18"/>
        <v>0.16666666666666663</v>
      </c>
      <c r="J899" s="2" t="s">
        <v>13</v>
      </c>
    </row>
    <row r="900" spans="2:10" x14ac:dyDescent="0.35">
      <c r="B900" s="2">
        <v>1602</v>
      </c>
      <c r="C900" s="5">
        <v>2701</v>
      </c>
      <c r="D900" s="2" t="s">
        <v>3359</v>
      </c>
      <c r="E900" s="2" t="s">
        <v>3360</v>
      </c>
      <c r="F900" s="2" t="s">
        <v>3305</v>
      </c>
      <c r="G900" s="2" t="s">
        <v>442</v>
      </c>
      <c r="H900" s="2" t="s">
        <v>16</v>
      </c>
      <c r="I900" s="11">
        <f t="shared" si="18"/>
        <v>6.25E-2</v>
      </c>
      <c r="J900" s="2" t="s">
        <v>550</v>
      </c>
    </row>
    <row r="901" spans="2:10" x14ac:dyDescent="0.35">
      <c r="B901" s="2">
        <v>1603</v>
      </c>
      <c r="C901" s="5">
        <v>2701</v>
      </c>
      <c r="D901" s="2" t="s">
        <v>3361</v>
      </c>
      <c r="E901" s="2" t="s">
        <v>3362</v>
      </c>
      <c r="F901" s="2" t="s">
        <v>3305</v>
      </c>
      <c r="G901" s="2" t="s">
        <v>17</v>
      </c>
      <c r="H901" s="2" t="s">
        <v>120</v>
      </c>
      <c r="I901" s="11">
        <f t="shared" si="18"/>
        <v>8.333333333333337E-2</v>
      </c>
      <c r="J901" s="2" t="s">
        <v>57</v>
      </c>
    </row>
    <row r="902" spans="2:10" x14ac:dyDescent="0.35">
      <c r="B902" s="2">
        <v>1604</v>
      </c>
      <c r="C902" s="5">
        <v>2701</v>
      </c>
      <c r="D902" s="2" t="s">
        <v>3363</v>
      </c>
      <c r="E902" s="2" t="s">
        <v>3364</v>
      </c>
      <c r="F902" s="2" t="s">
        <v>3305</v>
      </c>
      <c r="G902" s="2" t="s">
        <v>33</v>
      </c>
      <c r="H902" s="2" t="s">
        <v>80</v>
      </c>
      <c r="I902" s="11">
        <f t="shared" ref="I902:I965" si="19">(H902-G902)</f>
        <v>6.25E-2</v>
      </c>
      <c r="J902" s="2" t="s">
        <v>154</v>
      </c>
    </row>
    <row r="903" spans="2:10" x14ac:dyDescent="0.35">
      <c r="B903" s="2">
        <v>1605</v>
      </c>
      <c r="C903" s="5">
        <v>2702</v>
      </c>
      <c r="D903" s="2" t="s">
        <v>3365</v>
      </c>
      <c r="E903" s="2" t="s">
        <v>3366</v>
      </c>
      <c r="F903" s="2" t="s">
        <v>3305</v>
      </c>
      <c r="G903" s="2" t="s">
        <v>342</v>
      </c>
      <c r="H903" s="2" t="s">
        <v>836</v>
      </c>
      <c r="I903" s="11">
        <f t="shared" si="19"/>
        <v>6.8749999999999978E-2</v>
      </c>
      <c r="J903" s="2" t="s">
        <v>1146</v>
      </c>
    </row>
    <row r="904" spans="2:10" x14ac:dyDescent="0.35">
      <c r="B904" s="2">
        <v>1606</v>
      </c>
      <c r="C904" s="5">
        <v>2703</v>
      </c>
      <c r="D904" s="2" t="s">
        <v>3367</v>
      </c>
      <c r="E904" s="2" t="s">
        <v>3368</v>
      </c>
      <c r="F904" s="2" t="s">
        <v>3305</v>
      </c>
      <c r="G904" s="2" t="s">
        <v>1461</v>
      </c>
      <c r="H904" s="2" t="s">
        <v>12</v>
      </c>
      <c r="I904" s="11">
        <f t="shared" si="19"/>
        <v>0.11805555555555558</v>
      </c>
      <c r="J904" s="2" t="s">
        <v>89</v>
      </c>
    </row>
    <row r="905" spans="2:10" x14ac:dyDescent="0.35">
      <c r="B905" s="2">
        <v>1607</v>
      </c>
      <c r="C905" s="5">
        <v>2704</v>
      </c>
      <c r="D905" s="2" t="s">
        <v>3369</v>
      </c>
      <c r="E905" s="2" t="s">
        <v>3370</v>
      </c>
      <c r="F905" s="2" t="s">
        <v>3305</v>
      </c>
      <c r="G905" s="2" t="s">
        <v>17</v>
      </c>
      <c r="H905" s="2" t="s">
        <v>30</v>
      </c>
      <c r="I905" s="11">
        <f t="shared" si="19"/>
        <v>6.9444444444444531E-2</v>
      </c>
      <c r="J905" s="2" t="s">
        <v>1046</v>
      </c>
    </row>
    <row r="906" spans="2:10" x14ac:dyDescent="0.35">
      <c r="B906" s="2">
        <v>1608</v>
      </c>
      <c r="C906" s="5">
        <v>2704</v>
      </c>
      <c r="D906" s="2" t="s">
        <v>3371</v>
      </c>
      <c r="E906" s="2" t="s">
        <v>3372</v>
      </c>
      <c r="F906" s="2" t="s">
        <v>3305</v>
      </c>
      <c r="G906" s="2" t="s">
        <v>120</v>
      </c>
      <c r="H906" s="2" t="s">
        <v>12</v>
      </c>
      <c r="I906" s="11">
        <f t="shared" si="19"/>
        <v>0.125</v>
      </c>
      <c r="J906" s="2" t="s">
        <v>89</v>
      </c>
    </row>
    <row r="907" spans="2:10" x14ac:dyDescent="0.35">
      <c r="B907" s="2">
        <v>1609</v>
      </c>
      <c r="C907" s="5">
        <v>2705</v>
      </c>
      <c r="D907" s="2" t="s">
        <v>3373</v>
      </c>
      <c r="E907" s="2" t="s">
        <v>3374</v>
      </c>
      <c r="F907" s="2" t="s">
        <v>3305</v>
      </c>
      <c r="G907" s="2" t="s">
        <v>3375</v>
      </c>
      <c r="H907" s="2" t="s">
        <v>17</v>
      </c>
      <c r="I907" s="11">
        <f t="shared" si="19"/>
        <v>6.8749999999999978E-2</v>
      </c>
      <c r="J907" s="2" t="s">
        <v>1146</v>
      </c>
    </row>
    <row r="908" spans="2:10" x14ac:dyDescent="0.35">
      <c r="B908" s="2">
        <v>1610</v>
      </c>
      <c r="C908" s="5">
        <v>2705</v>
      </c>
      <c r="D908" s="2" t="s">
        <v>3376</v>
      </c>
      <c r="E908" s="2" t="s">
        <v>3377</v>
      </c>
      <c r="F908" s="2" t="s">
        <v>3305</v>
      </c>
      <c r="G908" s="2" t="s">
        <v>80</v>
      </c>
      <c r="H908" s="2" t="s">
        <v>797</v>
      </c>
      <c r="I908" s="11">
        <f t="shared" si="19"/>
        <v>0.125</v>
      </c>
      <c r="J908" s="2" t="s">
        <v>13</v>
      </c>
    </row>
    <row r="909" spans="2:10" x14ac:dyDescent="0.35">
      <c r="B909" s="2">
        <v>1611</v>
      </c>
      <c r="C909" s="5">
        <v>2706</v>
      </c>
      <c r="D909" s="2" t="s">
        <v>3378</v>
      </c>
      <c r="E909" s="2" t="s">
        <v>3379</v>
      </c>
      <c r="F909" s="2" t="s">
        <v>3305</v>
      </c>
      <c r="G909" s="2" t="s">
        <v>120</v>
      </c>
      <c r="H909" s="2" t="s">
        <v>836</v>
      </c>
      <c r="I909" s="11">
        <f t="shared" si="19"/>
        <v>6.944444444444442E-2</v>
      </c>
      <c r="J909" s="2" t="s">
        <v>1214</v>
      </c>
    </row>
    <row r="910" spans="2:10" x14ac:dyDescent="0.35">
      <c r="B910" s="2">
        <v>1612</v>
      </c>
      <c r="C910" s="5">
        <v>2802</v>
      </c>
      <c r="D910" s="2" t="s">
        <v>3380</v>
      </c>
      <c r="E910" s="2" t="s">
        <v>3381</v>
      </c>
      <c r="F910" s="2" t="s">
        <v>3305</v>
      </c>
      <c r="G910" s="2" t="s">
        <v>16</v>
      </c>
      <c r="H910" s="2" t="s">
        <v>17</v>
      </c>
      <c r="I910" s="11">
        <f t="shared" si="19"/>
        <v>8.3333333333333315E-2</v>
      </c>
      <c r="J910" s="2" t="s">
        <v>742</v>
      </c>
    </row>
    <row r="911" spans="2:10" x14ac:dyDescent="0.35">
      <c r="B911" s="2">
        <v>1613</v>
      </c>
      <c r="C911" s="5">
        <v>2802</v>
      </c>
      <c r="D911" s="2" t="s">
        <v>3382</v>
      </c>
      <c r="E911" s="2" t="s">
        <v>3383</v>
      </c>
      <c r="F911" s="2" t="s">
        <v>3305</v>
      </c>
      <c r="G911" s="2" t="s">
        <v>56</v>
      </c>
      <c r="H911" s="2" t="s">
        <v>12</v>
      </c>
      <c r="I911" s="11">
        <f t="shared" si="19"/>
        <v>8.333333333333337E-2</v>
      </c>
      <c r="J911" s="2" t="s">
        <v>813</v>
      </c>
    </row>
    <row r="912" spans="2:10" x14ac:dyDescent="0.35">
      <c r="B912" s="2">
        <v>1614</v>
      </c>
      <c r="C912" s="5">
        <v>2804</v>
      </c>
      <c r="D912" s="2" t="s">
        <v>3384</v>
      </c>
      <c r="E912" s="2" t="s">
        <v>3385</v>
      </c>
      <c r="F912" s="2" t="s">
        <v>3305</v>
      </c>
      <c r="G912" s="2" t="s">
        <v>33</v>
      </c>
      <c r="H912" s="2" t="s">
        <v>2718</v>
      </c>
      <c r="I912" s="11">
        <f t="shared" si="19"/>
        <v>6.944444444444442E-2</v>
      </c>
      <c r="J912" s="2" t="s">
        <v>2117</v>
      </c>
    </row>
    <row r="913" spans="2:10" x14ac:dyDescent="0.35">
      <c r="B913" s="2">
        <v>1615</v>
      </c>
      <c r="C913" s="5">
        <v>2806</v>
      </c>
      <c r="D913" s="2" t="s">
        <v>3386</v>
      </c>
      <c r="E913" s="2" t="s">
        <v>3387</v>
      </c>
      <c r="F913" s="2" t="s">
        <v>3305</v>
      </c>
      <c r="G913" s="2" t="s">
        <v>120</v>
      </c>
      <c r="H913" s="2" t="s">
        <v>80</v>
      </c>
      <c r="I913" s="11">
        <f t="shared" si="19"/>
        <v>8.333333333333337E-2</v>
      </c>
      <c r="J913" s="2" t="s">
        <v>748</v>
      </c>
    </row>
    <row r="914" spans="2:10" x14ac:dyDescent="0.35">
      <c r="B914" s="2">
        <v>1616</v>
      </c>
      <c r="C914" s="5">
        <v>2806</v>
      </c>
      <c r="D914" s="2" t="s">
        <v>3388</v>
      </c>
      <c r="E914" s="2" t="s">
        <v>3389</v>
      </c>
      <c r="F914" s="2" t="s">
        <v>3305</v>
      </c>
      <c r="G914" s="2" t="s">
        <v>12</v>
      </c>
      <c r="H914" s="2" t="s">
        <v>42</v>
      </c>
      <c r="I914" s="11">
        <f t="shared" si="19"/>
        <v>0.125</v>
      </c>
      <c r="J914" s="2" t="s">
        <v>13</v>
      </c>
    </row>
    <row r="915" spans="2:10" x14ac:dyDescent="0.35">
      <c r="B915" s="2">
        <v>1617</v>
      </c>
      <c r="C915" s="5">
        <v>2807</v>
      </c>
      <c r="D915" s="2" t="s">
        <v>3390</v>
      </c>
      <c r="E915" s="2" t="s">
        <v>3391</v>
      </c>
      <c r="F915" s="2" t="s">
        <v>3305</v>
      </c>
      <c r="G915" s="2" t="s">
        <v>136</v>
      </c>
      <c r="H915" s="2" t="s">
        <v>80</v>
      </c>
      <c r="I915" s="11">
        <f t="shared" si="19"/>
        <v>0.33333333333333337</v>
      </c>
      <c r="J915" s="2" t="s">
        <v>154</v>
      </c>
    </row>
    <row r="916" spans="2:10" x14ac:dyDescent="0.35">
      <c r="B916" s="2">
        <v>1651</v>
      </c>
      <c r="C916" s="5">
        <v>2101</v>
      </c>
      <c r="D916" s="2" t="s">
        <v>1604</v>
      </c>
      <c r="E916" s="2" t="s">
        <v>3459</v>
      </c>
      <c r="F916" s="2" t="s">
        <v>3460</v>
      </c>
      <c r="G916" s="2" t="s">
        <v>16</v>
      </c>
      <c r="H916" s="2" t="s">
        <v>1350</v>
      </c>
      <c r="I916" s="11">
        <f t="shared" si="19"/>
        <v>7.6388888888888895E-2</v>
      </c>
      <c r="J916" s="2" t="s">
        <v>13</v>
      </c>
    </row>
    <row r="917" spans="2:10" x14ac:dyDescent="0.35">
      <c r="B917" s="2">
        <v>1652</v>
      </c>
      <c r="C917" s="5">
        <v>2101</v>
      </c>
      <c r="D917" s="2" t="s">
        <v>3461</v>
      </c>
      <c r="E917" s="2" t="s">
        <v>3462</v>
      </c>
      <c r="F917" s="2" t="s">
        <v>3460</v>
      </c>
      <c r="G917" s="2" t="s">
        <v>17</v>
      </c>
      <c r="H917" s="2" t="s">
        <v>39</v>
      </c>
      <c r="I917" s="11">
        <f t="shared" si="19"/>
        <v>4.1666666666666741E-2</v>
      </c>
      <c r="J917" s="2" t="s">
        <v>154</v>
      </c>
    </row>
    <row r="918" spans="2:10" x14ac:dyDescent="0.35">
      <c r="B918" s="2">
        <v>1653</v>
      </c>
      <c r="C918" s="5">
        <v>2101</v>
      </c>
      <c r="D918" s="2" t="s">
        <v>3463</v>
      </c>
      <c r="E918" s="2" t="s">
        <v>3304</v>
      </c>
      <c r="F918" s="2" t="s">
        <v>3460</v>
      </c>
      <c r="G918" s="2" t="s">
        <v>80</v>
      </c>
      <c r="H918" s="2" t="s">
        <v>42</v>
      </c>
      <c r="I918" s="11">
        <f t="shared" si="19"/>
        <v>0.16666666666666663</v>
      </c>
      <c r="J918" s="2" t="s">
        <v>13</v>
      </c>
    </row>
    <row r="919" spans="2:10" x14ac:dyDescent="0.35">
      <c r="B919" s="2">
        <v>1654</v>
      </c>
      <c r="C919" s="5">
        <v>2201</v>
      </c>
      <c r="D919" s="2" t="s">
        <v>3464</v>
      </c>
      <c r="E919" s="2" t="s">
        <v>3465</v>
      </c>
      <c r="F919" s="2" t="s">
        <v>3460</v>
      </c>
      <c r="G919" s="2" t="s">
        <v>38</v>
      </c>
      <c r="H919" s="2" t="s">
        <v>136</v>
      </c>
      <c r="I919" s="11">
        <f t="shared" si="19"/>
        <v>8.3333333333333315E-2</v>
      </c>
      <c r="J919" s="2" t="s">
        <v>185</v>
      </c>
    </row>
    <row r="920" spans="2:10" x14ac:dyDescent="0.35">
      <c r="B920" s="2">
        <v>1655</v>
      </c>
      <c r="C920" s="5">
        <v>2201</v>
      </c>
      <c r="D920" s="2" t="s">
        <v>3466</v>
      </c>
      <c r="E920" s="2" t="s">
        <v>3467</v>
      </c>
      <c r="F920" s="2" t="s">
        <v>3460</v>
      </c>
      <c r="G920" s="2" t="s">
        <v>88</v>
      </c>
      <c r="H920" s="2" t="s">
        <v>92</v>
      </c>
      <c r="I920" s="11">
        <f t="shared" si="19"/>
        <v>8.3333333333333315E-2</v>
      </c>
      <c r="J920" s="2" t="s">
        <v>157</v>
      </c>
    </row>
    <row r="921" spans="2:10" x14ac:dyDescent="0.35">
      <c r="B921" s="2">
        <v>1656</v>
      </c>
      <c r="C921" s="5">
        <v>2201</v>
      </c>
      <c r="D921" s="2" t="s">
        <v>3468</v>
      </c>
      <c r="E921" s="2" t="s">
        <v>3469</v>
      </c>
      <c r="F921" s="2" t="s">
        <v>3460</v>
      </c>
      <c r="G921" s="2" t="s">
        <v>39</v>
      </c>
      <c r="H921" s="2" t="s">
        <v>120</v>
      </c>
      <c r="I921" s="11">
        <f t="shared" si="19"/>
        <v>4.166666666666663E-2</v>
      </c>
      <c r="J921" s="2" t="s">
        <v>825</v>
      </c>
    </row>
    <row r="922" spans="2:10" x14ac:dyDescent="0.35">
      <c r="B922" s="2">
        <v>1657</v>
      </c>
      <c r="C922" s="5">
        <v>2201</v>
      </c>
      <c r="D922" s="2" t="s">
        <v>3470</v>
      </c>
      <c r="E922" s="2" t="s">
        <v>3471</v>
      </c>
      <c r="F922" s="2" t="s">
        <v>3460</v>
      </c>
      <c r="G922" s="2" t="s">
        <v>1738</v>
      </c>
      <c r="H922" s="2" t="s">
        <v>1204</v>
      </c>
      <c r="I922" s="11">
        <f t="shared" si="19"/>
        <v>6.8750000000000089E-2</v>
      </c>
      <c r="J922" s="2" t="s">
        <v>1146</v>
      </c>
    </row>
    <row r="923" spans="2:10" x14ac:dyDescent="0.35">
      <c r="B923" s="2">
        <v>1658</v>
      </c>
      <c r="C923" s="5">
        <v>2201</v>
      </c>
      <c r="D923" s="2" t="s">
        <v>3472</v>
      </c>
      <c r="E923" s="2" t="s">
        <v>3473</v>
      </c>
      <c r="F923" s="2" t="s">
        <v>3460</v>
      </c>
      <c r="G923" s="2" t="s">
        <v>408</v>
      </c>
      <c r="H923" s="2" t="s">
        <v>2725</v>
      </c>
      <c r="I923" s="11">
        <f t="shared" si="19"/>
        <v>6.8749999999999978E-2</v>
      </c>
      <c r="J923" s="2" t="s">
        <v>1146</v>
      </c>
    </row>
    <row r="924" spans="2:10" x14ac:dyDescent="0.35">
      <c r="B924" s="2">
        <v>1659</v>
      </c>
      <c r="C924" s="5">
        <v>2202</v>
      </c>
      <c r="D924" s="2" t="s">
        <v>3474</v>
      </c>
      <c r="E924" s="2" t="s">
        <v>3475</v>
      </c>
      <c r="F924" s="2" t="s">
        <v>3460</v>
      </c>
      <c r="G924" s="2" t="s">
        <v>25</v>
      </c>
      <c r="H924" s="2" t="s">
        <v>1842</v>
      </c>
      <c r="I924" s="11">
        <f t="shared" si="19"/>
        <v>3.125E-2</v>
      </c>
      <c r="J924" s="2" t="s">
        <v>154</v>
      </c>
    </row>
    <row r="925" spans="2:10" x14ac:dyDescent="0.35">
      <c r="B925" s="2">
        <v>1660</v>
      </c>
      <c r="C925" s="5">
        <v>2202</v>
      </c>
      <c r="D925" s="2" t="s">
        <v>3476</v>
      </c>
      <c r="E925" s="2" t="s">
        <v>3477</v>
      </c>
      <c r="F925" s="2" t="s">
        <v>3460</v>
      </c>
      <c r="G925" s="2" t="s">
        <v>136</v>
      </c>
      <c r="H925" s="2" t="s">
        <v>16</v>
      </c>
      <c r="I925" s="11">
        <f t="shared" si="19"/>
        <v>8.3333333333333315E-2</v>
      </c>
      <c r="J925" s="2" t="s">
        <v>886</v>
      </c>
    </row>
    <row r="926" spans="2:10" x14ac:dyDescent="0.35">
      <c r="B926" s="2">
        <v>1661</v>
      </c>
      <c r="C926" s="5">
        <v>2202</v>
      </c>
      <c r="D926" s="2" t="s">
        <v>3478</v>
      </c>
      <c r="E926" s="2" t="s">
        <v>3479</v>
      </c>
      <c r="F926" s="2" t="s">
        <v>3460</v>
      </c>
      <c r="G926" s="2" t="s">
        <v>56</v>
      </c>
      <c r="H926" s="2" t="s">
        <v>80</v>
      </c>
      <c r="I926" s="11">
        <f t="shared" si="19"/>
        <v>4.1666666666666741E-2</v>
      </c>
      <c r="J926" s="2" t="s">
        <v>154</v>
      </c>
    </row>
    <row r="927" spans="2:10" x14ac:dyDescent="0.35">
      <c r="B927" s="2">
        <v>1662</v>
      </c>
      <c r="C927" s="5">
        <v>2202</v>
      </c>
      <c r="D927" s="2" t="s">
        <v>3480</v>
      </c>
      <c r="E927" s="2" t="s">
        <v>3481</v>
      </c>
      <c r="F927" s="2" t="s">
        <v>3460</v>
      </c>
      <c r="G927" s="2" t="s">
        <v>761</v>
      </c>
      <c r="H927" s="2" t="s">
        <v>1925</v>
      </c>
      <c r="I927" s="11">
        <f t="shared" si="19"/>
        <v>6.8749999999999978E-2</v>
      </c>
      <c r="J927" s="2" t="s">
        <v>1146</v>
      </c>
    </row>
    <row r="928" spans="2:10" x14ac:dyDescent="0.35">
      <c r="B928" s="2">
        <v>1663</v>
      </c>
      <c r="C928" s="5">
        <v>2203</v>
      </c>
      <c r="D928" s="2" t="s">
        <v>3482</v>
      </c>
      <c r="E928" s="2" t="s">
        <v>3483</v>
      </c>
      <c r="F928" s="2" t="s">
        <v>3460</v>
      </c>
      <c r="G928" s="2" t="s">
        <v>761</v>
      </c>
      <c r="H928" s="2" t="s">
        <v>1925</v>
      </c>
      <c r="I928" s="11">
        <f t="shared" si="19"/>
        <v>6.8749999999999978E-2</v>
      </c>
      <c r="J928" s="2" t="s">
        <v>1146</v>
      </c>
    </row>
    <row r="929" spans="2:10" x14ac:dyDescent="0.35">
      <c r="B929" s="2">
        <v>1664</v>
      </c>
      <c r="C929" s="5">
        <v>2301</v>
      </c>
      <c r="D929" s="2" t="s">
        <v>3484</v>
      </c>
      <c r="E929" s="2" t="s">
        <v>3485</v>
      </c>
      <c r="F929" s="2" t="s">
        <v>3460</v>
      </c>
      <c r="G929" s="2" t="s">
        <v>38</v>
      </c>
      <c r="H929" s="2" t="s">
        <v>56</v>
      </c>
      <c r="I929" s="11">
        <f t="shared" si="19"/>
        <v>0.37499999999999994</v>
      </c>
      <c r="J929" s="2" t="s">
        <v>1033</v>
      </c>
    </row>
    <row r="930" spans="2:10" x14ac:dyDescent="0.35">
      <c r="B930" s="2">
        <v>1665</v>
      </c>
      <c r="C930" s="5">
        <v>2301</v>
      </c>
      <c r="D930" s="2" t="s">
        <v>3486</v>
      </c>
      <c r="E930" s="2" t="s">
        <v>3487</v>
      </c>
      <c r="F930" s="2" t="s">
        <v>3460</v>
      </c>
      <c r="G930" s="2" t="s">
        <v>3488</v>
      </c>
      <c r="H930" s="2" t="s">
        <v>1837</v>
      </c>
      <c r="I930" s="11">
        <f t="shared" si="19"/>
        <v>0.16597222222222219</v>
      </c>
      <c r="J930" s="2" t="s">
        <v>1033</v>
      </c>
    </row>
    <row r="931" spans="2:10" x14ac:dyDescent="0.35">
      <c r="B931" s="2">
        <v>1666</v>
      </c>
      <c r="C931" s="5">
        <v>2501</v>
      </c>
      <c r="D931" s="2" t="s">
        <v>3489</v>
      </c>
      <c r="E931" s="2" t="s">
        <v>3490</v>
      </c>
      <c r="F931" s="2" t="s">
        <v>3460</v>
      </c>
      <c r="G931" s="2" t="s">
        <v>80</v>
      </c>
      <c r="H931" s="2" t="s">
        <v>3491</v>
      </c>
      <c r="I931" s="11">
        <f t="shared" si="19"/>
        <v>4.7916666666666607E-2</v>
      </c>
      <c r="J931" s="2" t="s">
        <v>3492</v>
      </c>
    </row>
    <row r="932" spans="2:10" x14ac:dyDescent="0.35">
      <c r="B932" s="2">
        <v>1667</v>
      </c>
      <c r="C932" s="5">
        <v>2502</v>
      </c>
      <c r="D932" s="2" t="s">
        <v>3493</v>
      </c>
      <c r="E932" s="2" t="s">
        <v>3494</v>
      </c>
      <c r="F932" s="2" t="s">
        <v>3460</v>
      </c>
      <c r="G932" s="2" t="s">
        <v>38</v>
      </c>
      <c r="H932" s="2" t="s">
        <v>3086</v>
      </c>
      <c r="I932" s="11">
        <f t="shared" si="19"/>
        <v>3.472222222222221E-2</v>
      </c>
      <c r="J932" s="2" t="s">
        <v>550</v>
      </c>
    </row>
    <row r="933" spans="2:10" x14ac:dyDescent="0.35">
      <c r="B933" s="2">
        <v>1668</v>
      </c>
      <c r="C933" s="5">
        <v>2502</v>
      </c>
      <c r="D933" s="2" t="s">
        <v>3495</v>
      </c>
      <c r="E933" s="2" t="s">
        <v>3496</v>
      </c>
      <c r="F933" s="2" t="s">
        <v>3460</v>
      </c>
      <c r="G933" s="2" t="s">
        <v>33</v>
      </c>
      <c r="H933" s="2" t="s">
        <v>751</v>
      </c>
      <c r="I933" s="11">
        <f t="shared" si="19"/>
        <v>8.3333333333333259E-2</v>
      </c>
      <c r="J933" s="2" t="s">
        <v>1438</v>
      </c>
    </row>
    <row r="934" spans="2:10" x14ac:dyDescent="0.35">
      <c r="B934" s="2">
        <v>1669</v>
      </c>
      <c r="C934" s="5">
        <v>2503</v>
      </c>
      <c r="D934" s="2" t="s">
        <v>3497</v>
      </c>
      <c r="E934" s="2" t="s">
        <v>3498</v>
      </c>
      <c r="F934" s="2" t="s">
        <v>3460</v>
      </c>
      <c r="G934" s="2" t="s">
        <v>2616</v>
      </c>
      <c r="H934" s="2" t="s">
        <v>1066</v>
      </c>
      <c r="I934" s="11">
        <f t="shared" si="19"/>
        <v>7.5694444444444453E-2</v>
      </c>
      <c r="J934" s="2" t="s">
        <v>1433</v>
      </c>
    </row>
    <row r="935" spans="2:10" x14ac:dyDescent="0.35">
      <c r="B935" s="2">
        <v>1670</v>
      </c>
      <c r="C935" s="5">
        <v>2503</v>
      </c>
      <c r="D935" s="2" t="s">
        <v>3499</v>
      </c>
      <c r="E935" s="2" t="s">
        <v>3500</v>
      </c>
      <c r="F935" s="2" t="s">
        <v>3460</v>
      </c>
      <c r="G935" s="2" t="s">
        <v>12</v>
      </c>
      <c r="H935" s="2" t="s">
        <v>42</v>
      </c>
      <c r="I935" s="11">
        <f t="shared" si="19"/>
        <v>0.125</v>
      </c>
      <c r="J935" s="2" t="s">
        <v>13</v>
      </c>
    </row>
    <row r="936" spans="2:10" x14ac:dyDescent="0.35">
      <c r="B936" s="2">
        <v>1671</v>
      </c>
      <c r="C936" s="5">
        <v>2504</v>
      </c>
      <c r="D936" s="2" t="s">
        <v>3501</v>
      </c>
      <c r="E936" s="2" t="s">
        <v>3502</v>
      </c>
      <c r="F936" s="2" t="s">
        <v>3460</v>
      </c>
      <c r="G936" s="2" t="s">
        <v>141</v>
      </c>
      <c r="H936" s="2" t="s">
        <v>33</v>
      </c>
      <c r="I936" s="11">
        <f t="shared" si="19"/>
        <v>8.333333333333337E-2</v>
      </c>
      <c r="J936" s="2" t="s">
        <v>1392</v>
      </c>
    </row>
    <row r="937" spans="2:10" x14ac:dyDescent="0.35">
      <c r="B937" s="2">
        <v>1672</v>
      </c>
      <c r="C937" s="5">
        <v>2505</v>
      </c>
      <c r="D937" s="2" t="s">
        <v>3503</v>
      </c>
      <c r="E937" s="2" t="s">
        <v>3504</v>
      </c>
      <c r="F937" s="2" t="s">
        <v>3460</v>
      </c>
      <c r="G937" s="2" t="s">
        <v>2616</v>
      </c>
      <c r="H937" s="2" t="s">
        <v>1861</v>
      </c>
      <c r="I937" s="11">
        <f t="shared" si="19"/>
        <v>6.8749999999999978E-2</v>
      </c>
      <c r="J937" s="2" t="s">
        <v>1146</v>
      </c>
    </row>
    <row r="938" spans="2:10" x14ac:dyDescent="0.35">
      <c r="B938" s="2">
        <v>1673</v>
      </c>
      <c r="C938" s="5">
        <v>2505</v>
      </c>
      <c r="D938" s="2" t="s">
        <v>3505</v>
      </c>
      <c r="E938" s="2" t="s">
        <v>3506</v>
      </c>
      <c r="F938" s="2" t="s">
        <v>3460</v>
      </c>
      <c r="G938" s="2" t="s">
        <v>1738</v>
      </c>
      <c r="H938" s="2" t="s">
        <v>1204</v>
      </c>
      <c r="I938" s="11">
        <f t="shared" si="19"/>
        <v>6.8750000000000089E-2</v>
      </c>
      <c r="J938" s="2" t="s">
        <v>1146</v>
      </c>
    </row>
    <row r="939" spans="2:10" x14ac:dyDescent="0.35">
      <c r="B939" s="2">
        <v>1674</v>
      </c>
      <c r="C939" s="5">
        <v>2506</v>
      </c>
      <c r="D939" s="2" t="s">
        <v>3507</v>
      </c>
      <c r="E939" s="2" t="s">
        <v>3508</v>
      </c>
      <c r="F939" s="2" t="s">
        <v>3460</v>
      </c>
      <c r="G939" s="2" t="s">
        <v>227</v>
      </c>
      <c r="H939" s="2" t="s">
        <v>92</v>
      </c>
      <c r="I939" s="11">
        <f t="shared" si="19"/>
        <v>6.25E-2</v>
      </c>
      <c r="J939" s="2" t="s">
        <v>3198</v>
      </c>
    </row>
    <row r="940" spans="2:10" x14ac:dyDescent="0.35">
      <c r="B940" s="2">
        <v>1675</v>
      </c>
      <c r="C940" s="5">
        <v>2506</v>
      </c>
      <c r="D940" s="2" t="s">
        <v>3509</v>
      </c>
      <c r="E940" s="2" t="s">
        <v>3510</v>
      </c>
      <c r="F940" s="2" t="s">
        <v>3460</v>
      </c>
      <c r="G940" s="2" t="s">
        <v>2885</v>
      </c>
      <c r="H940" s="2" t="s">
        <v>80</v>
      </c>
      <c r="I940" s="11">
        <f t="shared" si="19"/>
        <v>6.8750000000000089E-2</v>
      </c>
      <c r="J940" s="2" t="s">
        <v>1146</v>
      </c>
    </row>
    <row r="941" spans="2:10" x14ac:dyDescent="0.35">
      <c r="B941" s="2">
        <v>1676</v>
      </c>
      <c r="C941" s="5">
        <v>2507</v>
      </c>
      <c r="D941" s="2" t="s">
        <v>3511</v>
      </c>
      <c r="E941" s="2" t="s">
        <v>3512</v>
      </c>
      <c r="F941" s="2" t="s">
        <v>3460</v>
      </c>
      <c r="G941" s="2" t="s">
        <v>2745</v>
      </c>
      <c r="H941" s="2" t="s">
        <v>1583</v>
      </c>
      <c r="I941" s="11">
        <f t="shared" si="19"/>
        <v>6.8749999999999978E-2</v>
      </c>
      <c r="J941" s="2" t="s">
        <v>1146</v>
      </c>
    </row>
    <row r="942" spans="2:10" x14ac:dyDescent="0.35">
      <c r="B942" s="2">
        <v>1677</v>
      </c>
      <c r="C942" s="5">
        <v>2507</v>
      </c>
      <c r="D942" s="2" t="s">
        <v>3513</v>
      </c>
      <c r="E942" s="2" t="s">
        <v>3514</v>
      </c>
      <c r="F942" s="2" t="s">
        <v>3460</v>
      </c>
      <c r="G942" s="2" t="s">
        <v>17</v>
      </c>
      <c r="H942" s="2" t="s">
        <v>56</v>
      </c>
      <c r="I942" s="11">
        <f t="shared" si="19"/>
        <v>0.125</v>
      </c>
      <c r="J942" s="2" t="s">
        <v>18</v>
      </c>
    </row>
    <row r="943" spans="2:10" x14ac:dyDescent="0.35">
      <c r="B943" s="2">
        <v>1678</v>
      </c>
      <c r="C943" s="5">
        <v>2601</v>
      </c>
      <c r="D943" s="2" t="s">
        <v>3515</v>
      </c>
      <c r="E943" s="2" t="s">
        <v>3516</v>
      </c>
      <c r="F943" s="2" t="s">
        <v>3460</v>
      </c>
      <c r="G943" s="2" t="s">
        <v>48</v>
      </c>
      <c r="H943" s="2" t="s">
        <v>227</v>
      </c>
      <c r="I943" s="11">
        <f t="shared" si="19"/>
        <v>0.1875</v>
      </c>
      <c r="J943" s="2" t="s">
        <v>13</v>
      </c>
    </row>
    <row r="944" spans="2:10" x14ac:dyDescent="0.35">
      <c r="B944" s="2">
        <v>1679</v>
      </c>
      <c r="C944" s="5">
        <v>2601</v>
      </c>
      <c r="D944" s="2" t="s">
        <v>3517</v>
      </c>
      <c r="E944" s="2" t="s">
        <v>3518</v>
      </c>
      <c r="F944" s="2" t="s">
        <v>3460</v>
      </c>
      <c r="G944" s="2" t="s">
        <v>3488</v>
      </c>
      <c r="H944" s="2" t="s">
        <v>2718</v>
      </c>
      <c r="I944" s="11">
        <f t="shared" si="19"/>
        <v>2.7083333333333348E-2</v>
      </c>
      <c r="J944" s="2" t="s">
        <v>1146</v>
      </c>
    </row>
    <row r="945" spans="2:10" x14ac:dyDescent="0.35">
      <c r="B945" s="2">
        <v>1680</v>
      </c>
      <c r="C945" s="5">
        <v>2602</v>
      </c>
      <c r="D945" s="2" t="s">
        <v>3519</v>
      </c>
      <c r="E945" s="2" t="s">
        <v>3520</v>
      </c>
      <c r="F945" s="2" t="s">
        <v>3460</v>
      </c>
      <c r="G945" s="2" t="s">
        <v>80</v>
      </c>
      <c r="H945" s="2" t="s">
        <v>42</v>
      </c>
      <c r="I945" s="11">
        <f t="shared" si="19"/>
        <v>0.16666666666666663</v>
      </c>
      <c r="J945" s="2" t="s">
        <v>13</v>
      </c>
    </row>
    <row r="946" spans="2:10" x14ac:dyDescent="0.35">
      <c r="B946" s="2">
        <v>1681</v>
      </c>
      <c r="C946" s="5">
        <v>2603</v>
      </c>
      <c r="D946" s="2" t="s">
        <v>3521</v>
      </c>
      <c r="E946" s="2" t="s">
        <v>3522</v>
      </c>
      <c r="F946" s="2" t="s">
        <v>3460</v>
      </c>
      <c r="G946" s="2" t="s">
        <v>2769</v>
      </c>
      <c r="H946" s="2" t="s">
        <v>747</v>
      </c>
      <c r="I946" s="11">
        <f t="shared" si="19"/>
        <v>6.8749999999999978E-2</v>
      </c>
      <c r="J946" s="2" t="s">
        <v>1146</v>
      </c>
    </row>
    <row r="947" spans="2:10" x14ac:dyDescent="0.35">
      <c r="B947" s="2">
        <v>1682</v>
      </c>
      <c r="C947" s="5">
        <v>2603</v>
      </c>
      <c r="D947" s="2" t="s">
        <v>3523</v>
      </c>
      <c r="E947" s="2" t="s">
        <v>3524</v>
      </c>
      <c r="F947" s="2" t="s">
        <v>3460</v>
      </c>
      <c r="G947" s="2" t="s">
        <v>141</v>
      </c>
      <c r="H947" s="2" t="s">
        <v>56</v>
      </c>
      <c r="I947" s="11">
        <f t="shared" si="19"/>
        <v>0.10416666666666663</v>
      </c>
      <c r="J947" s="2" t="s">
        <v>3525</v>
      </c>
    </row>
    <row r="948" spans="2:10" x14ac:dyDescent="0.35">
      <c r="B948" s="2">
        <v>1683</v>
      </c>
      <c r="C948" s="5">
        <v>2603</v>
      </c>
      <c r="D948" s="2" t="s">
        <v>3526</v>
      </c>
      <c r="E948" s="2" t="s">
        <v>3527</v>
      </c>
      <c r="F948" s="2" t="s">
        <v>3460</v>
      </c>
      <c r="G948" s="2" t="s">
        <v>80</v>
      </c>
      <c r="H948" s="2" t="s">
        <v>42</v>
      </c>
      <c r="I948" s="11">
        <f t="shared" si="19"/>
        <v>0.16666666666666663</v>
      </c>
      <c r="J948" s="2" t="s">
        <v>13</v>
      </c>
    </row>
    <row r="949" spans="2:10" x14ac:dyDescent="0.35">
      <c r="B949" s="2">
        <v>1684</v>
      </c>
      <c r="C949" s="5">
        <v>2604</v>
      </c>
      <c r="D949" s="2" t="s">
        <v>3526</v>
      </c>
      <c r="E949" s="2" t="s">
        <v>3528</v>
      </c>
      <c r="F949" s="2" t="s">
        <v>3460</v>
      </c>
      <c r="G949" s="2" t="s">
        <v>80</v>
      </c>
      <c r="H949" s="2" t="s">
        <v>42</v>
      </c>
      <c r="I949" s="11">
        <f t="shared" si="19"/>
        <v>0.16666666666666663</v>
      </c>
      <c r="J949" s="2" t="s">
        <v>13</v>
      </c>
    </row>
    <row r="950" spans="2:10" x14ac:dyDescent="0.35">
      <c r="B950" s="2">
        <v>1685</v>
      </c>
      <c r="C950" s="5">
        <v>2605</v>
      </c>
      <c r="D950" s="2" t="s">
        <v>3529</v>
      </c>
      <c r="E950" s="2" t="s">
        <v>3530</v>
      </c>
      <c r="F950" s="2" t="s">
        <v>3460</v>
      </c>
      <c r="G950" s="2" t="s">
        <v>2660</v>
      </c>
      <c r="H950" s="2" t="s">
        <v>30</v>
      </c>
      <c r="I950" s="11">
        <f t="shared" si="19"/>
        <v>6.8750000000000089E-2</v>
      </c>
      <c r="J950" s="2" t="s">
        <v>575</v>
      </c>
    </row>
    <row r="951" spans="2:10" x14ac:dyDescent="0.35">
      <c r="B951" s="2">
        <v>1686</v>
      </c>
      <c r="C951" s="5">
        <v>2605</v>
      </c>
      <c r="D951" s="2" t="s">
        <v>3526</v>
      </c>
      <c r="E951" s="2" t="s">
        <v>3531</v>
      </c>
      <c r="F951" s="2" t="s">
        <v>3460</v>
      </c>
      <c r="G951" s="2" t="s">
        <v>80</v>
      </c>
      <c r="H951" s="2" t="s">
        <v>42</v>
      </c>
      <c r="I951" s="11">
        <f t="shared" si="19"/>
        <v>0.16666666666666663</v>
      </c>
      <c r="J951" s="2" t="s">
        <v>13</v>
      </c>
    </row>
    <row r="952" spans="2:10" x14ac:dyDescent="0.35">
      <c r="B952" s="2">
        <v>1687</v>
      </c>
      <c r="C952" s="5">
        <v>2607</v>
      </c>
      <c r="D952" s="2" t="s">
        <v>3532</v>
      </c>
      <c r="E952" s="2" t="s">
        <v>3533</v>
      </c>
      <c r="F952" s="2" t="s">
        <v>3460</v>
      </c>
      <c r="G952" s="2" t="s">
        <v>38</v>
      </c>
      <c r="H952" s="2" t="s">
        <v>88</v>
      </c>
      <c r="I952" s="11">
        <f t="shared" si="19"/>
        <v>0.125</v>
      </c>
      <c r="J952" s="2" t="s">
        <v>13</v>
      </c>
    </row>
    <row r="953" spans="2:10" x14ac:dyDescent="0.35">
      <c r="B953" s="2">
        <v>1688</v>
      </c>
      <c r="C953" s="5">
        <v>2607</v>
      </c>
      <c r="D953" s="2" t="s">
        <v>2206</v>
      </c>
      <c r="E953" s="2" t="s">
        <v>3534</v>
      </c>
      <c r="F953" s="2" t="s">
        <v>3460</v>
      </c>
      <c r="G953" s="2" t="s">
        <v>227</v>
      </c>
      <c r="H953" s="2" t="s">
        <v>102</v>
      </c>
      <c r="I953" s="11">
        <f t="shared" si="19"/>
        <v>8.333333333333337E-2</v>
      </c>
      <c r="J953" s="2" t="s">
        <v>13</v>
      </c>
    </row>
    <row r="954" spans="2:10" x14ac:dyDescent="0.35">
      <c r="B954" s="2">
        <v>1689</v>
      </c>
      <c r="C954" s="5">
        <v>2607</v>
      </c>
      <c r="D954" s="2" t="s">
        <v>3535</v>
      </c>
      <c r="E954" s="2" t="s">
        <v>3536</v>
      </c>
      <c r="F954" s="2" t="s">
        <v>3460</v>
      </c>
      <c r="G954" s="2" t="s">
        <v>1738</v>
      </c>
      <c r="H954" s="2" t="s">
        <v>1204</v>
      </c>
      <c r="I954" s="11">
        <f t="shared" si="19"/>
        <v>6.8750000000000089E-2</v>
      </c>
      <c r="J954" s="2" t="s">
        <v>1146</v>
      </c>
    </row>
    <row r="955" spans="2:10" x14ac:dyDescent="0.35">
      <c r="B955" s="2">
        <v>1690</v>
      </c>
      <c r="C955" s="5">
        <v>2701</v>
      </c>
      <c r="D955" s="2" t="s">
        <v>2765</v>
      </c>
      <c r="E955" s="2" t="s">
        <v>3537</v>
      </c>
      <c r="F955" s="2" t="s">
        <v>3460</v>
      </c>
      <c r="G955" s="2" t="s">
        <v>25</v>
      </c>
      <c r="H955" s="2" t="s">
        <v>56</v>
      </c>
      <c r="I955" s="11">
        <f t="shared" si="19"/>
        <v>0.33333333333333331</v>
      </c>
      <c r="J955" s="2" t="s">
        <v>575</v>
      </c>
    </row>
    <row r="956" spans="2:10" x14ac:dyDescent="0.35">
      <c r="B956" s="2">
        <v>1691</v>
      </c>
      <c r="C956" s="5">
        <v>2703</v>
      </c>
      <c r="D956" s="2" t="s">
        <v>3538</v>
      </c>
      <c r="E956" s="2" t="s">
        <v>3539</v>
      </c>
      <c r="F956" s="2" t="s">
        <v>3460</v>
      </c>
      <c r="G956" s="2" t="s">
        <v>38</v>
      </c>
      <c r="H956" s="2" t="s">
        <v>136</v>
      </c>
      <c r="I956" s="11">
        <f t="shared" si="19"/>
        <v>8.3333333333333315E-2</v>
      </c>
      <c r="J956" s="2" t="s">
        <v>914</v>
      </c>
    </row>
    <row r="957" spans="2:10" x14ac:dyDescent="0.35">
      <c r="B957" s="2">
        <v>1692</v>
      </c>
      <c r="C957" s="5">
        <v>2703</v>
      </c>
      <c r="D957" s="2" t="s">
        <v>3540</v>
      </c>
      <c r="E957" s="2" t="s">
        <v>3541</v>
      </c>
      <c r="F957" s="2" t="s">
        <v>3460</v>
      </c>
      <c r="G957" s="2" t="s">
        <v>2769</v>
      </c>
      <c r="H957" s="2" t="s">
        <v>747</v>
      </c>
      <c r="I957" s="11">
        <f t="shared" si="19"/>
        <v>6.8749999999999978E-2</v>
      </c>
      <c r="J957" s="2" t="s">
        <v>1146</v>
      </c>
    </row>
    <row r="958" spans="2:10" x14ac:dyDescent="0.35">
      <c r="B958" s="2">
        <v>1693</v>
      </c>
      <c r="C958" s="5">
        <v>2703</v>
      </c>
      <c r="D958" s="2" t="s">
        <v>3542</v>
      </c>
      <c r="E958" s="2" t="s">
        <v>3543</v>
      </c>
      <c r="F958" s="2" t="s">
        <v>3460</v>
      </c>
      <c r="G958" s="2" t="s">
        <v>739</v>
      </c>
      <c r="H958" s="2" t="s">
        <v>42</v>
      </c>
      <c r="I958" s="11">
        <f t="shared" si="19"/>
        <v>6.25E-2</v>
      </c>
      <c r="J958" s="2" t="s">
        <v>13</v>
      </c>
    </row>
    <row r="959" spans="2:10" x14ac:dyDescent="0.35">
      <c r="B959" s="2">
        <v>1694</v>
      </c>
      <c r="C959" s="5">
        <v>2704</v>
      </c>
      <c r="D959" s="2" t="s">
        <v>3542</v>
      </c>
      <c r="E959" s="2" t="s">
        <v>3544</v>
      </c>
      <c r="F959" s="2" t="s">
        <v>3460</v>
      </c>
      <c r="G959" s="2" t="s">
        <v>739</v>
      </c>
      <c r="H959" s="2" t="s">
        <v>42</v>
      </c>
      <c r="I959" s="11">
        <f t="shared" si="19"/>
        <v>6.25E-2</v>
      </c>
      <c r="J959" s="2" t="s">
        <v>13</v>
      </c>
    </row>
    <row r="960" spans="2:10" x14ac:dyDescent="0.35">
      <c r="B960" s="2">
        <v>1695</v>
      </c>
      <c r="C960" s="5">
        <v>2705</v>
      </c>
      <c r="D960" s="2" t="s">
        <v>3545</v>
      </c>
      <c r="E960" s="2" t="s">
        <v>3546</v>
      </c>
      <c r="F960" s="2" t="s">
        <v>3460</v>
      </c>
      <c r="G960" s="2" t="s">
        <v>2616</v>
      </c>
      <c r="H960" s="2" t="s">
        <v>1861</v>
      </c>
      <c r="I960" s="11">
        <f t="shared" si="19"/>
        <v>6.8749999999999978E-2</v>
      </c>
      <c r="J960" s="2" t="s">
        <v>1146</v>
      </c>
    </row>
    <row r="961" spans="2:10" x14ac:dyDescent="0.35">
      <c r="B961" s="2">
        <v>1696</v>
      </c>
      <c r="C961" s="5">
        <v>2705</v>
      </c>
      <c r="D961" s="2" t="s">
        <v>3547</v>
      </c>
      <c r="E961" s="2" t="s">
        <v>3548</v>
      </c>
      <c r="F961" s="2" t="s">
        <v>3460</v>
      </c>
      <c r="G961" s="2" t="s">
        <v>56</v>
      </c>
      <c r="H961" s="2" t="s">
        <v>131</v>
      </c>
      <c r="I961" s="11">
        <f t="shared" si="19"/>
        <v>0.125</v>
      </c>
      <c r="J961" s="2" t="s">
        <v>886</v>
      </c>
    </row>
    <row r="962" spans="2:10" x14ac:dyDescent="0.35">
      <c r="B962" s="2">
        <v>1697</v>
      </c>
      <c r="C962" s="5">
        <v>2707</v>
      </c>
      <c r="D962" s="2" t="s">
        <v>3549</v>
      </c>
      <c r="E962" s="2" t="s">
        <v>3550</v>
      </c>
      <c r="F962" s="2" t="s">
        <v>3460</v>
      </c>
      <c r="G962" s="2" t="s">
        <v>25</v>
      </c>
      <c r="H962" s="2" t="s">
        <v>120</v>
      </c>
      <c r="I962" s="11">
        <f t="shared" si="19"/>
        <v>0.29166666666666669</v>
      </c>
      <c r="J962" s="2" t="s">
        <v>352</v>
      </c>
    </row>
    <row r="963" spans="2:10" x14ac:dyDescent="0.35">
      <c r="B963" s="2">
        <v>1698</v>
      </c>
      <c r="C963" s="5">
        <v>2803</v>
      </c>
      <c r="D963" s="2" t="s">
        <v>3551</v>
      </c>
      <c r="E963" s="2" t="s">
        <v>3552</v>
      </c>
      <c r="F963" s="2" t="s">
        <v>3460</v>
      </c>
      <c r="G963" s="2" t="s">
        <v>2616</v>
      </c>
      <c r="H963" s="2" t="s">
        <v>1861</v>
      </c>
      <c r="I963" s="11">
        <f t="shared" si="19"/>
        <v>6.8749999999999978E-2</v>
      </c>
      <c r="J963" s="2" t="s">
        <v>1146</v>
      </c>
    </row>
    <row r="964" spans="2:10" x14ac:dyDescent="0.35">
      <c r="B964" s="2">
        <v>1699</v>
      </c>
      <c r="C964" s="5">
        <v>2804</v>
      </c>
      <c r="D964" s="2" t="s">
        <v>3553</v>
      </c>
      <c r="E964" s="2" t="s">
        <v>3554</v>
      </c>
      <c r="F964" s="2" t="s">
        <v>3460</v>
      </c>
      <c r="G964" s="2" t="s">
        <v>1749</v>
      </c>
      <c r="H964" s="2" t="s">
        <v>2007</v>
      </c>
      <c r="I964" s="11">
        <f t="shared" si="19"/>
        <v>3.472222222222221E-2</v>
      </c>
      <c r="J964" s="2" t="s">
        <v>550</v>
      </c>
    </row>
    <row r="965" spans="2:10" x14ac:dyDescent="0.35">
      <c r="B965" s="2">
        <v>1700</v>
      </c>
      <c r="C965" s="5">
        <v>2805</v>
      </c>
      <c r="D965" s="2" t="s">
        <v>3555</v>
      </c>
      <c r="E965" s="2" t="s">
        <v>3556</v>
      </c>
      <c r="F965" s="2" t="s">
        <v>3460</v>
      </c>
      <c r="G965" s="2" t="s">
        <v>33</v>
      </c>
      <c r="H965" s="2" t="s">
        <v>1749</v>
      </c>
      <c r="I965" s="11">
        <f t="shared" si="19"/>
        <v>7.638888888888884E-2</v>
      </c>
      <c r="J965" s="2" t="s">
        <v>3133</v>
      </c>
    </row>
    <row r="966" spans="2:10" x14ac:dyDescent="0.35">
      <c r="B966" s="2">
        <v>1701</v>
      </c>
      <c r="C966" s="5">
        <v>2807</v>
      </c>
      <c r="D966" s="2" t="s">
        <v>3557</v>
      </c>
      <c r="E966" s="2" t="s">
        <v>3558</v>
      </c>
      <c r="F966" s="2" t="s">
        <v>3460</v>
      </c>
      <c r="G966" s="2" t="s">
        <v>38</v>
      </c>
      <c r="H966" s="2" t="s">
        <v>39</v>
      </c>
      <c r="I966" s="11">
        <f t="shared" ref="I966:I1029" si="20">(H966-G966)</f>
        <v>0.29166666666666669</v>
      </c>
      <c r="J966" s="2" t="s">
        <v>13</v>
      </c>
    </row>
    <row r="967" spans="2:10" x14ac:dyDescent="0.35">
      <c r="B967" s="2">
        <v>1702</v>
      </c>
      <c r="C967" s="5">
        <v>2807</v>
      </c>
      <c r="D967" s="2" t="s">
        <v>3559</v>
      </c>
      <c r="E967" s="2" t="s">
        <v>3560</v>
      </c>
      <c r="F967" s="2" t="s">
        <v>3460</v>
      </c>
      <c r="G967" s="2" t="s">
        <v>39</v>
      </c>
      <c r="H967" s="2" t="s">
        <v>516</v>
      </c>
      <c r="I967" s="11">
        <f t="shared" si="20"/>
        <v>0.10416666666666663</v>
      </c>
      <c r="J967" s="2" t="s">
        <v>1171</v>
      </c>
    </row>
    <row r="968" spans="2:10" x14ac:dyDescent="0.35">
      <c r="B968" s="2">
        <v>1733</v>
      </c>
      <c r="C968" s="5">
        <v>2101</v>
      </c>
      <c r="D968" s="2" t="s">
        <v>3620</v>
      </c>
      <c r="E968" s="2" t="s">
        <v>3621</v>
      </c>
      <c r="F968" s="2" t="s">
        <v>3622</v>
      </c>
      <c r="G968" s="2" t="s">
        <v>38</v>
      </c>
      <c r="H968" s="2" t="s">
        <v>120</v>
      </c>
      <c r="I968" s="11">
        <f t="shared" si="20"/>
        <v>0.33333333333333331</v>
      </c>
      <c r="J968" s="2" t="s">
        <v>697</v>
      </c>
    </row>
    <row r="969" spans="2:10" x14ac:dyDescent="0.35">
      <c r="B969" s="2">
        <v>1734</v>
      </c>
      <c r="C969" s="5">
        <v>2101</v>
      </c>
      <c r="D969" s="2" t="s">
        <v>3623</v>
      </c>
      <c r="E969" s="2" t="s">
        <v>3624</v>
      </c>
      <c r="F969" s="2" t="s">
        <v>3622</v>
      </c>
      <c r="G969" s="2" t="s">
        <v>120</v>
      </c>
      <c r="H969" s="2" t="s">
        <v>131</v>
      </c>
      <c r="I969" s="11">
        <f t="shared" si="20"/>
        <v>0.16666666666666663</v>
      </c>
      <c r="J969" s="2" t="s">
        <v>1956</v>
      </c>
    </row>
    <row r="970" spans="2:10" x14ac:dyDescent="0.35">
      <c r="B970" s="2">
        <v>1735</v>
      </c>
      <c r="C970" s="5">
        <v>2201</v>
      </c>
      <c r="D970" s="2" t="s">
        <v>3625</v>
      </c>
      <c r="E970" s="2" t="s">
        <v>3626</v>
      </c>
      <c r="F970" s="2" t="s">
        <v>3622</v>
      </c>
      <c r="G970" s="2" t="s">
        <v>38</v>
      </c>
      <c r="H970" s="2" t="s">
        <v>80</v>
      </c>
      <c r="I970" s="11">
        <f t="shared" si="20"/>
        <v>0.41666666666666669</v>
      </c>
      <c r="J970" s="2" t="s">
        <v>239</v>
      </c>
    </row>
    <row r="971" spans="2:10" x14ac:dyDescent="0.35">
      <c r="B971" s="2">
        <v>1736</v>
      </c>
      <c r="C971" s="5">
        <v>2202</v>
      </c>
      <c r="D971" s="2" t="s">
        <v>3627</v>
      </c>
      <c r="E971" s="2" t="s">
        <v>3628</v>
      </c>
      <c r="F971" s="2" t="s">
        <v>3622</v>
      </c>
      <c r="G971" s="2" t="s">
        <v>38</v>
      </c>
      <c r="H971" s="2" t="s">
        <v>80</v>
      </c>
      <c r="I971" s="11">
        <f t="shared" si="20"/>
        <v>0.41666666666666669</v>
      </c>
      <c r="J971" s="2" t="s">
        <v>239</v>
      </c>
    </row>
    <row r="972" spans="2:10" x14ac:dyDescent="0.35">
      <c r="B972" s="2">
        <v>1737</v>
      </c>
      <c r="C972" s="5">
        <v>2203</v>
      </c>
      <c r="D972" s="2" t="s">
        <v>3629</v>
      </c>
      <c r="E972" s="2" t="s">
        <v>3630</v>
      </c>
      <c r="F972" s="2" t="s">
        <v>3622</v>
      </c>
      <c r="G972" s="2" t="s">
        <v>38</v>
      </c>
      <c r="H972" s="2" t="s">
        <v>80</v>
      </c>
      <c r="I972" s="11">
        <f t="shared" si="20"/>
        <v>0.41666666666666669</v>
      </c>
      <c r="J972" s="2" t="s">
        <v>239</v>
      </c>
    </row>
    <row r="973" spans="2:10" x14ac:dyDescent="0.35">
      <c r="B973" s="2">
        <v>1738</v>
      </c>
      <c r="C973" s="5">
        <v>2301</v>
      </c>
      <c r="D973" s="2" t="s">
        <v>3631</v>
      </c>
      <c r="E973" s="2" t="s">
        <v>3632</v>
      </c>
      <c r="F973" s="2" t="s">
        <v>3622</v>
      </c>
      <c r="G973" s="2" t="s">
        <v>38</v>
      </c>
      <c r="H973" s="2" t="s">
        <v>12</v>
      </c>
      <c r="I973" s="11">
        <f t="shared" si="20"/>
        <v>0.45833333333333331</v>
      </c>
      <c r="J973" s="2" t="s">
        <v>89</v>
      </c>
    </row>
    <row r="974" spans="2:10" x14ac:dyDescent="0.35">
      <c r="B974" s="2">
        <v>1739</v>
      </c>
      <c r="C974" s="5">
        <v>2501</v>
      </c>
      <c r="D974" s="2" t="s">
        <v>3633</v>
      </c>
      <c r="E974" s="2" t="s">
        <v>3634</v>
      </c>
      <c r="F974" s="2" t="s">
        <v>3622</v>
      </c>
      <c r="G974" s="2" t="s">
        <v>39</v>
      </c>
      <c r="H974" s="2" t="s">
        <v>131</v>
      </c>
      <c r="I974" s="11">
        <f t="shared" si="20"/>
        <v>0.20833333333333326</v>
      </c>
      <c r="J974" s="2" t="s">
        <v>1956</v>
      </c>
    </row>
    <row r="975" spans="2:10" x14ac:dyDescent="0.35">
      <c r="B975" s="2">
        <v>1740</v>
      </c>
      <c r="C975" s="5">
        <v>2502</v>
      </c>
      <c r="D975" s="2" t="s">
        <v>2936</v>
      </c>
      <c r="E975" s="2" t="s">
        <v>3635</v>
      </c>
      <c r="F975" s="2" t="s">
        <v>3622</v>
      </c>
      <c r="G975" s="2" t="s">
        <v>38</v>
      </c>
      <c r="H975" s="2" t="s">
        <v>80</v>
      </c>
      <c r="I975" s="11">
        <f t="shared" si="20"/>
        <v>0.41666666666666669</v>
      </c>
      <c r="J975" s="2" t="s">
        <v>13</v>
      </c>
    </row>
    <row r="976" spans="2:10" x14ac:dyDescent="0.35">
      <c r="B976" s="2">
        <v>1741</v>
      </c>
      <c r="C976" s="5">
        <v>2503</v>
      </c>
      <c r="D976" s="2" t="s">
        <v>2936</v>
      </c>
      <c r="E976" s="2" t="s">
        <v>3636</v>
      </c>
      <c r="F976" s="2" t="s">
        <v>3622</v>
      </c>
      <c r="G976" s="2" t="s">
        <v>38</v>
      </c>
      <c r="H976" s="2" t="s">
        <v>80</v>
      </c>
      <c r="I976" s="11">
        <f t="shared" si="20"/>
        <v>0.41666666666666669</v>
      </c>
      <c r="J976" s="2" t="s">
        <v>13</v>
      </c>
    </row>
    <row r="977" spans="2:10" x14ac:dyDescent="0.35">
      <c r="B977" s="2">
        <v>1742</v>
      </c>
      <c r="C977" s="5">
        <v>2504</v>
      </c>
      <c r="D977" s="2" t="s">
        <v>2936</v>
      </c>
      <c r="E977" s="2" t="s">
        <v>3637</v>
      </c>
      <c r="F977" s="2" t="s">
        <v>3622</v>
      </c>
      <c r="G977" s="2" t="s">
        <v>38</v>
      </c>
      <c r="H977" s="2" t="s">
        <v>80</v>
      </c>
      <c r="I977" s="11">
        <f t="shared" si="20"/>
        <v>0.41666666666666669</v>
      </c>
      <c r="J977" s="2" t="s">
        <v>13</v>
      </c>
    </row>
    <row r="978" spans="2:10" x14ac:dyDescent="0.35">
      <c r="B978" s="2">
        <v>1743</v>
      </c>
      <c r="C978" s="5">
        <v>2505</v>
      </c>
      <c r="D978" s="2" t="s">
        <v>3638</v>
      </c>
      <c r="E978" s="2" t="s">
        <v>3639</v>
      </c>
      <c r="F978" s="2" t="s">
        <v>3622</v>
      </c>
      <c r="G978" s="2" t="s">
        <v>25</v>
      </c>
      <c r="H978" s="2" t="s">
        <v>92</v>
      </c>
      <c r="I978" s="11">
        <f t="shared" si="20"/>
        <v>0.16666666666666669</v>
      </c>
      <c r="J978" s="2" t="s">
        <v>575</v>
      </c>
    </row>
    <row r="979" spans="2:10" x14ac:dyDescent="0.35">
      <c r="B979" s="2">
        <v>1744</v>
      </c>
      <c r="C979" s="5">
        <v>2505</v>
      </c>
      <c r="D979" s="2" t="s">
        <v>3640</v>
      </c>
      <c r="E979" s="2" t="s">
        <v>3641</v>
      </c>
      <c r="F979" s="2" t="s">
        <v>3622</v>
      </c>
      <c r="G979" s="2" t="s">
        <v>39</v>
      </c>
      <c r="H979" s="2" t="s">
        <v>131</v>
      </c>
      <c r="I979" s="11">
        <f t="shared" si="20"/>
        <v>0.20833333333333326</v>
      </c>
      <c r="J979" s="2" t="s">
        <v>1956</v>
      </c>
    </row>
    <row r="980" spans="2:10" x14ac:dyDescent="0.35">
      <c r="B980" s="2">
        <v>1745</v>
      </c>
      <c r="C980" s="5">
        <v>2506</v>
      </c>
      <c r="D980" s="2" t="s">
        <v>3642</v>
      </c>
      <c r="E980" s="2" t="s">
        <v>3643</v>
      </c>
      <c r="F980" s="2" t="s">
        <v>3622</v>
      </c>
      <c r="G980" s="2" t="s">
        <v>25</v>
      </c>
      <c r="H980" s="2" t="s">
        <v>42</v>
      </c>
      <c r="I980" s="11">
        <f t="shared" si="20"/>
        <v>0.54166666666666674</v>
      </c>
      <c r="J980" s="2" t="s">
        <v>13</v>
      </c>
    </row>
    <row r="981" spans="2:10" x14ac:dyDescent="0.35">
      <c r="B981" s="2">
        <v>1746</v>
      </c>
      <c r="C981" s="5">
        <v>2507</v>
      </c>
      <c r="D981" s="2" t="s">
        <v>3644</v>
      </c>
      <c r="E981" s="2" t="s">
        <v>3645</v>
      </c>
      <c r="F981" s="2" t="s">
        <v>3622</v>
      </c>
      <c r="G981" s="2" t="s">
        <v>39</v>
      </c>
      <c r="H981" s="2" t="s">
        <v>131</v>
      </c>
      <c r="I981" s="11">
        <f t="shared" si="20"/>
        <v>0.20833333333333326</v>
      </c>
      <c r="J981" s="2" t="s">
        <v>1956</v>
      </c>
    </row>
    <row r="982" spans="2:10" x14ac:dyDescent="0.35">
      <c r="B982" s="2">
        <v>1747</v>
      </c>
      <c r="C982" s="5">
        <v>2601</v>
      </c>
      <c r="D982" s="2" t="s">
        <v>3646</v>
      </c>
      <c r="E982" s="2" t="s">
        <v>3647</v>
      </c>
      <c r="F982" s="2" t="s">
        <v>3622</v>
      </c>
      <c r="G982" s="2" t="s">
        <v>39</v>
      </c>
      <c r="H982" s="2" t="s">
        <v>131</v>
      </c>
      <c r="I982" s="11">
        <f t="shared" si="20"/>
        <v>0.20833333333333326</v>
      </c>
      <c r="J982" s="2" t="s">
        <v>1956</v>
      </c>
    </row>
    <row r="983" spans="2:10" x14ac:dyDescent="0.35">
      <c r="B983" s="2">
        <v>1748</v>
      </c>
      <c r="C983" s="5">
        <v>2602</v>
      </c>
      <c r="D983" s="2" t="s">
        <v>3642</v>
      </c>
      <c r="E983" s="2" t="s">
        <v>3648</v>
      </c>
      <c r="F983" s="2" t="s">
        <v>3622</v>
      </c>
      <c r="G983" s="2" t="s">
        <v>25</v>
      </c>
      <c r="H983" s="2" t="s">
        <v>42</v>
      </c>
      <c r="I983" s="11">
        <f t="shared" si="20"/>
        <v>0.54166666666666674</v>
      </c>
      <c r="J983" s="2" t="s">
        <v>13</v>
      </c>
    </row>
    <row r="984" spans="2:10" x14ac:dyDescent="0.35">
      <c r="B984" s="2">
        <v>1749</v>
      </c>
      <c r="C984" s="5">
        <v>2603</v>
      </c>
      <c r="D984" s="2" t="s">
        <v>3649</v>
      </c>
      <c r="E984" s="2" t="s">
        <v>3650</v>
      </c>
      <c r="F984" s="2" t="s">
        <v>3622</v>
      </c>
      <c r="G984" s="2" t="s">
        <v>48</v>
      </c>
      <c r="H984" s="2" t="s">
        <v>12</v>
      </c>
      <c r="I984" s="11">
        <f t="shared" si="20"/>
        <v>0.5</v>
      </c>
      <c r="J984" s="2" t="s">
        <v>13</v>
      </c>
    </row>
    <row r="985" spans="2:10" x14ac:dyDescent="0.35">
      <c r="B985" s="2">
        <v>1750</v>
      </c>
      <c r="C985" s="5">
        <v>2604</v>
      </c>
      <c r="D985" s="2" t="s">
        <v>2726</v>
      </c>
      <c r="E985" s="2" t="s">
        <v>3651</v>
      </c>
      <c r="F985" s="2" t="s">
        <v>3622</v>
      </c>
      <c r="G985" s="2" t="s">
        <v>48</v>
      </c>
      <c r="H985" s="2" t="s">
        <v>12</v>
      </c>
      <c r="I985" s="11">
        <f t="shared" si="20"/>
        <v>0.5</v>
      </c>
      <c r="J985" s="2" t="s">
        <v>13</v>
      </c>
    </row>
    <row r="986" spans="2:10" x14ac:dyDescent="0.35">
      <c r="B986" s="2">
        <v>1751</v>
      </c>
      <c r="C986" s="5">
        <v>2605</v>
      </c>
      <c r="D986" s="2" t="s">
        <v>2726</v>
      </c>
      <c r="E986" s="2" t="s">
        <v>3652</v>
      </c>
      <c r="F986" s="2" t="s">
        <v>3622</v>
      </c>
      <c r="G986" s="2" t="s">
        <v>48</v>
      </c>
      <c r="H986" s="2" t="s">
        <v>12</v>
      </c>
      <c r="I986" s="11">
        <f t="shared" si="20"/>
        <v>0.5</v>
      </c>
      <c r="J986" s="2" t="s">
        <v>13</v>
      </c>
    </row>
    <row r="987" spans="2:10" x14ac:dyDescent="0.35">
      <c r="B987" s="2">
        <v>1752</v>
      </c>
      <c r="C987" s="5">
        <v>2606</v>
      </c>
      <c r="D987" s="2" t="s">
        <v>3642</v>
      </c>
      <c r="E987" s="2" t="s">
        <v>3653</v>
      </c>
      <c r="F987" s="2" t="s">
        <v>3622</v>
      </c>
      <c r="G987" s="2" t="s">
        <v>25</v>
      </c>
      <c r="H987" s="2" t="s">
        <v>42</v>
      </c>
      <c r="I987" s="11">
        <f t="shared" si="20"/>
        <v>0.54166666666666674</v>
      </c>
      <c r="J987" s="2" t="s">
        <v>13</v>
      </c>
    </row>
    <row r="988" spans="2:10" x14ac:dyDescent="0.35">
      <c r="B988" s="2">
        <v>1753</v>
      </c>
      <c r="C988" s="5">
        <v>2607</v>
      </c>
      <c r="D988" s="2" t="s">
        <v>3654</v>
      </c>
      <c r="E988" s="2" t="s">
        <v>3655</v>
      </c>
      <c r="F988" s="2" t="s">
        <v>3622</v>
      </c>
      <c r="G988" s="2" t="s">
        <v>39</v>
      </c>
      <c r="H988" s="2" t="s">
        <v>80</v>
      </c>
      <c r="I988" s="11">
        <f t="shared" si="20"/>
        <v>0.125</v>
      </c>
      <c r="J988" s="2" t="s">
        <v>468</v>
      </c>
    </row>
    <row r="989" spans="2:10" x14ac:dyDescent="0.35">
      <c r="B989" s="2">
        <v>1754</v>
      </c>
      <c r="C989" s="5">
        <v>2702</v>
      </c>
      <c r="D989" s="2" t="s">
        <v>3656</v>
      </c>
      <c r="E989" s="2" t="s">
        <v>3657</v>
      </c>
      <c r="F989" s="2" t="s">
        <v>3622</v>
      </c>
      <c r="G989" s="2" t="s">
        <v>48</v>
      </c>
      <c r="H989" s="2" t="s">
        <v>120</v>
      </c>
      <c r="I989" s="11">
        <f t="shared" si="20"/>
        <v>0.375</v>
      </c>
      <c r="J989" s="2" t="s">
        <v>13</v>
      </c>
    </row>
    <row r="990" spans="2:10" x14ac:dyDescent="0.35">
      <c r="B990" s="2">
        <v>1755</v>
      </c>
      <c r="C990" s="5">
        <v>2703</v>
      </c>
      <c r="D990" s="2" t="s">
        <v>3658</v>
      </c>
      <c r="E990" s="2" t="s">
        <v>3659</v>
      </c>
      <c r="F990" s="2" t="s">
        <v>3622</v>
      </c>
      <c r="G990" s="2" t="s">
        <v>38</v>
      </c>
      <c r="H990" s="2" t="s">
        <v>17</v>
      </c>
      <c r="I990" s="11">
        <f t="shared" si="20"/>
        <v>0.24999999999999994</v>
      </c>
      <c r="J990" s="2" t="s">
        <v>13</v>
      </c>
    </row>
    <row r="991" spans="2:10" x14ac:dyDescent="0.35">
      <c r="B991" s="2">
        <v>1756</v>
      </c>
      <c r="C991" s="5">
        <v>2704</v>
      </c>
      <c r="D991" s="2" t="s">
        <v>3658</v>
      </c>
      <c r="E991" s="2" t="s">
        <v>3660</v>
      </c>
      <c r="F991" s="2" t="s">
        <v>3622</v>
      </c>
      <c r="G991" s="2" t="s">
        <v>38</v>
      </c>
      <c r="H991" s="2" t="s">
        <v>17</v>
      </c>
      <c r="I991" s="11">
        <f t="shared" si="20"/>
        <v>0.24999999999999994</v>
      </c>
      <c r="J991" s="2" t="s">
        <v>13</v>
      </c>
    </row>
    <row r="992" spans="2:10" x14ac:dyDescent="0.35">
      <c r="B992" s="2">
        <v>1757</v>
      </c>
      <c r="C992" s="5">
        <v>2705</v>
      </c>
      <c r="D992" s="2" t="s">
        <v>3642</v>
      </c>
      <c r="E992" s="2" t="s">
        <v>3661</v>
      </c>
      <c r="F992" s="2" t="s">
        <v>3622</v>
      </c>
      <c r="G992" s="2" t="s">
        <v>25</v>
      </c>
      <c r="H992" s="2" t="s">
        <v>42</v>
      </c>
      <c r="I992" s="11">
        <f t="shared" si="20"/>
        <v>0.54166666666666674</v>
      </c>
      <c r="J992" s="2" t="s">
        <v>13</v>
      </c>
    </row>
    <row r="993" spans="2:10" x14ac:dyDescent="0.35">
      <c r="B993" s="2">
        <v>1758</v>
      </c>
      <c r="C993" s="5">
        <v>2707</v>
      </c>
      <c r="D993" s="2" t="s">
        <v>3662</v>
      </c>
      <c r="E993" s="2" t="s">
        <v>3663</v>
      </c>
      <c r="F993" s="2" t="s">
        <v>3622</v>
      </c>
      <c r="G993" s="2" t="s">
        <v>25</v>
      </c>
      <c r="H993" s="2" t="s">
        <v>42</v>
      </c>
      <c r="I993" s="11">
        <f t="shared" si="20"/>
        <v>0.54166666666666674</v>
      </c>
      <c r="J993" s="2" t="s">
        <v>13</v>
      </c>
    </row>
    <row r="994" spans="2:10" x14ac:dyDescent="0.35">
      <c r="B994" s="2">
        <v>1759</v>
      </c>
      <c r="C994" s="5">
        <v>2803</v>
      </c>
      <c r="D994" s="2" t="s">
        <v>3664</v>
      </c>
      <c r="E994" s="2" t="s">
        <v>3665</v>
      </c>
      <c r="F994" s="2" t="s">
        <v>3622</v>
      </c>
      <c r="G994" s="2" t="s">
        <v>38</v>
      </c>
      <c r="H994" s="2" t="s">
        <v>92</v>
      </c>
      <c r="I994" s="11">
        <f t="shared" si="20"/>
        <v>0.20833333333333331</v>
      </c>
      <c r="J994" s="2" t="s">
        <v>860</v>
      </c>
    </row>
    <row r="995" spans="2:10" x14ac:dyDescent="0.35">
      <c r="B995" s="2">
        <v>1760</v>
      </c>
      <c r="C995" s="5">
        <v>2803</v>
      </c>
      <c r="D995" s="2" t="s">
        <v>3666</v>
      </c>
      <c r="E995" s="2" t="s">
        <v>3667</v>
      </c>
      <c r="F995" s="2" t="s">
        <v>3622</v>
      </c>
      <c r="G995" s="2" t="s">
        <v>102</v>
      </c>
      <c r="H995" s="2" t="s">
        <v>80</v>
      </c>
      <c r="I995" s="11">
        <f t="shared" si="20"/>
        <v>0.1875</v>
      </c>
      <c r="J995" s="2" t="s">
        <v>13</v>
      </c>
    </row>
    <row r="996" spans="2:10" x14ac:dyDescent="0.35">
      <c r="B996" s="2">
        <v>1761</v>
      </c>
      <c r="C996" s="5">
        <v>2804</v>
      </c>
      <c r="D996" s="2" t="s">
        <v>3668</v>
      </c>
      <c r="E996" s="2" t="s">
        <v>3669</v>
      </c>
      <c r="F996" s="2" t="s">
        <v>3622</v>
      </c>
      <c r="G996" s="2" t="s">
        <v>38</v>
      </c>
      <c r="H996" s="2" t="s">
        <v>92</v>
      </c>
      <c r="I996" s="11">
        <f t="shared" si="20"/>
        <v>0.20833333333333331</v>
      </c>
      <c r="J996" s="2" t="s">
        <v>860</v>
      </c>
    </row>
    <row r="997" spans="2:10" x14ac:dyDescent="0.35">
      <c r="B997" s="2">
        <v>1762</v>
      </c>
      <c r="C997" s="5">
        <v>2804</v>
      </c>
      <c r="D997" s="2" t="s">
        <v>3666</v>
      </c>
      <c r="E997" s="2" t="s">
        <v>3670</v>
      </c>
      <c r="F997" s="2" t="s">
        <v>3622</v>
      </c>
      <c r="G997" s="2" t="s">
        <v>102</v>
      </c>
      <c r="H997" s="2" t="s">
        <v>80</v>
      </c>
      <c r="I997" s="11">
        <f t="shared" si="20"/>
        <v>0.1875</v>
      </c>
      <c r="J997" s="2" t="s">
        <v>13</v>
      </c>
    </row>
    <row r="998" spans="2:10" x14ac:dyDescent="0.35">
      <c r="B998" s="2">
        <v>1763</v>
      </c>
      <c r="C998" s="5">
        <v>2805</v>
      </c>
      <c r="D998" s="2" t="s">
        <v>3666</v>
      </c>
      <c r="E998" s="2" t="s">
        <v>3671</v>
      </c>
      <c r="F998" s="2" t="s">
        <v>3622</v>
      </c>
      <c r="G998" s="2" t="s">
        <v>102</v>
      </c>
      <c r="H998" s="2" t="s">
        <v>80</v>
      </c>
      <c r="I998" s="11">
        <f t="shared" si="20"/>
        <v>0.1875</v>
      </c>
      <c r="J998" s="2" t="s">
        <v>13</v>
      </c>
    </row>
    <row r="999" spans="2:10" x14ac:dyDescent="0.35">
      <c r="B999" s="2">
        <v>1764</v>
      </c>
      <c r="C999" s="5">
        <v>2806</v>
      </c>
      <c r="D999" s="2" t="s">
        <v>3672</v>
      </c>
      <c r="E999" s="2" t="s">
        <v>3673</v>
      </c>
      <c r="F999" s="2" t="s">
        <v>3622</v>
      </c>
      <c r="G999" s="2" t="s">
        <v>17</v>
      </c>
      <c r="H999" s="2" t="s">
        <v>12</v>
      </c>
      <c r="I999" s="11">
        <f t="shared" si="20"/>
        <v>0.20833333333333337</v>
      </c>
      <c r="J999" s="2" t="s">
        <v>13</v>
      </c>
    </row>
    <row r="1000" spans="2:10" x14ac:dyDescent="0.35">
      <c r="B1000" s="2">
        <v>1778</v>
      </c>
      <c r="C1000" s="5">
        <v>2101</v>
      </c>
      <c r="D1000" s="2" t="s">
        <v>1134</v>
      </c>
      <c r="E1000" s="2" t="s">
        <v>3697</v>
      </c>
      <c r="F1000" s="2" t="s">
        <v>3698</v>
      </c>
      <c r="G1000" s="2" t="s">
        <v>39</v>
      </c>
      <c r="H1000" s="2" t="s">
        <v>80</v>
      </c>
      <c r="I1000" s="11">
        <f t="shared" si="20"/>
        <v>0.125</v>
      </c>
      <c r="J1000" s="2" t="s">
        <v>13</v>
      </c>
    </row>
    <row r="1001" spans="2:10" x14ac:dyDescent="0.35">
      <c r="B1001" s="2">
        <v>1779</v>
      </c>
      <c r="C1001" s="5">
        <v>2301</v>
      </c>
      <c r="D1001" s="2" t="s">
        <v>3699</v>
      </c>
      <c r="E1001" s="2" t="s">
        <v>3700</v>
      </c>
      <c r="F1001" s="2" t="s">
        <v>3698</v>
      </c>
      <c r="G1001" s="2" t="s">
        <v>48</v>
      </c>
      <c r="H1001" s="2" t="s">
        <v>92</v>
      </c>
      <c r="I1001" s="11">
        <f t="shared" si="20"/>
        <v>0.25</v>
      </c>
      <c r="J1001" s="2" t="s">
        <v>1033</v>
      </c>
    </row>
    <row r="1002" spans="2:10" x14ac:dyDescent="0.35">
      <c r="B1002" s="2">
        <v>1780</v>
      </c>
      <c r="C1002" s="5">
        <v>2507</v>
      </c>
      <c r="D1002" s="2" t="s">
        <v>3701</v>
      </c>
      <c r="E1002" s="2" t="s">
        <v>3702</v>
      </c>
      <c r="F1002" s="2" t="s">
        <v>3698</v>
      </c>
      <c r="G1002" s="2" t="s">
        <v>88</v>
      </c>
      <c r="H1002" s="2" t="s">
        <v>797</v>
      </c>
      <c r="I1002" s="11">
        <f t="shared" si="20"/>
        <v>0.41666666666666669</v>
      </c>
      <c r="J1002" s="2" t="s">
        <v>13</v>
      </c>
    </row>
    <row r="1003" spans="2:10" x14ac:dyDescent="0.35">
      <c r="B1003" s="2">
        <v>1783</v>
      </c>
      <c r="C1003" s="5">
        <v>2101</v>
      </c>
      <c r="D1003" s="2" t="s">
        <v>3708</v>
      </c>
      <c r="E1003" s="2" t="s">
        <v>3709</v>
      </c>
      <c r="F1003" s="2" t="s">
        <v>3710</v>
      </c>
      <c r="G1003" s="2" t="s">
        <v>80</v>
      </c>
      <c r="H1003" s="2" t="s">
        <v>42</v>
      </c>
      <c r="I1003" s="11">
        <f t="shared" si="20"/>
        <v>0.16666666666666663</v>
      </c>
      <c r="J1003" s="2" t="s">
        <v>1014</v>
      </c>
    </row>
    <row r="1004" spans="2:10" x14ac:dyDescent="0.35">
      <c r="B1004" s="2">
        <v>1784</v>
      </c>
      <c r="C1004" s="5">
        <v>2201</v>
      </c>
      <c r="D1004" s="2" t="s">
        <v>3711</v>
      </c>
      <c r="E1004" s="2" t="s">
        <v>3712</v>
      </c>
      <c r="F1004" s="2" t="s">
        <v>3710</v>
      </c>
      <c r="G1004" s="2" t="s">
        <v>2769</v>
      </c>
      <c r="H1004" s="2" t="s">
        <v>747</v>
      </c>
      <c r="I1004" s="11">
        <f t="shared" si="20"/>
        <v>6.8749999999999978E-2</v>
      </c>
      <c r="J1004" s="2" t="s">
        <v>1146</v>
      </c>
    </row>
    <row r="1005" spans="2:10" x14ac:dyDescent="0.35">
      <c r="B1005" s="2">
        <v>1785</v>
      </c>
      <c r="C1005" s="5">
        <v>2202</v>
      </c>
      <c r="D1005" s="2" t="s">
        <v>3066</v>
      </c>
      <c r="E1005" s="2" t="s">
        <v>3713</v>
      </c>
      <c r="F1005" s="2" t="s">
        <v>3710</v>
      </c>
      <c r="G1005" s="2" t="s">
        <v>120</v>
      </c>
      <c r="H1005" s="2" t="s">
        <v>42</v>
      </c>
      <c r="I1005" s="11">
        <f t="shared" si="20"/>
        <v>0.25</v>
      </c>
      <c r="J1005" s="2" t="s">
        <v>13</v>
      </c>
    </row>
    <row r="1006" spans="2:10" x14ac:dyDescent="0.35">
      <c r="B1006" s="2">
        <v>1786</v>
      </c>
      <c r="C1006" s="5">
        <v>2203</v>
      </c>
      <c r="D1006" s="2" t="s">
        <v>3714</v>
      </c>
      <c r="E1006" s="2" t="s">
        <v>3715</v>
      </c>
      <c r="F1006" s="2" t="s">
        <v>3710</v>
      </c>
      <c r="G1006" s="2" t="s">
        <v>80</v>
      </c>
      <c r="H1006" s="2" t="s">
        <v>797</v>
      </c>
      <c r="I1006" s="11">
        <f t="shared" si="20"/>
        <v>0.125</v>
      </c>
      <c r="J1006" s="2" t="s">
        <v>1243</v>
      </c>
    </row>
    <row r="1007" spans="2:10" x14ac:dyDescent="0.35">
      <c r="B1007" s="2">
        <v>1787</v>
      </c>
      <c r="C1007" s="5">
        <v>2301</v>
      </c>
      <c r="D1007" s="2" t="s">
        <v>3716</v>
      </c>
      <c r="E1007" s="2" t="s">
        <v>3717</v>
      </c>
      <c r="F1007" s="2" t="s">
        <v>3710</v>
      </c>
      <c r="G1007" s="2" t="s">
        <v>56</v>
      </c>
      <c r="H1007" s="2" t="s">
        <v>42</v>
      </c>
      <c r="I1007" s="11">
        <f t="shared" si="20"/>
        <v>0.20833333333333337</v>
      </c>
      <c r="J1007" s="2" t="s">
        <v>1033</v>
      </c>
    </row>
    <row r="1008" spans="2:10" x14ac:dyDescent="0.35">
      <c r="B1008" s="2">
        <v>1788</v>
      </c>
      <c r="C1008" s="5">
        <v>2501</v>
      </c>
      <c r="D1008" s="2" t="s">
        <v>3718</v>
      </c>
      <c r="E1008" s="2" t="s">
        <v>3719</v>
      </c>
      <c r="F1008" s="2" t="s">
        <v>3710</v>
      </c>
      <c r="G1008" s="2" t="s">
        <v>761</v>
      </c>
      <c r="H1008" s="2" t="s">
        <v>1925</v>
      </c>
      <c r="I1008" s="11">
        <f t="shared" si="20"/>
        <v>6.8749999999999978E-2</v>
      </c>
      <c r="J1008" s="2" t="s">
        <v>1146</v>
      </c>
    </row>
    <row r="1009" spans="2:10" x14ac:dyDescent="0.35">
      <c r="B1009" s="2">
        <v>1789</v>
      </c>
      <c r="C1009" s="5">
        <v>2503</v>
      </c>
      <c r="D1009" s="2" t="s">
        <v>3720</v>
      </c>
      <c r="E1009" s="2" t="s">
        <v>3721</v>
      </c>
      <c r="F1009" s="2" t="s">
        <v>3710</v>
      </c>
      <c r="G1009" s="2" t="s">
        <v>120</v>
      </c>
      <c r="H1009" s="2" t="s">
        <v>80</v>
      </c>
      <c r="I1009" s="11">
        <f t="shared" si="20"/>
        <v>8.333333333333337E-2</v>
      </c>
      <c r="J1009" s="2" t="s">
        <v>1257</v>
      </c>
    </row>
    <row r="1010" spans="2:10" x14ac:dyDescent="0.35">
      <c r="B1010" s="2">
        <v>1790</v>
      </c>
      <c r="C1010" s="5">
        <v>2503</v>
      </c>
      <c r="D1010" s="2" t="s">
        <v>3722</v>
      </c>
      <c r="E1010" s="2" t="s">
        <v>3723</v>
      </c>
      <c r="F1010" s="2" t="s">
        <v>3710</v>
      </c>
      <c r="G1010" s="2" t="s">
        <v>80</v>
      </c>
      <c r="H1010" s="2" t="s">
        <v>42</v>
      </c>
      <c r="I1010" s="11">
        <f t="shared" si="20"/>
        <v>0.16666666666666663</v>
      </c>
      <c r="J1010" s="2" t="s">
        <v>352</v>
      </c>
    </row>
    <row r="1011" spans="2:10" x14ac:dyDescent="0.35">
      <c r="B1011" s="2">
        <v>1791</v>
      </c>
      <c r="C1011" s="5">
        <v>2504</v>
      </c>
      <c r="D1011" s="2" t="s">
        <v>3724</v>
      </c>
      <c r="E1011" s="2" t="s">
        <v>3725</v>
      </c>
      <c r="F1011" s="2" t="s">
        <v>3710</v>
      </c>
      <c r="G1011" s="2" t="s">
        <v>80</v>
      </c>
      <c r="H1011" s="2" t="s">
        <v>42</v>
      </c>
      <c r="I1011" s="11">
        <f t="shared" si="20"/>
        <v>0.16666666666666663</v>
      </c>
      <c r="J1011" s="2" t="s">
        <v>352</v>
      </c>
    </row>
    <row r="1012" spans="2:10" x14ac:dyDescent="0.35">
      <c r="B1012" s="2">
        <v>1792</v>
      </c>
      <c r="C1012" s="5">
        <v>2505</v>
      </c>
      <c r="D1012" s="2" t="s">
        <v>3726</v>
      </c>
      <c r="E1012" s="2" t="s">
        <v>3727</v>
      </c>
      <c r="F1012" s="2" t="s">
        <v>3710</v>
      </c>
      <c r="G1012" s="2" t="s">
        <v>120</v>
      </c>
      <c r="H1012" s="2" t="s">
        <v>836</v>
      </c>
      <c r="I1012" s="11">
        <f t="shared" si="20"/>
        <v>6.944444444444442E-2</v>
      </c>
      <c r="J1012" s="2" t="s">
        <v>1199</v>
      </c>
    </row>
    <row r="1013" spans="2:10" x14ac:dyDescent="0.35">
      <c r="B1013" s="2">
        <v>1793</v>
      </c>
      <c r="C1013" s="5">
        <v>2507</v>
      </c>
      <c r="D1013" s="2" t="s">
        <v>3728</v>
      </c>
      <c r="E1013" s="2" t="s">
        <v>3729</v>
      </c>
      <c r="F1013" s="2" t="s">
        <v>3710</v>
      </c>
      <c r="G1013" s="2" t="s">
        <v>120</v>
      </c>
      <c r="H1013" s="2" t="s">
        <v>80</v>
      </c>
      <c r="I1013" s="11">
        <f t="shared" si="20"/>
        <v>8.333333333333337E-2</v>
      </c>
      <c r="J1013" s="2" t="s">
        <v>1318</v>
      </c>
    </row>
    <row r="1014" spans="2:10" x14ac:dyDescent="0.35">
      <c r="B1014" s="2">
        <v>1794</v>
      </c>
      <c r="C1014" s="5">
        <v>2601</v>
      </c>
      <c r="D1014" s="2" t="s">
        <v>3730</v>
      </c>
      <c r="E1014" s="2" t="s">
        <v>3731</v>
      </c>
      <c r="F1014" s="2" t="s">
        <v>3710</v>
      </c>
      <c r="G1014" s="2" t="s">
        <v>136</v>
      </c>
      <c r="H1014" s="2" t="s">
        <v>1293</v>
      </c>
      <c r="I1014" s="11">
        <f t="shared" si="20"/>
        <v>3.472222222222221E-2</v>
      </c>
      <c r="J1014" s="2" t="s">
        <v>756</v>
      </c>
    </row>
    <row r="1015" spans="2:10" x14ac:dyDescent="0.35">
      <c r="B1015" s="2">
        <v>1795</v>
      </c>
      <c r="C1015" s="5">
        <v>2601</v>
      </c>
      <c r="D1015" s="2" t="s">
        <v>3732</v>
      </c>
      <c r="E1015" s="2" t="s">
        <v>3733</v>
      </c>
      <c r="F1015" s="2" t="s">
        <v>3710</v>
      </c>
      <c r="G1015" s="2" t="s">
        <v>39</v>
      </c>
      <c r="H1015" s="2" t="s">
        <v>33</v>
      </c>
      <c r="I1015" s="11">
        <f t="shared" si="20"/>
        <v>6.25E-2</v>
      </c>
      <c r="J1015" s="2" t="s">
        <v>108</v>
      </c>
    </row>
    <row r="1016" spans="2:10" x14ac:dyDescent="0.35">
      <c r="B1016" s="2">
        <v>1796</v>
      </c>
      <c r="C1016" s="5">
        <v>2602</v>
      </c>
      <c r="D1016" s="2" t="s">
        <v>3734</v>
      </c>
      <c r="E1016" s="2" t="s">
        <v>3735</v>
      </c>
      <c r="F1016" s="2" t="s">
        <v>3710</v>
      </c>
      <c r="G1016" s="2" t="s">
        <v>80</v>
      </c>
      <c r="H1016" s="2" t="s">
        <v>42</v>
      </c>
      <c r="I1016" s="11">
        <f t="shared" si="20"/>
        <v>0.16666666666666663</v>
      </c>
      <c r="J1016" s="2" t="s">
        <v>1956</v>
      </c>
    </row>
    <row r="1017" spans="2:10" x14ac:dyDescent="0.35">
      <c r="B1017" s="2">
        <v>1797</v>
      </c>
      <c r="C1017" s="5">
        <v>2603</v>
      </c>
      <c r="D1017" s="2" t="s">
        <v>3736</v>
      </c>
      <c r="E1017" s="2" t="s">
        <v>3737</v>
      </c>
      <c r="F1017" s="2" t="s">
        <v>3710</v>
      </c>
      <c r="G1017" s="2" t="s">
        <v>1738</v>
      </c>
      <c r="H1017" s="2" t="s">
        <v>1204</v>
      </c>
      <c r="I1017" s="11">
        <f t="shared" si="20"/>
        <v>6.8750000000000089E-2</v>
      </c>
      <c r="J1017" s="2" t="s">
        <v>1146</v>
      </c>
    </row>
    <row r="1018" spans="2:10" x14ac:dyDescent="0.35">
      <c r="B1018" s="2">
        <v>1798</v>
      </c>
      <c r="C1018" s="5">
        <v>2604</v>
      </c>
      <c r="D1018" s="2" t="s">
        <v>3738</v>
      </c>
      <c r="E1018" s="2" t="s">
        <v>3739</v>
      </c>
      <c r="F1018" s="2" t="s">
        <v>3710</v>
      </c>
      <c r="G1018" s="2" t="s">
        <v>120</v>
      </c>
      <c r="H1018" s="2" t="s">
        <v>751</v>
      </c>
      <c r="I1018" s="11">
        <f t="shared" si="20"/>
        <v>0.10416666666666663</v>
      </c>
      <c r="J1018" s="2" t="s">
        <v>89</v>
      </c>
    </row>
    <row r="1019" spans="2:10" x14ac:dyDescent="0.35">
      <c r="B1019" s="2">
        <v>1799</v>
      </c>
      <c r="C1019" s="5">
        <v>2606</v>
      </c>
      <c r="D1019" s="2" t="s">
        <v>3740</v>
      </c>
      <c r="E1019" s="2" t="s">
        <v>3741</v>
      </c>
      <c r="F1019" s="2" t="s">
        <v>3710</v>
      </c>
      <c r="G1019" s="2" t="s">
        <v>33</v>
      </c>
      <c r="H1019" s="2" t="s">
        <v>12</v>
      </c>
      <c r="I1019" s="11">
        <f t="shared" si="20"/>
        <v>0.10416666666666663</v>
      </c>
      <c r="J1019" s="2" t="s">
        <v>3421</v>
      </c>
    </row>
    <row r="1020" spans="2:10" x14ac:dyDescent="0.35">
      <c r="B1020" s="2">
        <v>1800</v>
      </c>
      <c r="C1020" s="5">
        <v>2701</v>
      </c>
      <c r="D1020" s="2" t="s">
        <v>3742</v>
      </c>
      <c r="E1020" s="2" t="s">
        <v>3743</v>
      </c>
      <c r="F1020" s="2" t="s">
        <v>3710</v>
      </c>
      <c r="G1020" s="2" t="s">
        <v>25</v>
      </c>
      <c r="H1020" s="2" t="s">
        <v>88</v>
      </c>
      <c r="I1020" s="11">
        <f t="shared" si="20"/>
        <v>8.333333333333337E-2</v>
      </c>
      <c r="J1020" s="2" t="s">
        <v>57</v>
      </c>
    </row>
    <row r="1021" spans="2:10" x14ac:dyDescent="0.35">
      <c r="B1021" s="2">
        <v>1801</v>
      </c>
      <c r="C1021" s="5">
        <v>2701</v>
      </c>
      <c r="D1021" s="2" t="s">
        <v>3744</v>
      </c>
      <c r="E1021" s="2" t="s">
        <v>3745</v>
      </c>
      <c r="F1021" s="2" t="s">
        <v>3710</v>
      </c>
      <c r="G1021" s="2" t="s">
        <v>2660</v>
      </c>
      <c r="H1021" s="2" t="s">
        <v>30</v>
      </c>
      <c r="I1021" s="11">
        <f t="shared" si="20"/>
        <v>6.8750000000000089E-2</v>
      </c>
      <c r="J1021" s="2" t="s">
        <v>1146</v>
      </c>
    </row>
    <row r="1022" spans="2:10" x14ac:dyDescent="0.35">
      <c r="B1022" s="2">
        <v>1802</v>
      </c>
      <c r="C1022" s="5">
        <v>2704</v>
      </c>
      <c r="D1022" s="2" t="s">
        <v>3746</v>
      </c>
      <c r="E1022" s="2" t="s">
        <v>3747</v>
      </c>
      <c r="F1022" s="2" t="s">
        <v>3710</v>
      </c>
      <c r="G1022" s="2" t="s">
        <v>33</v>
      </c>
      <c r="H1022" s="2" t="s">
        <v>751</v>
      </c>
      <c r="I1022" s="11">
        <f t="shared" si="20"/>
        <v>8.3333333333333259E-2</v>
      </c>
      <c r="J1022" s="2" t="s">
        <v>813</v>
      </c>
    </row>
    <row r="1023" spans="2:10" x14ac:dyDescent="0.35">
      <c r="B1023" s="2">
        <v>1803</v>
      </c>
      <c r="C1023" s="5">
        <v>2707</v>
      </c>
      <c r="D1023" s="2" t="s">
        <v>3748</v>
      </c>
      <c r="E1023" s="2" t="s">
        <v>3749</v>
      </c>
      <c r="F1023" s="2" t="s">
        <v>3710</v>
      </c>
      <c r="G1023" s="2" t="s">
        <v>3750</v>
      </c>
      <c r="H1023" s="2" t="s">
        <v>17</v>
      </c>
      <c r="I1023" s="11">
        <f t="shared" si="20"/>
        <v>6.944444444444442E-2</v>
      </c>
      <c r="J1023" s="2" t="s">
        <v>2359</v>
      </c>
    </row>
    <row r="1024" spans="2:10" x14ac:dyDescent="0.35">
      <c r="B1024" s="2">
        <v>1804</v>
      </c>
      <c r="C1024" s="5">
        <v>2804</v>
      </c>
      <c r="D1024" s="2" t="s">
        <v>3751</v>
      </c>
      <c r="E1024" s="2" t="s">
        <v>3752</v>
      </c>
      <c r="F1024" s="2" t="s">
        <v>3710</v>
      </c>
      <c r="G1024" s="2" t="s">
        <v>16</v>
      </c>
      <c r="H1024" s="2" t="s">
        <v>1186</v>
      </c>
      <c r="I1024" s="11">
        <f t="shared" si="20"/>
        <v>6.9444444444444475E-2</v>
      </c>
      <c r="J1024" s="2" t="s">
        <v>22</v>
      </c>
    </row>
    <row r="1025" spans="2:10" x14ac:dyDescent="0.35">
      <c r="B1025" s="2">
        <v>1805</v>
      </c>
      <c r="C1025" s="5">
        <v>2804</v>
      </c>
      <c r="D1025" s="2" t="s">
        <v>3753</v>
      </c>
      <c r="E1025" s="2" t="s">
        <v>3754</v>
      </c>
      <c r="F1025" s="2" t="s">
        <v>3710</v>
      </c>
      <c r="G1025" s="2" t="s">
        <v>56</v>
      </c>
      <c r="H1025" s="2" t="s">
        <v>1204</v>
      </c>
      <c r="I1025" s="11">
        <f t="shared" si="20"/>
        <v>6.9444444444444531E-2</v>
      </c>
      <c r="J1025" s="2" t="s">
        <v>866</v>
      </c>
    </row>
    <row r="1026" spans="2:10" x14ac:dyDescent="0.35">
      <c r="B1026" s="2">
        <v>1806</v>
      </c>
      <c r="C1026" s="5">
        <v>2805</v>
      </c>
      <c r="D1026" s="2" t="s">
        <v>3755</v>
      </c>
      <c r="E1026" s="2" t="s">
        <v>3756</v>
      </c>
      <c r="F1026" s="2" t="s">
        <v>3710</v>
      </c>
      <c r="G1026" s="2" t="s">
        <v>704</v>
      </c>
      <c r="H1026" s="2" t="s">
        <v>2718</v>
      </c>
      <c r="I1026" s="11">
        <f t="shared" si="20"/>
        <v>6.8749999999999978E-2</v>
      </c>
      <c r="J1026" s="2" t="s">
        <v>3757</v>
      </c>
    </row>
    <row r="1027" spans="2:10" x14ac:dyDescent="0.35">
      <c r="B1027" s="2">
        <v>1807</v>
      </c>
      <c r="C1027" s="5">
        <v>2807</v>
      </c>
      <c r="D1027" s="2" t="s">
        <v>3758</v>
      </c>
      <c r="E1027" s="2" t="s">
        <v>3759</v>
      </c>
      <c r="F1027" s="2" t="s">
        <v>3710</v>
      </c>
      <c r="G1027" s="2" t="s">
        <v>25</v>
      </c>
      <c r="H1027" s="2" t="s">
        <v>17</v>
      </c>
      <c r="I1027" s="11">
        <f t="shared" si="20"/>
        <v>0.20833333333333331</v>
      </c>
      <c r="J1027" s="2" t="s">
        <v>352</v>
      </c>
    </row>
    <row r="1028" spans="2:10" x14ac:dyDescent="0.35">
      <c r="B1028" s="2">
        <v>1837</v>
      </c>
      <c r="C1028" s="5">
        <v>2101</v>
      </c>
      <c r="D1028" s="2" t="s">
        <v>3821</v>
      </c>
      <c r="E1028" s="2" t="s">
        <v>3822</v>
      </c>
      <c r="F1028" s="2" t="s">
        <v>3823</v>
      </c>
      <c r="G1028" s="2" t="s">
        <v>80</v>
      </c>
      <c r="H1028" s="2" t="s">
        <v>42</v>
      </c>
      <c r="I1028" s="11">
        <f t="shared" si="20"/>
        <v>0.16666666666666663</v>
      </c>
      <c r="J1028" s="2" t="s">
        <v>1014</v>
      </c>
    </row>
    <row r="1029" spans="2:10" x14ac:dyDescent="0.35">
      <c r="B1029" s="2">
        <v>1838</v>
      </c>
      <c r="C1029" s="5">
        <v>2201</v>
      </c>
      <c r="D1029" s="2" t="s">
        <v>3824</v>
      </c>
      <c r="E1029" s="2" t="s">
        <v>3825</v>
      </c>
      <c r="F1029" s="2" t="s">
        <v>3823</v>
      </c>
      <c r="G1029" s="2" t="s">
        <v>88</v>
      </c>
      <c r="H1029" s="2" t="s">
        <v>747</v>
      </c>
      <c r="I1029" s="11">
        <f t="shared" si="20"/>
        <v>6.944444444444442E-2</v>
      </c>
      <c r="J1029" s="2" t="s">
        <v>244</v>
      </c>
    </row>
    <row r="1030" spans="2:10" x14ac:dyDescent="0.35">
      <c r="B1030" s="2">
        <v>1839</v>
      </c>
      <c r="C1030" s="5">
        <v>2201</v>
      </c>
      <c r="D1030" s="2" t="s">
        <v>3826</v>
      </c>
      <c r="E1030" s="2" t="s">
        <v>3827</v>
      </c>
      <c r="F1030" s="2" t="s">
        <v>3823</v>
      </c>
      <c r="G1030" s="2" t="s">
        <v>3828</v>
      </c>
      <c r="H1030" s="2" t="s">
        <v>3063</v>
      </c>
      <c r="I1030" s="11">
        <f t="shared" ref="I1030" si="21">(H1030-G1030)</f>
        <v>6.8749999999999978E-2</v>
      </c>
      <c r="J1030" s="2" t="s">
        <v>1146</v>
      </c>
    </row>
    <row r="1031" spans="2:10" x14ac:dyDescent="0.35">
      <c r="B1031" s="2">
        <v>1840</v>
      </c>
      <c r="C1031" s="5">
        <v>2202</v>
      </c>
      <c r="D1031" s="2" t="s">
        <v>3829</v>
      </c>
      <c r="E1031" s="2" t="s">
        <v>3830</v>
      </c>
      <c r="F1031" s="2" t="s">
        <v>3823</v>
      </c>
      <c r="G1031" s="2" t="s">
        <v>17</v>
      </c>
      <c r="H1031" s="2" t="s">
        <v>30</v>
      </c>
      <c r="I1031" s="11">
        <f t="shared" ref="I1031:I1093" si="22">(H1031-G1031)</f>
        <v>6.9444444444444531E-2</v>
      </c>
      <c r="J1031" s="2" t="s">
        <v>2440</v>
      </c>
    </row>
    <row r="1032" spans="2:10" x14ac:dyDescent="0.35">
      <c r="B1032" s="2">
        <v>1841</v>
      </c>
      <c r="C1032" s="5">
        <v>2202</v>
      </c>
      <c r="D1032" s="2" t="s">
        <v>3831</v>
      </c>
      <c r="E1032" s="2" t="s">
        <v>3832</v>
      </c>
      <c r="F1032" s="2" t="s">
        <v>3823</v>
      </c>
      <c r="G1032" s="2" t="s">
        <v>342</v>
      </c>
      <c r="H1032" s="2" t="s">
        <v>836</v>
      </c>
      <c r="I1032" s="11">
        <f t="shared" si="22"/>
        <v>6.8749999999999978E-2</v>
      </c>
      <c r="J1032" s="2" t="s">
        <v>575</v>
      </c>
    </row>
    <row r="1033" spans="2:10" x14ac:dyDescent="0.35">
      <c r="B1033" s="2">
        <v>1842</v>
      </c>
      <c r="C1033" s="5">
        <v>2203</v>
      </c>
      <c r="D1033" s="2" t="s">
        <v>3833</v>
      </c>
      <c r="E1033" s="2" t="s">
        <v>3834</v>
      </c>
      <c r="F1033" s="2" t="s">
        <v>3823</v>
      </c>
      <c r="G1033" s="2" t="s">
        <v>503</v>
      </c>
      <c r="H1033" s="2" t="s">
        <v>1059</v>
      </c>
      <c r="I1033" s="11">
        <f t="shared" si="22"/>
        <v>6.8749999999999978E-2</v>
      </c>
      <c r="J1033" s="2" t="s">
        <v>3757</v>
      </c>
    </row>
    <row r="1034" spans="2:10" x14ac:dyDescent="0.35">
      <c r="B1034" s="2">
        <v>1843</v>
      </c>
      <c r="C1034" s="5">
        <v>2301</v>
      </c>
      <c r="D1034" s="2" t="s">
        <v>3835</v>
      </c>
      <c r="E1034" s="2" t="s">
        <v>3836</v>
      </c>
      <c r="F1034" s="2" t="s">
        <v>3823</v>
      </c>
      <c r="G1034" s="2" t="s">
        <v>25</v>
      </c>
      <c r="H1034" s="2" t="s">
        <v>16</v>
      </c>
      <c r="I1034" s="11">
        <f t="shared" si="22"/>
        <v>0.125</v>
      </c>
      <c r="J1034" s="2" t="s">
        <v>1033</v>
      </c>
    </row>
    <row r="1035" spans="2:10" x14ac:dyDescent="0.35">
      <c r="B1035" s="2">
        <v>1844</v>
      </c>
      <c r="C1035" s="5">
        <v>2501</v>
      </c>
      <c r="D1035" s="2" t="s">
        <v>3837</v>
      </c>
      <c r="E1035" s="2" t="s">
        <v>3838</v>
      </c>
      <c r="F1035" s="2" t="s">
        <v>3823</v>
      </c>
      <c r="G1035" s="2" t="s">
        <v>3839</v>
      </c>
      <c r="H1035" s="2" t="s">
        <v>295</v>
      </c>
      <c r="I1035" s="11">
        <f t="shared" si="22"/>
        <v>6.8749999999999978E-2</v>
      </c>
      <c r="J1035" s="2" t="s">
        <v>3757</v>
      </c>
    </row>
    <row r="1036" spans="2:10" x14ac:dyDescent="0.35">
      <c r="B1036" s="2">
        <v>1845</v>
      </c>
      <c r="C1036" s="5">
        <v>2501</v>
      </c>
      <c r="D1036" s="2" t="s">
        <v>3840</v>
      </c>
      <c r="E1036" s="2" t="s">
        <v>3841</v>
      </c>
      <c r="F1036" s="2" t="s">
        <v>3823</v>
      </c>
      <c r="G1036" s="2" t="s">
        <v>16</v>
      </c>
      <c r="H1036" s="2" t="s">
        <v>1186</v>
      </c>
      <c r="I1036" s="11">
        <f t="shared" si="22"/>
        <v>6.9444444444444475E-2</v>
      </c>
      <c r="J1036" s="2" t="s">
        <v>1127</v>
      </c>
    </row>
    <row r="1037" spans="2:10" x14ac:dyDescent="0.35">
      <c r="B1037" s="2">
        <v>1846</v>
      </c>
      <c r="C1037" s="5">
        <v>2501</v>
      </c>
      <c r="D1037" s="2" t="s">
        <v>3780</v>
      </c>
      <c r="E1037" s="2" t="s">
        <v>3842</v>
      </c>
      <c r="F1037" s="2" t="s">
        <v>3823</v>
      </c>
      <c r="G1037" s="2" t="s">
        <v>80</v>
      </c>
      <c r="H1037" s="2" t="s">
        <v>1951</v>
      </c>
      <c r="I1037" s="11">
        <f t="shared" si="22"/>
        <v>0.20833333333333326</v>
      </c>
      <c r="J1037" s="2" t="s">
        <v>13</v>
      </c>
    </row>
    <row r="1038" spans="2:10" x14ac:dyDescent="0.35">
      <c r="B1038" s="2">
        <v>1847</v>
      </c>
      <c r="C1038" s="5">
        <v>2503</v>
      </c>
      <c r="D1038" s="2" t="s">
        <v>3843</v>
      </c>
      <c r="E1038" s="2" t="s">
        <v>3844</v>
      </c>
      <c r="F1038" s="2" t="s">
        <v>3823</v>
      </c>
      <c r="G1038" s="2" t="s">
        <v>56</v>
      </c>
      <c r="H1038" s="2" t="s">
        <v>1537</v>
      </c>
      <c r="I1038" s="11">
        <f t="shared" si="22"/>
        <v>9.375E-2</v>
      </c>
      <c r="J1038" s="2" t="s">
        <v>1462</v>
      </c>
    </row>
    <row r="1039" spans="2:10" x14ac:dyDescent="0.35">
      <c r="B1039" s="2">
        <v>1848</v>
      </c>
      <c r="C1039" s="5">
        <v>2503</v>
      </c>
      <c r="D1039" s="2" t="s">
        <v>3845</v>
      </c>
      <c r="E1039" s="2" t="s">
        <v>3846</v>
      </c>
      <c r="F1039" s="2" t="s">
        <v>3823</v>
      </c>
      <c r="G1039" s="2" t="s">
        <v>2670</v>
      </c>
      <c r="H1039" s="2" t="s">
        <v>42</v>
      </c>
      <c r="I1039" s="11">
        <f t="shared" si="22"/>
        <v>0.11111111111111116</v>
      </c>
      <c r="J1039" s="2" t="s">
        <v>13</v>
      </c>
    </row>
    <row r="1040" spans="2:10" x14ac:dyDescent="0.35">
      <c r="B1040" s="2">
        <v>1849</v>
      </c>
      <c r="C1040" s="5">
        <v>2505</v>
      </c>
      <c r="D1040" s="2" t="s">
        <v>3847</v>
      </c>
      <c r="E1040" s="2" t="s">
        <v>3848</v>
      </c>
      <c r="F1040" s="2" t="s">
        <v>3823</v>
      </c>
      <c r="G1040" s="2" t="s">
        <v>25</v>
      </c>
      <c r="H1040" s="2" t="s">
        <v>88</v>
      </c>
      <c r="I1040" s="11">
        <f t="shared" si="22"/>
        <v>8.333333333333337E-2</v>
      </c>
      <c r="J1040" s="2" t="s">
        <v>813</v>
      </c>
    </row>
    <row r="1041" spans="2:10" x14ac:dyDescent="0.35">
      <c r="B1041" s="2">
        <v>1850</v>
      </c>
      <c r="C1041" s="5">
        <v>2505</v>
      </c>
      <c r="D1041" s="2" t="s">
        <v>3849</v>
      </c>
      <c r="E1041" s="2" t="s">
        <v>3850</v>
      </c>
      <c r="F1041" s="2" t="s">
        <v>3823</v>
      </c>
      <c r="G1041" s="2" t="s">
        <v>869</v>
      </c>
      <c r="H1041" s="2" t="s">
        <v>30</v>
      </c>
      <c r="I1041" s="11">
        <f t="shared" si="22"/>
        <v>3.4722222222222321E-2</v>
      </c>
      <c r="J1041" s="2" t="s">
        <v>3851</v>
      </c>
    </row>
    <row r="1042" spans="2:10" x14ac:dyDescent="0.35">
      <c r="B1042" s="2">
        <v>1851</v>
      </c>
      <c r="C1042" s="5">
        <v>2505</v>
      </c>
      <c r="D1042" s="2" t="s">
        <v>3852</v>
      </c>
      <c r="E1042" s="2" t="s">
        <v>3853</v>
      </c>
      <c r="F1042" s="2" t="s">
        <v>3823</v>
      </c>
      <c r="G1042" s="2" t="s">
        <v>120</v>
      </c>
      <c r="H1042" s="2" t="s">
        <v>80</v>
      </c>
      <c r="I1042" s="11">
        <f t="shared" si="22"/>
        <v>8.333333333333337E-2</v>
      </c>
      <c r="J1042" s="2" t="s">
        <v>2336</v>
      </c>
    </row>
    <row r="1043" spans="2:10" x14ac:dyDescent="0.35">
      <c r="B1043" s="2">
        <v>1852</v>
      </c>
      <c r="C1043" s="5">
        <v>2601</v>
      </c>
      <c r="D1043" s="2" t="s">
        <v>3854</v>
      </c>
      <c r="E1043" s="2" t="s">
        <v>3855</v>
      </c>
      <c r="F1043" s="2" t="s">
        <v>3823</v>
      </c>
      <c r="G1043" s="2" t="s">
        <v>503</v>
      </c>
      <c r="H1043" s="2" t="s">
        <v>1059</v>
      </c>
      <c r="I1043" s="11">
        <f t="shared" si="22"/>
        <v>6.8749999999999978E-2</v>
      </c>
      <c r="J1043" s="2" t="s">
        <v>3757</v>
      </c>
    </row>
    <row r="1044" spans="2:10" x14ac:dyDescent="0.35">
      <c r="B1044" s="2">
        <v>1853</v>
      </c>
      <c r="C1044" s="5">
        <v>2603</v>
      </c>
      <c r="D1044" s="2" t="s">
        <v>3856</v>
      </c>
      <c r="E1044" s="2" t="s">
        <v>3857</v>
      </c>
      <c r="F1044" s="2" t="s">
        <v>3823</v>
      </c>
      <c r="G1044" s="2" t="s">
        <v>80</v>
      </c>
      <c r="H1044" s="2" t="s">
        <v>42</v>
      </c>
      <c r="I1044" s="11">
        <f t="shared" si="22"/>
        <v>0.16666666666666663</v>
      </c>
      <c r="J1044" s="2" t="s">
        <v>352</v>
      </c>
    </row>
    <row r="1045" spans="2:10" x14ac:dyDescent="0.35">
      <c r="B1045" s="2">
        <v>1854</v>
      </c>
      <c r="C1045" s="5">
        <v>2604</v>
      </c>
      <c r="D1045" s="2" t="s">
        <v>3858</v>
      </c>
      <c r="E1045" s="2" t="s">
        <v>3859</v>
      </c>
      <c r="F1045" s="2" t="s">
        <v>3823</v>
      </c>
      <c r="G1045" s="2" t="s">
        <v>80</v>
      </c>
      <c r="H1045" s="2" t="s">
        <v>42</v>
      </c>
      <c r="I1045" s="11">
        <f t="shared" si="22"/>
        <v>0.16666666666666663</v>
      </c>
      <c r="J1045" s="2" t="s">
        <v>352</v>
      </c>
    </row>
    <row r="1046" spans="2:10" x14ac:dyDescent="0.35">
      <c r="B1046" s="2">
        <v>1855</v>
      </c>
      <c r="C1046" s="5">
        <v>2605</v>
      </c>
      <c r="D1046" s="2" t="s">
        <v>3860</v>
      </c>
      <c r="E1046" s="2" t="s">
        <v>3861</v>
      </c>
      <c r="F1046" s="2" t="s">
        <v>3823</v>
      </c>
      <c r="G1046" s="2" t="s">
        <v>12</v>
      </c>
      <c r="H1046" s="2" t="s">
        <v>42</v>
      </c>
      <c r="I1046" s="11">
        <f t="shared" si="22"/>
        <v>0.125</v>
      </c>
      <c r="J1046" s="2" t="s">
        <v>13</v>
      </c>
    </row>
    <row r="1047" spans="2:10" x14ac:dyDescent="0.35">
      <c r="B1047" s="2">
        <v>1856</v>
      </c>
      <c r="C1047" s="5">
        <v>2606</v>
      </c>
      <c r="D1047" s="2" t="s">
        <v>3862</v>
      </c>
      <c r="E1047" s="2" t="s">
        <v>3863</v>
      </c>
      <c r="F1047" s="2" t="s">
        <v>3823</v>
      </c>
      <c r="G1047" s="2" t="s">
        <v>120</v>
      </c>
      <c r="H1047" s="2" t="s">
        <v>865</v>
      </c>
      <c r="I1047" s="11">
        <f t="shared" si="22"/>
        <v>3.472222222222221E-2</v>
      </c>
      <c r="J1047" s="2" t="s">
        <v>1318</v>
      </c>
    </row>
    <row r="1048" spans="2:10" x14ac:dyDescent="0.35">
      <c r="B1048" s="2">
        <v>1857</v>
      </c>
      <c r="C1048" s="5">
        <v>2607</v>
      </c>
      <c r="D1048" s="2" t="s">
        <v>3864</v>
      </c>
      <c r="E1048" s="2" t="s">
        <v>3865</v>
      </c>
      <c r="F1048" s="2" t="s">
        <v>3823</v>
      </c>
      <c r="G1048" s="2" t="s">
        <v>25</v>
      </c>
      <c r="H1048" s="2" t="s">
        <v>26</v>
      </c>
      <c r="I1048" s="11">
        <f t="shared" si="22"/>
        <v>6.9444444444444475E-2</v>
      </c>
      <c r="J1048" s="2" t="s">
        <v>1243</v>
      </c>
    </row>
    <row r="1049" spans="2:10" x14ac:dyDescent="0.35">
      <c r="B1049" s="2">
        <v>1858</v>
      </c>
      <c r="C1049" s="5">
        <v>2701</v>
      </c>
      <c r="D1049" s="2" t="s">
        <v>3866</v>
      </c>
      <c r="E1049" s="2" t="s">
        <v>3867</v>
      </c>
      <c r="F1049" s="2" t="s">
        <v>3823</v>
      </c>
      <c r="G1049" s="2" t="s">
        <v>16</v>
      </c>
      <c r="H1049" s="2" t="s">
        <v>39</v>
      </c>
      <c r="I1049" s="11">
        <f t="shared" si="22"/>
        <v>0.12500000000000006</v>
      </c>
      <c r="J1049" s="2" t="s">
        <v>3868</v>
      </c>
    </row>
    <row r="1050" spans="2:10" x14ac:dyDescent="0.35">
      <c r="B1050" s="2">
        <v>1859</v>
      </c>
      <c r="C1050" s="5">
        <v>2701</v>
      </c>
      <c r="D1050" s="2" t="s">
        <v>3869</v>
      </c>
      <c r="E1050" s="2" t="s">
        <v>3870</v>
      </c>
      <c r="F1050" s="2" t="s">
        <v>3823</v>
      </c>
      <c r="G1050" s="2" t="s">
        <v>39</v>
      </c>
      <c r="H1050" s="2" t="s">
        <v>120</v>
      </c>
      <c r="I1050" s="11">
        <f t="shared" si="22"/>
        <v>4.166666666666663E-2</v>
      </c>
      <c r="J1050" s="2" t="s">
        <v>3868</v>
      </c>
    </row>
    <row r="1051" spans="2:10" x14ac:dyDescent="0.35">
      <c r="B1051" s="2">
        <v>1860</v>
      </c>
      <c r="C1051" s="5">
        <v>2703</v>
      </c>
      <c r="D1051" s="2" t="s">
        <v>3871</v>
      </c>
      <c r="E1051" s="2" t="s">
        <v>3872</v>
      </c>
      <c r="F1051" s="2" t="s">
        <v>3823</v>
      </c>
      <c r="G1051" s="2" t="s">
        <v>761</v>
      </c>
      <c r="H1051" s="2" t="s">
        <v>1925</v>
      </c>
      <c r="I1051" s="11">
        <f t="shared" si="22"/>
        <v>6.8749999999999978E-2</v>
      </c>
      <c r="J1051" s="2" t="s">
        <v>3757</v>
      </c>
    </row>
    <row r="1052" spans="2:10" x14ac:dyDescent="0.35">
      <c r="B1052" s="2">
        <v>1861</v>
      </c>
      <c r="C1052" s="5">
        <v>2705</v>
      </c>
      <c r="D1052" s="2" t="s">
        <v>3873</v>
      </c>
      <c r="E1052" s="2" t="s">
        <v>3874</v>
      </c>
      <c r="F1052" s="2" t="s">
        <v>3823</v>
      </c>
      <c r="G1052" s="2" t="s">
        <v>2660</v>
      </c>
      <c r="H1052" s="2" t="s">
        <v>30</v>
      </c>
      <c r="I1052" s="11">
        <f t="shared" si="22"/>
        <v>6.8750000000000089E-2</v>
      </c>
      <c r="J1052" s="2" t="s">
        <v>3757</v>
      </c>
    </row>
    <row r="1053" spans="2:10" x14ac:dyDescent="0.35">
      <c r="B1053" s="2">
        <v>1862</v>
      </c>
      <c r="C1053" s="5">
        <v>2706</v>
      </c>
      <c r="D1053" s="2" t="s">
        <v>3875</v>
      </c>
      <c r="E1053" s="2" t="s">
        <v>3876</v>
      </c>
      <c r="F1053" s="2" t="s">
        <v>3823</v>
      </c>
      <c r="G1053" s="2" t="s">
        <v>39</v>
      </c>
      <c r="H1053" s="2" t="s">
        <v>80</v>
      </c>
      <c r="I1053" s="11">
        <f t="shared" si="22"/>
        <v>0.125</v>
      </c>
      <c r="J1053" s="2" t="s">
        <v>898</v>
      </c>
    </row>
    <row r="1054" spans="2:10" x14ac:dyDescent="0.35">
      <c r="B1054" s="2">
        <v>1863</v>
      </c>
      <c r="C1054" s="5">
        <v>2707</v>
      </c>
      <c r="D1054" s="2" t="s">
        <v>3877</v>
      </c>
      <c r="E1054" s="2" t="s">
        <v>3878</v>
      </c>
      <c r="F1054" s="2" t="s">
        <v>3823</v>
      </c>
      <c r="G1054" s="2" t="s">
        <v>39</v>
      </c>
      <c r="H1054" s="2" t="s">
        <v>80</v>
      </c>
      <c r="I1054" s="11">
        <f t="shared" si="22"/>
        <v>0.125</v>
      </c>
      <c r="J1054" s="2" t="s">
        <v>898</v>
      </c>
    </row>
    <row r="1055" spans="2:10" x14ac:dyDescent="0.35">
      <c r="B1055" s="2">
        <v>1864</v>
      </c>
      <c r="C1055" s="5">
        <v>2802</v>
      </c>
      <c r="D1055" s="2" t="s">
        <v>3879</v>
      </c>
      <c r="E1055" s="2" t="s">
        <v>3880</v>
      </c>
      <c r="F1055" s="2" t="s">
        <v>3823</v>
      </c>
      <c r="G1055" s="2" t="s">
        <v>141</v>
      </c>
      <c r="H1055" s="2" t="s">
        <v>56</v>
      </c>
      <c r="I1055" s="11">
        <f t="shared" si="22"/>
        <v>0.10416666666666663</v>
      </c>
      <c r="J1055" s="2" t="s">
        <v>3881</v>
      </c>
    </row>
    <row r="1056" spans="2:10" x14ac:dyDescent="0.35">
      <c r="B1056" s="2">
        <v>1865</v>
      </c>
      <c r="C1056" s="5">
        <v>2804</v>
      </c>
      <c r="D1056" s="2" t="s">
        <v>2095</v>
      </c>
      <c r="E1056" s="2" t="s">
        <v>3882</v>
      </c>
      <c r="F1056" s="2" t="s">
        <v>3823</v>
      </c>
      <c r="G1056" s="2" t="s">
        <v>56</v>
      </c>
      <c r="H1056" s="2" t="s">
        <v>797</v>
      </c>
      <c r="I1056" s="11">
        <f t="shared" si="22"/>
        <v>0.16666666666666674</v>
      </c>
      <c r="J1056" s="2" t="s">
        <v>13</v>
      </c>
    </row>
    <row r="1057" spans="2:10" x14ac:dyDescent="0.35">
      <c r="B1057" s="2">
        <v>1866</v>
      </c>
      <c r="C1057" s="5">
        <v>2807</v>
      </c>
      <c r="D1057" s="2" t="s">
        <v>3883</v>
      </c>
      <c r="E1057" s="2" t="s">
        <v>3884</v>
      </c>
      <c r="F1057" s="2" t="s">
        <v>3823</v>
      </c>
      <c r="G1057" s="2" t="s">
        <v>88</v>
      </c>
      <c r="H1057" s="2" t="s">
        <v>102</v>
      </c>
      <c r="I1057" s="11">
        <f t="shared" si="22"/>
        <v>0.10416666666666669</v>
      </c>
      <c r="J1057" s="2" t="s">
        <v>108</v>
      </c>
    </row>
    <row r="1058" spans="2:10" x14ac:dyDescent="0.35">
      <c r="B1058" s="2">
        <v>1867</v>
      </c>
      <c r="C1058" s="5">
        <v>2807</v>
      </c>
      <c r="D1058" s="2" t="s">
        <v>3885</v>
      </c>
      <c r="E1058" s="2" t="s">
        <v>3886</v>
      </c>
      <c r="F1058" s="2" t="s">
        <v>3823</v>
      </c>
      <c r="G1058" s="2" t="s">
        <v>39</v>
      </c>
      <c r="H1058" s="2" t="s">
        <v>33</v>
      </c>
      <c r="I1058" s="11">
        <f t="shared" si="22"/>
        <v>6.25E-2</v>
      </c>
      <c r="J1058" s="2" t="s">
        <v>103</v>
      </c>
    </row>
    <row r="1059" spans="2:10" x14ac:dyDescent="0.35">
      <c r="B1059" s="2">
        <v>1892</v>
      </c>
      <c r="C1059" s="5">
        <v>2101</v>
      </c>
      <c r="D1059" s="2" t="s">
        <v>3937</v>
      </c>
      <c r="E1059" s="2" t="s">
        <v>3938</v>
      </c>
      <c r="F1059" s="2" t="s">
        <v>3939</v>
      </c>
      <c r="G1059" s="2" t="s">
        <v>88</v>
      </c>
      <c r="H1059" s="2" t="s">
        <v>17</v>
      </c>
      <c r="I1059" s="11">
        <f t="shared" si="22"/>
        <v>0.12499999999999994</v>
      </c>
      <c r="J1059" s="2" t="s">
        <v>307</v>
      </c>
    </row>
    <row r="1060" spans="2:10" x14ac:dyDescent="0.35">
      <c r="B1060" s="2">
        <v>1893</v>
      </c>
      <c r="C1060" s="5">
        <v>2101</v>
      </c>
      <c r="D1060" s="2" t="s">
        <v>3940</v>
      </c>
      <c r="E1060" s="2" t="s">
        <v>3941</v>
      </c>
      <c r="F1060" s="2" t="s">
        <v>3939</v>
      </c>
      <c r="G1060" s="2" t="s">
        <v>120</v>
      </c>
      <c r="H1060" s="2" t="s">
        <v>56</v>
      </c>
      <c r="I1060" s="11">
        <f t="shared" si="22"/>
        <v>4.166666666666663E-2</v>
      </c>
      <c r="J1060" s="2" t="s">
        <v>307</v>
      </c>
    </row>
    <row r="1061" spans="2:10" x14ac:dyDescent="0.35">
      <c r="B1061" s="2">
        <v>1894</v>
      </c>
      <c r="C1061" s="5">
        <v>2101</v>
      </c>
      <c r="D1061" s="2" t="s">
        <v>3942</v>
      </c>
      <c r="E1061" s="2" t="s">
        <v>3943</v>
      </c>
      <c r="F1061" s="2" t="s">
        <v>3939</v>
      </c>
      <c r="G1061" s="2" t="s">
        <v>80</v>
      </c>
      <c r="H1061" s="2" t="s">
        <v>42</v>
      </c>
      <c r="I1061" s="11">
        <f t="shared" si="22"/>
        <v>0.16666666666666663</v>
      </c>
      <c r="J1061" s="2" t="s">
        <v>1014</v>
      </c>
    </row>
    <row r="1062" spans="2:10" x14ac:dyDescent="0.35">
      <c r="B1062" s="2">
        <v>1895</v>
      </c>
      <c r="C1062" s="5">
        <v>2201</v>
      </c>
      <c r="D1062" s="2" t="s">
        <v>3944</v>
      </c>
      <c r="E1062" s="2" t="s">
        <v>3945</v>
      </c>
      <c r="F1062" s="2" t="s">
        <v>3939</v>
      </c>
      <c r="G1062" s="2" t="s">
        <v>25</v>
      </c>
      <c r="H1062" s="2" t="s">
        <v>88</v>
      </c>
      <c r="I1062" s="11">
        <f t="shared" si="22"/>
        <v>8.333333333333337E-2</v>
      </c>
      <c r="J1062" s="2" t="s">
        <v>1014</v>
      </c>
    </row>
    <row r="1063" spans="2:10" x14ac:dyDescent="0.35">
      <c r="B1063" s="2">
        <v>1896</v>
      </c>
      <c r="C1063" s="5">
        <v>2201</v>
      </c>
      <c r="D1063" s="2" t="s">
        <v>3946</v>
      </c>
      <c r="E1063" s="2" t="s">
        <v>3947</v>
      </c>
      <c r="F1063" s="2" t="s">
        <v>3939</v>
      </c>
      <c r="G1063" s="2" t="s">
        <v>17</v>
      </c>
      <c r="H1063" s="2" t="s">
        <v>39</v>
      </c>
      <c r="I1063" s="11">
        <f t="shared" si="22"/>
        <v>4.1666666666666741E-2</v>
      </c>
      <c r="J1063" s="2" t="s">
        <v>3113</v>
      </c>
    </row>
    <row r="1064" spans="2:10" x14ac:dyDescent="0.35">
      <c r="B1064" s="2">
        <v>1897</v>
      </c>
      <c r="C1064" s="5">
        <v>2201</v>
      </c>
      <c r="D1064" s="2" t="s">
        <v>3948</v>
      </c>
      <c r="E1064" s="2" t="s">
        <v>3949</v>
      </c>
      <c r="F1064" s="2" t="s">
        <v>3939</v>
      </c>
      <c r="G1064" s="2" t="s">
        <v>120</v>
      </c>
      <c r="H1064" s="2" t="s">
        <v>12</v>
      </c>
      <c r="I1064" s="11">
        <f t="shared" si="22"/>
        <v>0.125</v>
      </c>
      <c r="J1064" s="2" t="s">
        <v>307</v>
      </c>
    </row>
    <row r="1065" spans="2:10" x14ac:dyDescent="0.35">
      <c r="B1065" s="2">
        <v>1898</v>
      </c>
      <c r="C1065" s="5">
        <v>2201</v>
      </c>
      <c r="D1065" s="2" t="s">
        <v>3950</v>
      </c>
      <c r="E1065" s="2" t="s">
        <v>3951</v>
      </c>
      <c r="F1065" s="2" t="s">
        <v>3939</v>
      </c>
      <c r="G1065" s="2" t="s">
        <v>12</v>
      </c>
      <c r="H1065" s="2" t="s">
        <v>131</v>
      </c>
      <c r="I1065" s="11">
        <f t="shared" si="22"/>
        <v>4.166666666666663E-2</v>
      </c>
      <c r="J1065" s="2" t="s">
        <v>878</v>
      </c>
    </row>
    <row r="1066" spans="2:10" x14ac:dyDescent="0.35">
      <c r="B1066" s="2">
        <v>1899</v>
      </c>
      <c r="C1066" s="5">
        <v>2202</v>
      </c>
      <c r="D1066" s="2" t="s">
        <v>3066</v>
      </c>
      <c r="E1066" s="2" t="s">
        <v>3952</v>
      </c>
      <c r="F1066" s="2" t="s">
        <v>3939</v>
      </c>
      <c r="G1066" s="2" t="s">
        <v>2159</v>
      </c>
      <c r="H1066" s="2" t="s">
        <v>42</v>
      </c>
      <c r="I1066" s="11">
        <f t="shared" si="22"/>
        <v>0.17361111111111116</v>
      </c>
      <c r="J1066" s="2" t="s">
        <v>13</v>
      </c>
    </row>
    <row r="1067" spans="2:10" x14ac:dyDescent="0.35">
      <c r="B1067" s="2">
        <v>1900</v>
      </c>
      <c r="C1067" s="5">
        <v>2203</v>
      </c>
      <c r="D1067" s="2" t="s">
        <v>3953</v>
      </c>
      <c r="E1067" s="2" t="s">
        <v>3954</v>
      </c>
      <c r="F1067" s="2" t="s">
        <v>3939</v>
      </c>
      <c r="G1067" s="2" t="s">
        <v>1066</v>
      </c>
      <c r="H1067" s="2" t="s">
        <v>16</v>
      </c>
      <c r="I1067" s="11">
        <f t="shared" si="22"/>
        <v>9.0277777777777735E-2</v>
      </c>
      <c r="J1067" s="2" t="s">
        <v>1207</v>
      </c>
    </row>
    <row r="1068" spans="2:10" x14ac:dyDescent="0.35">
      <c r="B1068" s="2">
        <v>1901</v>
      </c>
      <c r="C1068" s="5">
        <v>2203</v>
      </c>
      <c r="D1068" s="2" t="s">
        <v>3955</v>
      </c>
      <c r="E1068" s="2" t="s">
        <v>3956</v>
      </c>
      <c r="F1068" s="2" t="s">
        <v>3939</v>
      </c>
      <c r="G1068" s="2" t="s">
        <v>12</v>
      </c>
      <c r="H1068" s="2" t="s">
        <v>42</v>
      </c>
      <c r="I1068" s="11">
        <f t="shared" si="22"/>
        <v>0.125</v>
      </c>
      <c r="J1068" s="2" t="s">
        <v>154</v>
      </c>
    </row>
    <row r="1069" spans="2:10" x14ac:dyDescent="0.35">
      <c r="B1069" s="2">
        <v>1902</v>
      </c>
      <c r="C1069" s="5">
        <v>2301</v>
      </c>
      <c r="D1069" s="2" t="s">
        <v>3957</v>
      </c>
      <c r="E1069" s="2" t="s">
        <v>3958</v>
      </c>
      <c r="F1069" s="2" t="s">
        <v>3939</v>
      </c>
      <c r="G1069" s="2" t="s">
        <v>38</v>
      </c>
      <c r="H1069" s="2" t="s">
        <v>42</v>
      </c>
      <c r="I1069" s="11">
        <f t="shared" si="22"/>
        <v>0.58333333333333326</v>
      </c>
      <c r="J1069" s="2" t="s">
        <v>13</v>
      </c>
    </row>
    <row r="1070" spans="2:10" x14ac:dyDescent="0.35">
      <c r="B1070" s="2">
        <v>1903</v>
      </c>
      <c r="C1070" s="5">
        <v>2501</v>
      </c>
      <c r="D1070" s="2" t="s">
        <v>3959</v>
      </c>
      <c r="E1070" s="2" t="s">
        <v>3960</v>
      </c>
      <c r="F1070" s="2" t="s">
        <v>3939</v>
      </c>
      <c r="G1070" s="2" t="s">
        <v>17</v>
      </c>
      <c r="H1070" s="2" t="s">
        <v>120</v>
      </c>
      <c r="I1070" s="11">
        <f t="shared" si="22"/>
        <v>8.333333333333337E-2</v>
      </c>
      <c r="J1070" s="2" t="s">
        <v>185</v>
      </c>
    </row>
    <row r="1071" spans="2:10" x14ac:dyDescent="0.35">
      <c r="B1071" s="2">
        <v>1904</v>
      </c>
      <c r="C1071" s="5">
        <v>2501</v>
      </c>
      <c r="D1071" s="2" t="s">
        <v>3961</v>
      </c>
      <c r="E1071" s="2" t="s">
        <v>3962</v>
      </c>
      <c r="F1071" s="2" t="s">
        <v>3939</v>
      </c>
      <c r="G1071" s="2" t="s">
        <v>865</v>
      </c>
      <c r="H1071" s="2" t="s">
        <v>12</v>
      </c>
      <c r="I1071" s="11">
        <f t="shared" si="22"/>
        <v>9.027777777777779E-2</v>
      </c>
      <c r="J1071" s="2" t="s">
        <v>13</v>
      </c>
    </row>
    <row r="1072" spans="2:10" x14ac:dyDescent="0.35">
      <c r="B1072" s="2">
        <v>1905</v>
      </c>
      <c r="C1072" s="5">
        <v>2503</v>
      </c>
      <c r="D1072" s="2" t="s">
        <v>3963</v>
      </c>
      <c r="E1072" s="2" t="s">
        <v>3964</v>
      </c>
      <c r="F1072" s="2" t="s">
        <v>3939</v>
      </c>
      <c r="G1072" s="2" t="s">
        <v>3965</v>
      </c>
      <c r="H1072" s="2" t="s">
        <v>80</v>
      </c>
      <c r="I1072" s="11">
        <v>1.0416666666666666E-2</v>
      </c>
      <c r="J1072" s="2" t="s">
        <v>13</v>
      </c>
    </row>
    <row r="1073" spans="2:10" x14ac:dyDescent="0.35">
      <c r="B1073" s="2">
        <v>1906</v>
      </c>
      <c r="C1073" s="5">
        <v>2504</v>
      </c>
      <c r="D1073" s="2" t="s">
        <v>3966</v>
      </c>
      <c r="E1073" s="2" t="s">
        <v>3967</v>
      </c>
      <c r="F1073" s="2" t="s">
        <v>3939</v>
      </c>
      <c r="G1073" s="2" t="s">
        <v>38</v>
      </c>
      <c r="H1073" s="2" t="s">
        <v>1861</v>
      </c>
      <c r="I1073" s="11">
        <f t="shared" si="22"/>
        <v>6.944444444444442E-2</v>
      </c>
      <c r="J1073" s="2" t="s">
        <v>2529</v>
      </c>
    </row>
    <row r="1074" spans="2:10" x14ac:dyDescent="0.35">
      <c r="B1074" s="2">
        <v>1907</v>
      </c>
      <c r="C1074" s="5">
        <v>2504</v>
      </c>
      <c r="D1074" s="2" t="s">
        <v>3968</v>
      </c>
      <c r="E1074" s="2" t="s">
        <v>3969</v>
      </c>
      <c r="F1074" s="2" t="s">
        <v>3939</v>
      </c>
      <c r="G1074" s="2" t="s">
        <v>17</v>
      </c>
      <c r="H1074" s="2" t="s">
        <v>120</v>
      </c>
      <c r="I1074" s="11">
        <f t="shared" si="22"/>
        <v>8.333333333333337E-2</v>
      </c>
      <c r="J1074" s="2" t="s">
        <v>3198</v>
      </c>
    </row>
    <row r="1075" spans="2:10" x14ac:dyDescent="0.35">
      <c r="B1075" s="2">
        <v>1908</v>
      </c>
      <c r="C1075" s="5">
        <v>2504</v>
      </c>
      <c r="D1075" s="2" t="s">
        <v>3963</v>
      </c>
      <c r="E1075" s="2" t="s">
        <v>3970</v>
      </c>
      <c r="F1075" s="2" t="s">
        <v>3939</v>
      </c>
      <c r="G1075" s="2" t="s">
        <v>3965</v>
      </c>
      <c r="H1075" s="2" t="s">
        <v>42</v>
      </c>
      <c r="I1075" s="11">
        <f t="shared" si="22"/>
        <v>0.15625</v>
      </c>
      <c r="J1075" s="2" t="s">
        <v>13</v>
      </c>
    </row>
    <row r="1076" spans="2:10" x14ac:dyDescent="0.35">
      <c r="B1076" s="2">
        <v>1909</v>
      </c>
      <c r="C1076" s="5">
        <v>2505</v>
      </c>
      <c r="D1076" s="2" t="s">
        <v>3971</v>
      </c>
      <c r="E1076" s="2" t="s">
        <v>3972</v>
      </c>
      <c r="F1076" s="2" t="s">
        <v>3939</v>
      </c>
      <c r="G1076" s="2" t="s">
        <v>56</v>
      </c>
      <c r="H1076" s="2" t="s">
        <v>1204</v>
      </c>
      <c r="I1076" s="11">
        <f t="shared" si="22"/>
        <v>6.9444444444444531E-2</v>
      </c>
      <c r="J1076" s="2" t="s">
        <v>2359</v>
      </c>
    </row>
    <row r="1077" spans="2:10" x14ac:dyDescent="0.35">
      <c r="B1077" s="2">
        <v>1910</v>
      </c>
      <c r="C1077" s="5">
        <v>2506</v>
      </c>
      <c r="D1077" s="2" t="s">
        <v>3973</v>
      </c>
      <c r="E1077" s="2" t="s">
        <v>3974</v>
      </c>
      <c r="F1077" s="2" t="s">
        <v>3939</v>
      </c>
      <c r="G1077" s="2" t="s">
        <v>16</v>
      </c>
      <c r="H1077" s="2" t="s">
        <v>17</v>
      </c>
      <c r="I1077" s="11">
        <f t="shared" si="22"/>
        <v>8.3333333333333315E-2</v>
      </c>
      <c r="J1077" s="2" t="s">
        <v>1462</v>
      </c>
    </row>
    <row r="1078" spans="2:10" x14ac:dyDescent="0.35">
      <c r="B1078" s="2">
        <v>1911</v>
      </c>
      <c r="C1078" s="5">
        <v>2506</v>
      </c>
      <c r="D1078" s="2" t="s">
        <v>3975</v>
      </c>
      <c r="E1078" s="2" t="s">
        <v>3976</v>
      </c>
      <c r="F1078" s="2" t="s">
        <v>3939</v>
      </c>
      <c r="G1078" s="2" t="s">
        <v>120</v>
      </c>
      <c r="H1078" s="2" t="s">
        <v>836</v>
      </c>
      <c r="I1078" s="11">
        <f t="shared" si="22"/>
        <v>6.944444444444442E-2</v>
      </c>
      <c r="J1078" s="2" t="s">
        <v>1372</v>
      </c>
    </row>
    <row r="1079" spans="2:10" x14ac:dyDescent="0.35">
      <c r="B1079" s="2">
        <v>1912</v>
      </c>
      <c r="C1079" s="5">
        <v>2506</v>
      </c>
      <c r="D1079" s="2" t="s">
        <v>3977</v>
      </c>
      <c r="E1079" s="2" t="s">
        <v>3978</v>
      </c>
      <c r="F1079" s="2" t="s">
        <v>3939</v>
      </c>
      <c r="G1079" s="2" t="s">
        <v>12</v>
      </c>
      <c r="H1079" s="2" t="s">
        <v>42</v>
      </c>
      <c r="I1079" s="11">
        <f t="shared" si="22"/>
        <v>0.125</v>
      </c>
      <c r="J1079" s="2" t="s">
        <v>13</v>
      </c>
    </row>
    <row r="1080" spans="2:10" x14ac:dyDescent="0.35">
      <c r="B1080" s="2">
        <v>1913</v>
      </c>
      <c r="C1080" s="5">
        <v>2507</v>
      </c>
      <c r="D1080" s="2" t="s">
        <v>3979</v>
      </c>
      <c r="E1080" s="2" t="s">
        <v>3980</v>
      </c>
      <c r="F1080" s="2" t="s">
        <v>3939</v>
      </c>
      <c r="G1080" s="2" t="s">
        <v>120</v>
      </c>
      <c r="H1080" s="2" t="s">
        <v>80</v>
      </c>
      <c r="I1080" s="11">
        <f t="shared" si="22"/>
        <v>8.333333333333337E-2</v>
      </c>
      <c r="J1080" s="2" t="s">
        <v>185</v>
      </c>
    </row>
    <row r="1081" spans="2:10" x14ac:dyDescent="0.35">
      <c r="B1081" s="2">
        <v>1914</v>
      </c>
      <c r="C1081" s="5">
        <v>2601</v>
      </c>
      <c r="D1081" s="2" t="s">
        <v>3961</v>
      </c>
      <c r="E1081" s="2" t="s">
        <v>3981</v>
      </c>
      <c r="F1081" s="2" t="s">
        <v>3939</v>
      </c>
      <c r="G1081" s="2" t="s">
        <v>865</v>
      </c>
      <c r="H1081" s="2" t="s">
        <v>12</v>
      </c>
      <c r="I1081" s="11">
        <f t="shared" si="22"/>
        <v>9.027777777777779E-2</v>
      </c>
      <c r="J1081" s="2" t="s">
        <v>13</v>
      </c>
    </row>
    <row r="1082" spans="2:10" x14ac:dyDescent="0.35">
      <c r="B1082" s="2">
        <v>1915</v>
      </c>
      <c r="C1082" s="5">
        <v>2602</v>
      </c>
      <c r="D1082" s="2" t="s">
        <v>3982</v>
      </c>
      <c r="E1082" s="2" t="s">
        <v>3983</v>
      </c>
      <c r="F1082" s="2" t="s">
        <v>3939</v>
      </c>
      <c r="G1082" s="2" t="s">
        <v>80</v>
      </c>
      <c r="H1082" s="2" t="s">
        <v>42</v>
      </c>
      <c r="I1082" s="11">
        <f t="shared" si="22"/>
        <v>0.16666666666666663</v>
      </c>
      <c r="J1082" s="2" t="s">
        <v>13</v>
      </c>
    </row>
    <row r="1083" spans="2:10" x14ac:dyDescent="0.35">
      <c r="B1083" s="2">
        <v>1916</v>
      </c>
      <c r="C1083" s="5">
        <v>2603</v>
      </c>
      <c r="D1083" s="2" t="s">
        <v>3860</v>
      </c>
      <c r="E1083" s="2" t="s">
        <v>3984</v>
      </c>
      <c r="F1083" s="2" t="s">
        <v>3939</v>
      </c>
      <c r="G1083" s="2" t="s">
        <v>12</v>
      </c>
      <c r="H1083" s="2" t="s">
        <v>42</v>
      </c>
      <c r="I1083" s="11">
        <f t="shared" si="22"/>
        <v>0.125</v>
      </c>
      <c r="J1083" s="2" t="s">
        <v>13</v>
      </c>
    </row>
    <row r="1084" spans="2:10" x14ac:dyDescent="0.35">
      <c r="B1084" s="2">
        <v>1917</v>
      </c>
      <c r="C1084" s="5">
        <v>2604</v>
      </c>
      <c r="D1084" s="2" t="s">
        <v>3985</v>
      </c>
      <c r="E1084" s="2" t="s">
        <v>3986</v>
      </c>
      <c r="F1084" s="2" t="s">
        <v>3939</v>
      </c>
      <c r="G1084" s="2" t="s">
        <v>120</v>
      </c>
      <c r="H1084" s="2" t="s">
        <v>751</v>
      </c>
      <c r="I1084" s="11">
        <f t="shared" si="22"/>
        <v>0.10416666666666663</v>
      </c>
      <c r="J1084" s="2" t="s">
        <v>2372</v>
      </c>
    </row>
    <row r="1085" spans="2:10" x14ac:dyDescent="0.35">
      <c r="B1085" s="2">
        <v>1918</v>
      </c>
      <c r="C1085" s="5">
        <v>2604</v>
      </c>
      <c r="D1085" s="2" t="s">
        <v>3860</v>
      </c>
      <c r="E1085" s="2" t="s">
        <v>3987</v>
      </c>
      <c r="F1085" s="2" t="s">
        <v>3939</v>
      </c>
      <c r="G1085" s="2" t="s">
        <v>12</v>
      </c>
      <c r="H1085" s="2" t="s">
        <v>42</v>
      </c>
      <c r="I1085" s="11">
        <f t="shared" si="22"/>
        <v>0.125</v>
      </c>
      <c r="J1085" s="2" t="s">
        <v>13</v>
      </c>
    </row>
    <row r="1086" spans="2:10" x14ac:dyDescent="0.35">
      <c r="B1086" s="2">
        <v>1919</v>
      </c>
      <c r="C1086" s="5">
        <v>2606</v>
      </c>
      <c r="D1086" s="2" t="s">
        <v>3961</v>
      </c>
      <c r="E1086" s="2" t="s">
        <v>3988</v>
      </c>
      <c r="F1086" s="2" t="s">
        <v>3939</v>
      </c>
      <c r="G1086" s="2" t="s">
        <v>56</v>
      </c>
      <c r="H1086" s="2" t="s">
        <v>12</v>
      </c>
      <c r="I1086" s="11">
        <f t="shared" si="22"/>
        <v>8.333333333333337E-2</v>
      </c>
      <c r="J1086" s="2" t="s">
        <v>13</v>
      </c>
    </row>
    <row r="1087" spans="2:10" x14ac:dyDescent="0.35">
      <c r="B1087" s="2">
        <v>1920</v>
      </c>
      <c r="C1087" s="5">
        <v>2607</v>
      </c>
      <c r="D1087" s="2" t="s">
        <v>3989</v>
      </c>
      <c r="E1087" s="2" t="s">
        <v>3990</v>
      </c>
      <c r="F1087" s="2" t="s">
        <v>3939</v>
      </c>
      <c r="G1087" s="2" t="s">
        <v>38</v>
      </c>
      <c r="H1087" s="2" t="s">
        <v>42</v>
      </c>
      <c r="I1087" s="11">
        <f t="shared" si="22"/>
        <v>0.58333333333333326</v>
      </c>
      <c r="J1087" s="2" t="s">
        <v>13</v>
      </c>
    </row>
    <row r="1088" spans="2:10" x14ac:dyDescent="0.35">
      <c r="B1088" s="2">
        <v>1921</v>
      </c>
      <c r="C1088" s="5">
        <v>2701</v>
      </c>
      <c r="D1088" s="2" t="s">
        <v>3989</v>
      </c>
      <c r="E1088" s="2" t="s">
        <v>3991</v>
      </c>
      <c r="F1088" s="2" t="s">
        <v>3939</v>
      </c>
      <c r="G1088" s="2" t="s">
        <v>38</v>
      </c>
      <c r="H1088" s="2" t="s">
        <v>42</v>
      </c>
      <c r="I1088" s="11">
        <f t="shared" si="22"/>
        <v>0.58333333333333326</v>
      </c>
      <c r="J1088" s="2" t="s">
        <v>13</v>
      </c>
    </row>
    <row r="1089" spans="2:10" x14ac:dyDescent="0.35">
      <c r="B1089" s="2">
        <v>1922</v>
      </c>
      <c r="C1089" s="5">
        <v>2703</v>
      </c>
      <c r="D1089" s="2" t="s">
        <v>3992</v>
      </c>
      <c r="E1089" s="2" t="s">
        <v>3993</v>
      </c>
      <c r="F1089" s="2" t="s">
        <v>3939</v>
      </c>
      <c r="G1089" s="2" t="s">
        <v>80</v>
      </c>
      <c r="H1089" s="2" t="s">
        <v>3994</v>
      </c>
      <c r="I1089" s="11">
        <f t="shared" si="22"/>
        <v>0.12916666666666665</v>
      </c>
      <c r="J1089" s="2" t="s">
        <v>13</v>
      </c>
    </row>
    <row r="1090" spans="2:10" x14ac:dyDescent="0.35">
      <c r="B1090" s="2">
        <v>1923</v>
      </c>
      <c r="C1090" s="5">
        <v>2704</v>
      </c>
      <c r="D1090" s="2" t="s">
        <v>3995</v>
      </c>
      <c r="E1090" s="2" t="s">
        <v>3996</v>
      </c>
      <c r="F1090" s="2" t="s">
        <v>3939</v>
      </c>
      <c r="G1090" s="2" t="s">
        <v>39</v>
      </c>
      <c r="H1090" s="2" t="s">
        <v>872</v>
      </c>
      <c r="I1090" s="11">
        <f t="shared" si="22"/>
        <v>6.944444444444442E-2</v>
      </c>
      <c r="J1090" s="2" t="s">
        <v>2359</v>
      </c>
    </row>
    <row r="1091" spans="2:10" x14ac:dyDescent="0.35">
      <c r="B1091" s="2">
        <v>1924</v>
      </c>
      <c r="C1091" s="5">
        <v>2704</v>
      </c>
      <c r="D1091" s="2" t="s">
        <v>3997</v>
      </c>
      <c r="E1091" s="2" t="s">
        <v>3998</v>
      </c>
      <c r="F1091" s="2" t="s">
        <v>3939</v>
      </c>
      <c r="G1091" s="2" t="s">
        <v>80</v>
      </c>
      <c r="H1091" s="2" t="s">
        <v>1925</v>
      </c>
      <c r="I1091" s="11">
        <f t="shared" si="22"/>
        <v>6.944444444444442E-2</v>
      </c>
      <c r="J1091" s="2" t="s">
        <v>2117</v>
      </c>
    </row>
    <row r="1092" spans="2:10" x14ac:dyDescent="0.35">
      <c r="B1092" s="2">
        <v>1925</v>
      </c>
      <c r="C1092" s="5">
        <v>2705</v>
      </c>
      <c r="D1092" s="2" t="s">
        <v>3999</v>
      </c>
      <c r="E1092" s="2" t="s">
        <v>4000</v>
      </c>
      <c r="F1092" s="2" t="s">
        <v>3939</v>
      </c>
      <c r="G1092" s="2" t="s">
        <v>38</v>
      </c>
      <c r="H1092" s="2" t="s">
        <v>88</v>
      </c>
      <c r="I1092" s="11">
        <f t="shared" si="22"/>
        <v>0.125</v>
      </c>
      <c r="J1092" s="2" t="s">
        <v>307</v>
      </c>
    </row>
    <row r="1093" spans="2:10" x14ac:dyDescent="0.35">
      <c r="B1093" s="2">
        <v>1926</v>
      </c>
      <c r="C1093" s="5">
        <v>2705</v>
      </c>
      <c r="D1093" s="2" t="s">
        <v>4001</v>
      </c>
      <c r="E1093" s="2" t="s">
        <v>4002</v>
      </c>
      <c r="F1093" s="2" t="s">
        <v>3939</v>
      </c>
      <c r="G1093" s="2" t="s">
        <v>120</v>
      </c>
      <c r="H1093" s="2" t="s">
        <v>12</v>
      </c>
      <c r="I1093" s="11">
        <f t="shared" si="22"/>
        <v>0.125</v>
      </c>
      <c r="J1093" s="2" t="s">
        <v>898</v>
      </c>
    </row>
    <row r="1094" spans="2:10" x14ac:dyDescent="0.35">
      <c r="B1094" s="2">
        <v>1927</v>
      </c>
      <c r="C1094" s="5">
        <v>2706</v>
      </c>
      <c r="D1094" s="2" t="s">
        <v>4003</v>
      </c>
      <c r="E1094" s="2" t="s">
        <v>4004</v>
      </c>
      <c r="F1094" s="2" t="s">
        <v>3939</v>
      </c>
      <c r="G1094" s="2" t="s">
        <v>88</v>
      </c>
      <c r="H1094" s="2" t="s">
        <v>17</v>
      </c>
      <c r="I1094" s="11">
        <f t="shared" ref="I1094:I1143" si="23">(H1094-G1094)</f>
        <v>0.12499999999999994</v>
      </c>
      <c r="J1094" s="2" t="s">
        <v>898</v>
      </c>
    </row>
    <row r="1095" spans="2:10" x14ac:dyDescent="0.35">
      <c r="B1095" s="2">
        <v>1928</v>
      </c>
      <c r="C1095" s="5">
        <v>2707</v>
      </c>
      <c r="D1095" s="2" t="s">
        <v>3989</v>
      </c>
      <c r="E1095" s="2" t="s">
        <v>4005</v>
      </c>
      <c r="F1095" s="2" t="s">
        <v>3939</v>
      </c>
      <c r="G1095" s="2" t="s">
        <v>38</v>
      </c>
      <c r="H1095" s="2" t="s">
        <v>42</v>
      </c>
      <c r="I1095" s="11">
        <f t="shared" si="23"/>
        <v>0.58333333333333326</v>
      </c>
      <c r="J1095" s="2" t="s">
        <v>13</v>
      </c>
    </row>
    <row r="1096" spans="2:10" x14ac:dyDescent="0.35">
      <c r="B1096" s="2">
        <v>1929</v>
      </c>
      <c r="C1096" s="5">
        <v>2804</v>
      </c>
      <c r="D1096" s="2" t="s">
        <v>4006</v>
      </c>
      <c r="E1096" s="2" t="s">
        <v>4007</v>
      </c>
      <c r="F1096" s="2" t="s">
        <v>3939</v>
      </c>
      <c r="G1096" s="2" t="s">
        <v>33</v>
      </c>
      <c r="H1096" s="2" t="s">
        <v>12</v>
      </c>
      <c r="I1096" s="11">
        <f t="shared" si="23"/>
        <v>0.10416666666666663</v>
      </c>
      <c r="J1096" s="2" t="s">
        <v>89</v>
      </c>
    </row>
    <row r="1097" spans="2:10" x14ac:dyDescent="0.35">
      <c r="B1097" s="2">
        <v>1930</v>
      </c>
      <c r="C1097" s="5">
        <v>2807</v>
      </c>
      <c r="D1097" s="2" t="s">
        <v>3989</v>
      </c>
      <c r="E1097" s="2" t="s">
        <v>4008</v>
      </c>
      <c r="F1097" s="2" t="s">
        <v>3939</v>
      </c>
      <c r="G1097" s="2" t="s">
        <v>38</v>
      </c>
      <c r="H1097" s="2" t="s">
        <v>42</v>
      </c>
      <c r="I1097" s="11">
        <f t="shared" si="23"/>
        <v>0.58333333333333326</v>
      </c>
      <c r="J1097" s="2" t="s">
        <v>13</v>
      </c>
    </row>
    <row r="1098" spans="2:10" x14ac:dyDescent="0.35">
      <c r="B1098" s="2">
        <v>1958</v>
      </c>
      <c r="C1098" s="5">
        <v>2101</v>
      </c>
      <c r="D1098" s="2" t="s">
        <v>4061</v>
      </c>
      <c r="E1098" s="2" t="s">
        <v>4062</v>
      </c>
      <c r="F1098" s="2" t="s">
        <v>4063</v>
      </c>
      <c r="G1098" s="2" t="s">
        <v>80</v>
      </c>
      <c r="H1098" s="2" t="s">
        <v>42</v>
      </c>
      <c r="I1098" s="11">
        <f t="shared" si="23"/>
        <v>0.16666666666666663</v>
      </c>
      <c r="J1098" s="2" t="s">
        <v>1014</v>
      </c>
    </row>
    <row r="1099" spans="2:10" x14ac:dyDescent="0.35">
      <c r="B1099" s="2">
        <v>1959</v>
      </c>
      <c r="C1099" s="5">
        <v>2201</v>
      </c>
      <c r="D1099" s="2" t="s">
        <v>4064</v>
      </c>
      <c r="E1099" s="2" t="s">
        <v>4065</v>
      </c>
      <c r="F1099" s="2" t="s">
        <v>4063</v>
      </c>
      <c r="G1099" s="2" t="s">
        <v>2616</v>
      </c>
      <c r="H1099" s="2" t="s">
        <v>1861</v>
      </c>
      <c r="I1099" s="11">
        <f t="shared" si="23"/>
        <v>6.8749999999999978E-2</v>
      </c>
      <c r="J1099" s="2" t="s">
        <v>3757</v>
      </c>
    </row>
    <row r="1100" spans="2:10" x14ac:dyDescent="0.35">
      <c r="B1100" s="2">
        <v>1960</v>
      </c>
      <c r="C1100" s="5">
        <v>2201</v>
      </c>
      <c r="D1100" s="2" t="s">
        <v>4066</v>
      </c>
      <c r="E1100" s="2" t="s">
        <v>4067</v>
      </c>
      <c r="F1100" s="2" t="s">
        <v>4063</v>
      </c>
      <c r="G1100" s="2" t="s">
        <v>342</v>
      </c>
      <c r="H1100" s="2" t="s">
        <v>836</v>
      </c>
      <c r="I1100" s="11">
        <f t="shared" si="23"/>
        <v>6.8749999999999978E-2</v>
      </c>
      <c r="J1100" s="2" t="s">
        <v>1146</v>
      </c>
    </row>
    <row r="1101" spans="2:10" x14ac:dyDescent="0.35">
      <c r="B1101" s="2">
        <v>1961</v>
      </c>
      <c r="C1101" s="5">
        <v>2201</v>
      </c>
      <c r="D1101" s="2" t="s">
        <v>4068</v>
      </c>
      <c r="E1101" s="2" t="s">
        <v>4069</v>
      </c>
      <c r="F1101" s="2" t="s">
        <v>4063</v>
      </c>
      <c r="G1101" s="2" t="s">
        <v>761</v>
      </c>
      <c r="H1101" s="2" t="s">
        <v>1925</v>
      </c>
      <c r="I1101" s="11">
        <f t="shared" si="23"/>
        <v>6.8749999999999978E-2</v>
      </c>
      <c r="J1101" s="2" t="s">
        <v>3757</v>
      </c>
    </row>
    <row r="1102" spans="2:10" x14ac:dyDescent="0.35">
      <c r="B1102" s="2">
        <v>1962</v>
      </c>
      <c r="C1102" s="5">
        <v>2202</v>
      </c>
      <c r="D1102" s="2" t="s">
        <v>4070</v>
      </c>
      <c r="E1102" s="2" t="s">
        <v>4071</v>
      </c>
      <c r="F1102" s="2" t="s">
        <v>4063</v>
      </c>
      <c r="G1102" s="2" t="s">
        <v>136</v>
      </c>
      <c r="H1102" s="2" t="s">
        <v>295</v>
      </c>
      <c r="I1102" s="11">
        <f t="shared" si="23"/>
        <v>6.944444444444442E-2</v>
      </c>
      <c r="J1102" s="2" t="s">
        <v>1372</v>
      </c>
    </row>
    <row r="1103" spans="2:10" x14ac:dyDescent="0.35">
      <c r="B1103" s="2">
        <v>1963</v>
      </c>
      <c r="C1103" s="5">
        <v>2202</v>
      </c>
      <c r="D1103" s="2" t="s">
        <v>4072</v>
      </c>
      <c r="E1103" s="2" t="s">
        <v>4073</v>
      </c>
      <c r="F1103" s="2" t="s">
        <v>4063</v>
      </c>
      <c r="G1103" s="2" t="s">
        <v>80</v>
      </c>
      <c r="H1103" s="2" t="s">
        <v>1925</v>
      </c>
      <c r="I1103" s="11">
        <f t="shared" si="23"/>
        <v>6.944444444444442E-2</v>
      </c>
      <c r="J1103" s="2" t="s">
        <v>1214</v>
      </c>
    </row>
    <row r="1104" spans="2:10" x14ac:dyDescent="0.35">
      <c r="B1104" s="2">
        <v>1964</v>
      </c>
      <c r="C1104" s="5">
        <v>2203</v>
      </c>
      <c r="D1104" s="2" t="s">
        <v>4074</v>
      </c>
      <c r="E1104" s="2" t="s">
        <v>4075</v>
      </c>
      <c r="F1104" s="2" t="s">
        <v>4063</v>
      </c>
      <c r="G1104" s="2" t="s">
        <v>751</v>
      </c>
      <c r="H1104" s="2" t="s">
        <v>42</v>
      </c>
      <c r="I1104" s="11">
        <f t="shared" si="23"/>
        <v>0.14583333333333337</v>
      </c>
      <c r="J1104" s="2" t="s">
        <v>13</v>
      </c>
    </row>
    <row r="1105" spans="2:10" x14ac:dyDescent="0.35">
      <c r="B1105" s="2">
        <v>1965</v>
      </c>
      <c r="C1105" s="5">
        <v>2301</v>
      </c>
      <c r="D1105" s="2" t="s">
        <v>3989</v>
      </c>
      <c r="E1105" s="2" t="s">
        <v>4076</v>
      </c>
      <c r="F1105" s="2" t="s">
        <v>4063</v>
      </c>
      <c r="G1105" s="2" t="s">
        <v>38</v>
      </c>
      <c r="H1105" s="2" t="s">
        <v>131</v>
      </c>
      <c r="I1105" s="11">
        <f t="shared" si="23"/>
        <v>0.49999999999999994</v>
      </c>
      <c r="J1105" s="2" t="s">
        <v>13</v>
      </c>
    </row>
    <row r="1106" spans="2:10" x14ac:dyDescent="0.35">
      <c r="B1106" s="2">
        <v>1966</v>
      </c>
      <c r="C1106" s="5">
        <v>2501</v>
      </c>
      <c r="D1106" s="2" t="s">
        <v>4077</v>
      </c>
      <c r="E1106" s="2" t="s">
        <v>4078</v>
      </c>
      <c r="F1106" s="2" t="s">
        <v>4063</v>
      </c>
      <c r="G1106" s="2" t="s">
        <v>92</v>
      </c>
      <c r="H1106" s="2" t="s">
        <v>17</v>
      </c>
      <c r="I1106" s="11">
        <f t="shared" si="23"/>
        <v>4.166666666666663E-2</v>
      </c>
      <c r="J1106" s="2" t="s">
        <v>1257</v>
      </c>
    </row>
    <row r="1107" spans="2:10" x14ac:dyDescent="0.35">
      <c r="B1107" s="2">
        <v>1967</v>
      </c>
      <c r="C1107" s="5">
        <v>2501</v>
      </c>
      <c r="D1107" s="2" t="s">
        <v>4079</v>
      </c>
      <c r="E1107" s="2" t="s">
        <v>4080</v>
      </c>
      <c r="F1107" s="2" t="s">
        <v>4063</v>
      </c>
      <c r="G1107" s="2" t="s">
        <v>704</v>
      </c>
      <c r="H1107" s="2" t="s">
        <v>2718</v>
      </c>
      <c r="I1107" s="11">
        <f t="shared" si="23"/>
        <v>6.8749999999999978E-2</v>
      </c>
      <c r="J1107" s="2" t="s">
        <v>3757</v>
      </c>
    </row>
    <row r="1108" spans="2:10" x14ac:dyDescent="0.35">
      <c r="B1108" s="2">
        <v>1968</v>
      </c>
      <c r="C1108" s="5">
        <v>2503</v>
      </c>
      <c r="D1108" s="2" t="s">
        <v>3957</v>
      </c>
      <c r="E1108" s="2" t="s">
        <v>4081</v>
      </c>
      <c r="F1108" s="2" t="s">
        <v>4063</v>
      </c>
      <c r="G1108" s="2" t="s">
        <v>48</v>
      </c>
      <c r="H1108" s="2" t="s">
        <v>1032</v>
      </c>
      <c r="I1108" s="11">
        <f t="shared" si="23"/>
        <v>0.23958333333333331</v>
      </c>
      <c r="J1108" s="2" t="s">
        <v>13</v>
      </c>
    </row>
    <row r="1109" spans="2:10" x14ac:dyDescent="0.35">
      <c r="B1109" s="2">
        <v>1969</v>
      </c>
      <c r="C1109" s="5">
        <v>2503</v>
      </c>
      <c r="D1109" s="2" t="s">
        <v>4082</v>
      </c>
      <c r="E1109" s="2" t="s">
        <v>4083</v>
      </c>
      <c r="F1109" s="2" t="s">
        <v>4063</v>
      </c>
      <c r="G1109" s="2" t="s">
        <v>17</v>
      </c>
      <c r="H1109" s="2" t="s">
        <v>120</v>
      </c>
      <c r="I1109" s="11">
        <f t="shared" si="23"/>
        <v>8.333333333333337E-2</v>
      </c>
      <c r="J1109" s="2" t="s">
        <v>1462</v>
      </c>
    </row>
    <row r="1110" spans="2:10" x14ac:dyDescent="0.35">
      <c r="B1110" s="2">
        <v>1970</v>
      </c>
      <c r="C1110" s="5">
        <v>2503</v>
      </c>
      <c r="D1110" s="2" t="s">
        <v>3963</v>
      </c>
      <c r="E1110" s="2" t="s">
        <v>4084</v>
      </c>
      <c r="F1110" s="2" t="s">
        <v>4063</v>
      </c>
      <c r="G1110" s="2" t="s">
        <v>80</v>
      </c>
      <c r="H1110" s="2" t="s">
        <v>42</v>
      </c>
      <c r="I1110" s="11">
        <f t="shared" si="23"/>
        <v>0.16666666666666663</v>
      </c>
      <c r="J1110" s="2" t="s">
        <v>13</v>
      </c>
    </row>
    <row r="1111" spans="2:10" x14ac:dyDescent="0.35">
      <c r="B1111" s="2">
        <v>1971</v>
      </c>
      <c r="C1111" s="5">
        <v>2504</v>
      </c>
      <c r="D1111" s="2" t="s">
        <v>4085</v>
      </c>
      <c r="E1111" s="2" t="s">
        <v>4086</v>
      </c>
      <c r="F1111" s="2" t="s">
        <v>4063</v>
      </c>
      <c r="G1111" s="2" t="s">
        <v>16</v>
      </c>
      <c r="H1111" s="2" t="s">
        <v>1186</v>
      </c>
      <c r="I1111" s="11">
        <f t="shared" si="23"/>
        <v>6.9444444444444475E-2</v>
      </c>
      <c r="J1111" s="2" t="s">
        <v>1199</v>
      </c>
    </row>
    <row r="1112" spans="2:10" x14ac:dyDescent="0.35">
      <c r="B1112" s="2">
        <v>1972</v>
      </c>
      <c r="C1112" s="5">
        <v>2504</v>
      </c>
      <c r="D1112" s="2" t="s">
        <v>4087</v>
      </c>
      <c r="E1112" s="2" t="s">
        <v>4088</v>
      </c>
      <c r="F1112" s="2" t="s">
        <v>4063</v>
      </c>
      <c r="G1112" s="2" t="s">
        <v>141</v>
      </c>
      <c r="H1112" s="2" t="s">
        <v>1777</v>
      </c>
      <c r="I1112" s="11">
        <f t="shared" si="23"/>
        <v>3.472222222222221E-2</v>
      </c>
      <c r="J1112" s="2" t="s">
        <v>1318</v>
      </c>
    </row>
    <row r="1113" spans="2:10" x14ac:dyDescent="0.35">
      <c r="B1113" s="2">
        <v>1973</v>
      </c>
      <c r="C1113" s="5">
        <v>2504</v>
      </c>
      <c r="D1113" s="2" t="s">
        <v>4089</v>
      </c>
      <c r="E1113" s="2" t="s">
        <v>4090</v>
      </c>
      <c r="F1113" s="2" t="s">
        <v>4063</v>
      </c>
      <c r="G1113" s="2" t="s">
        <v>4091</v>
      </c>
      <c r="H1113" s="2" t="s">
        <v>865</v>
      </c>
      <c r="I1113" s="11">
        <f t="shared" si="23"/>
        <v>4.0972222222222188E-2</v>
      </c>
      <c r="J1113" s="2" t="s">
        <v>1318</v>
      </c>
    </row>
    <row r="1114" spans="2:10" x14ac:dyDescent="0.35">
      <c r="B1114" s="2">
        <v>1974</v>
      </c>
      <c r="C1114" s="5">
        <v>2504</v>
      </c>
      <c r="D1114" s="2" t="s">
        <v>3963</v>
      </c>
      <c r="E1114" s="2" t="s">
        <v>4092</v>
      </c>
      <c r="F1114" s="2" t="s">
        <v>4063</v>
      </c>
      <c r="G1114" s="2" t="s">
        <v>80</v>
      </c>
      <c r="H1114" s="2" t="s">
        <v>42</v>
      </c>
      <c r="I1114" s="11">
        <f t="shared" si="23"/>
        <v>0.16666666666666663</v>
      </c>
      <c r="J1114" s="2" t="s">
        <v>13</v>
      </c>
    </row>
    <row r="1115" spans="2:10" x14ac:dyDescent="0.35">
      <c r="B1115" s="2">
        <v>1975</v>
      </c>
      <c r="C1115" s="5">
        <v>2505</v>
      </c>
      <c r="D1115" s="2" t="s">
        <v>4093</v>
      </c>
      <c r="E1115" s="2" t="s">
        <v>4094</v>
      </c>
      <c r="F1115" s="2" t="s">
        <v>4063</v>
      </c>
      <c r="G1115" s="2" t="s">
        <v>25</v>
      </c>
      <c r="H1115" s="2" t="s">
        <v>2755</v>
      </c>
      <c r="I1115" s="11">
        <f t="shared" si="23"/>
        <v>7.2916666666666685E-2</v>
      </c>
      <c r="J1115" s="2" t="s">
        <v>575</v>
      </c>
    </row>
    <row r="1116" spans="2:10" x14ac:dyDescent="0.35">
      <c r="B1116" s="2">
        <v>1976</v>
      </c>
      <c r="C1116" s="5">
        <v>2505</v>
      </c>
      <c r="D1116" s="2" t="s">
        <v>4095</v>
      </c>
      <c r="E1116" s="2" t="s">
        <v>4096</v>
      </c>
      <c r="F1116" s="2" t="s">
        <v>4063</v>
      </c>
      <c r="G1116" s="2" t="s">
        <v>1738</v>
      </c>
      <c r="H1116" s="2" t="s">
        <v>1204</v>
      </c>
      <c r="I1116" s="11">
        <f t="shared" si="23"/>
        <v>6.8750000000000089E-2</v>
      </c>
      <c r="J1116" s="2" t="s">
        <v>3757</v>
      </c>
    </row>
    <row r="1117" spans="2:10" x14ac:dyDescent="0.35">
      <c r="B1117" s="2">
        <v>1977</v>
      </c>
      <c r="C1117" s="5">
        <v>2506</v>
      </c>
      <c r="D1117" s="2" t="s">
        <v>4097</v>
      </c>
      <c r="E1117" s="2" t="s">
        <v>4098</v>
      </c>
      <c r="F1117" s="2" t="s">
        <v>4063</v>
      </c>
      <c r="G1117" s="2" t="s">
        <v>2512</v>
      </c>
      <c r="H1117" s="2" t="s">
        <v>1186</v>
      </c>
      <c r="I1117" s="11">
        <f t="shared" si="23"/>
        <v>6.8750000000000033E-2</v>
      </c>
      <c r="J1117" s="2" t="s">
        <v>1146</v>
      </c>
    </row>
    <row r="1118" spans="2:10" x14ac:dyDescent="0.35">
      <c r="B1118" s="2">
        <v>1978</v>
      </c>
      <c r="C1118" s="5">
        <v>2506</v>
      </c>
      <c r="D1118" s="2" t="s">
        <v>4099</v>
      </c>
      <c r="E1118" s="2" t="s">
        <v>4100</v>
      </c>
      <c r="F1118" s="2" t="s">
        <v>4063</v>
      </c>
      <c r="G1118" s="2" t="s">
        <v>761</v>
      </c>
      <c r="H1118" s="2" t="s">
        <v>1925</v>
      </c>
      <c r="I1118" s="11">
        <f t="shared" si="23"/>
        <v>6.8749999999999978E-2</v>
      </c>
      <c r="J1118" s="2" t="s">
        <v>3757</v>
      </c>
    </row>
    <row r="1119" spans="2:10" x14ac:dyDescent="0.35">
      <c r="B1119" s="2">
        <v>1979</v>
      </c>
      <c r="C1119" s="5">
        <v>2601</v>
      </c>
      <c r="D1119" s="2" t="s">
        <v>3957</v>
      </c>
      <c r="E1119" s="2" t="s">
        <v>4101</v>
      </c>
      <c r="F1119" s="2" t="s">
        <v>4063</v>
      </c>
      <c r="G1119" s="2" t="s">
        <v>48</v>
      </c>
      <c r="H1119" s="2" t="s">
        <v>4102</v>
      </c>
      <c r="I1119" s="11">
        <f t="shared" si="23"/>
        <v>0.16319444444444442</v>
      </c>
      <c r="J1119" s="2" t="s">
        <v>13</v>
      </c>
    </row>
    <row r="1120" spans="2:10" x14ac:dyDescent="0.35">
      <c r="B1120" s="2">
        <v>1980</v>
      </c>
      <c r="C1120" s="5">
        <v>2601</v>
      </c>
      <c r="D1120" s="2" t="s">
        <v>4103</v>
      </c>
      <c r="E1120" s="2" t="s">
        <v>4104</v>
      </c>
      <c r="F1120" s="2" t="s">
        <v>4063</v>
      </c>
      <c r="G1120" s="2" t="s">
        <v>88</v>
      </c>
      <c r="H1120" s="2" t="s">
        <v>102</v>
      </c>
      <c r="I1120" s="11">
        <f t="shared" si="23"/>
        <v>0.10416666666666669</v>
      </c>
      <c r="J1120" s="2" t="s">
        <v>89</v>
      </c>
    </row>
    <row r="1121" spans="2:10" x14ac:dyDescent="0.35">
      <c r="B1121" s="2">
        <v>1981</v>
      </c>
      <c r="C1121" s="5">
        <v>2601</v>
      </c>
      <c r="D1121" s="2" t="s">
        <v>4105</v>
      </c>
      <c r="E1121" s="2" t="s">
        <v>4106</v>
      </c>
      <c r="F1121" s="2" t="s">
        <v>4063</v>
      </c>
      <c r="G1121" s="2" t="s">
        <v>56</v>
      </c>
      <c r="H1121" s="2" t="s">
        <v>80</v>
      </c>
      <c r="I1121" s="11">
        <f t="shared" si="23"/>
        <v>4.1666666666666741E-2</v>
      </c>
      <c r="J1121" s="2" t="s">
        <v>2117</v>
      </c>
    </row>
    <row r="1122" spans="2:10" x14ac:dyDescent="0.35">
      <c r="B1122" s="2">
        <v>1982</v>
      </c>
      <c r="C1122" s="5">
        <v>2602</v>
      </c>
      <c r="D1122" s="2" t="s">
        <v>4107</v>
      </c>
      <c r="E1122" s="2" t="s">
        <v>4108</v>
      </c>
      <c r="F1122" s="2" t="s">
        <v>4063</v>
      </c>
      <c r="G1122" s="2" t="s">
        <v>120</v>
      </c>
      <c r="H1122" s="2" t="s">
        <v>865</v>
      </c>
      <c r="I1122" s="11">
        <f t="shared" si="23"/>
        <v>3.472222222222221E-2</v>
      </c>
      <c r="J1122" s="2" t="s">
        <v>257</v>
      </c>
    </row>
    <row r="1123" spans="2:10" x14ac:dyDescent="0.35">
      <c r="B1123" s="2">
        <v>1983</v>
      </c>
      <c r="C1123" s="5">
        <v>2602</v>
      </c>
      <c r="D1123" s="2" t="s">
        <v>4109</v>
      </c>
      <c r="E1123" s="2" t="s">
        <v>4110</v>
      </c>
      <c r="F1123" s="2" t="s">
        <v>4063</v>
      </c>
      <c r="G1123" s="2" t="s">
        <v>1738</v>
      </c>
      <c r="H1123" s="2" t="s">
        <v>1204</v>
      </c>
      <c r="I1123" s="11">
        <f t="shared" si="23"/>
        <v>6.8750000000000089E-2</v>
      </c>
      <c r="J1123" s="2" t="s">
        <v>3757</v>
      </c>
    </row>
    <row r="1124" spans="2:10" x14ac:dyDescent="0.35">
      <c r="B1124" s="2">
        <v>1984</v>
      </c>
      <c r="C1124" s="5">
        <v>2603</v>
      </c>
      <c r="D1124" s="2" t="s">
        <v>4111</v>
      </c>
      <c r="E1124" s="2" t="s">
        <v>4112</v>
      </c>
      <c r="F1124" s="2" t="s">
        <v>4063</v>
      </c>
      <c r="G1124" s="2" t="s">
        <v>56</v>
      </c>
      <c r="H1124" s="2" t="s">
        <v>34</v>
      </c>
      <c r="I1124" s="11">
        <f t="shared" si="23"/>
        <v>0.10416666666666674</v>
      </c>
      <c r="J1124" s="2" t="s">
        <v>3421</v>
      </c>
    </row>
    <row r="1125" spans="2:10" x14ac:dyDescent="0.35">
      <c r="B1125" s="2">
        <v>1985</v>
      </c>
      <c r="C1125" s="5">
        <v>2604</v>
      </c>
      <c r="D1125" s="2" t="s">
        <v>4113</v>
      </c>
      <c r="E1125" s="2" t="s">
        <v>4114</v>
      </c>
      <c r="F1125" s="2" t="s">
        <v>4063</v>
      </c>
      <c r="G1125" s="2" t="s">
        <v>2616</v>
      </c>
      <c r="H1125" s="2" t="s">
        <v>1530</v>
      </c>
      <c r="I1125" s="11">
        <f t="shared" si="23"/>
        <v>2.7083333333333293E-2</v>
      </c>
      <c r="J1125" s="2" t="s">
        <v>3757</v>
      </c>
    </row>
    <row r="1126" spans="2:10" x14ac:dyDescent="0.35">
      <c r="B1126" s="2">
        <v>1986</v>
      </c>
      <c r="C1126" s="5">
        <v>2604</v>
      </c>
      <c r="D1126" s="2" t="s">
        <v>4115</v>
      </c>
      <c r="E1126" s="2" t="s">
        <v>4116</v>
      </c>
      <c r="F1126" s="2" t="s">
        <v>4063</v>
      </c>
      <c r="G1126" s="2" t="s">
        <v>80</v>
      </c>
      <c r="H1126" s="2" t="s">
        <v>42</v>
      </c>
      <c r="I1126" s="11">
        <f t="shared" si="23"/>
        <v>0.16666666666666663</v>
      </c>
      <c r="J1126" s="2" t="s">
        <v>13</v>
      </c>
    </row>
    <row r="1127" spans="2:10" x14ac:dyDescent="0.35">
      <c r="B1127" s="2">
        <v>1987</v>
      </c>
      <c r="C1127" s="5">
        <v>2605</v>
      </c>
      <c r="D1127" s="2" t="s">
        <v>4117</v>
      </c>
      <c r="E1127" s="2" t="s">
        <v>4118</v>
      </c>
      <c r="F1127" s="2" t="s">
        <v>4063</v>
      </c>
      <c r="G1127" s="2" t="s">
        <v>120</v>
      </c>
      <c r="H1127" s="2" t="s">
        <v>836</v>
      </c>
      <c r="I1127" s="11">
        <f t="shared" si="23"/>
        <v>6.944444444444442E-2</v>
      </c>
      <c r="J1127" s="2" t="s">
        <v>791</v>
      </c>
    </row>
    <row r="1128" spans="2:10" x14ac:dyDescent="0.35">
      <c r="B1128" s="2">
        <v>1988</v>
      </c>
      <c r="C1128" s="5">
        <v>2605</v>
      </c>
      <c r="D1128" s="2" t="s">
        <v>4119</v>
      </c>
      <c r="E1128" s="2" t="s">
        <v>4120</v>
      </c>
      <c r="F1128" s="2" t="s">
        <v>4063</v>
      </c>
      <c r="G1128" s="2" t="s">
        <v>80</v>
      </c>
      <c r="H1128" s="2" t="s">
        <v>42</v>
      </c>
      <c r="I1128" s="11">
        <f t="shared" si="23"/>
        <v>0.16666666666666663</v>
      </c>
      <c r="J1128" s="2" t="s">
        <v>13</v>
      </c>
    </row>
    <row r="1129" spans="2:10" x14ac:dyDescent="0.35">
      <c r="B1129" s="2">
        <v>1989</v>
      </c>
      <c r="C1129" s="5">
        <v>2607</v>
      </c>
      <c r="D1129" s="2" t="s">
        <v>3957</v>
      </c>
      <c r="E1129" s="2" t="s">
        <v>4121</v>
      </c>
      <c r="F1129" s="2" t="s">
        <v>4063</v>
      </c>
      <c r="G1129" s="2" t="s">
        <v>38</v>
      </c>
      <c r="H1129" s="2" t="s">
        <v>42</v>
      </c>
      <c r="I1129" s="11">
        <f t="shared" si="23"/>
        <v>0.58333333333333326</v>
      </c>
      <c r="J1129" s="2" t="s">
        <v>13</v>
      </c>
    </row>
    <row r="1130" spans="2:10" x14ac:dyDescent="0.35">
      <c r="B1130" s="2">
        <v>1990</v>
      </c>
      <c r="C1130" s="5">
        <v>2701</v>
      </c>
      <c r="D1130" s="2" t="s">
        <v>3957</v>
      </c>
      <c r="E1130" s="2" t="s">
        <v>4122</v>
      </c>
      <c r="F1130" s="2" t="s">
        <v>4063</v>
      </c>
      <c r="G1130" s="2" t="s">
        <v>38</v>
      </c>
      <c r="H1130" s="2" t="s">
        <v>42</v>
      </c>
      <c r="I1130" s="11">
        <f t="shared" si="23"/>
        <v>0.58333333333333326</v>
      </c>
      <c r="J1130" s="2" t="s">
        <v>13</v>
      </c>
    </row>
    <row r="1131" spans="2:10" x14ac:dyDescent="0.35">
      <c r="B1131" s="2">
        <v>1991</v>
      </c>
      <c r="C1131" s="5">
        <v>2702</v>
      </c>
      <c r="D1131" s="2" t="s">
        <v>4123</v>
      </c>
      <c r="E1131" s="2" t="s">
        <v>4124</v>
      </c>
      <c r="F1131" s="2" t="s">
        <v>4063</v>
      </c>
      <c r="G1131" s="2" t="s">
        <v>56</v>
      </c>
      <c r="H1131" s="2" t="s">
        <v>12</v>
      </c>
      <c r="I1131" s="11">
        <f t="shared" si="23"/>
        <v>8.333333333333337E-2</v>
      </c>
      <c r="J1131" s="2" t="s">
        <v>813</v>
      </c>
    </row>
    <row r="1132" spans="2:10" x14ac:dyDescent="0.35">
      <c r="B1132" s="2">
        <v>1992</v>
      </c>
      <c r="C1132" s="5">
        <v>2703</v>
      </c>
      <c r="D1132" s="2" t="s">
        <v>4125</v>
      </c>
      <c r="E1132" s="2" t="s">
        <v>4126</v>
      </c>
      <c r="F1132" s="2" t="s">
        <v>4063</v>
      </c>
      <c r="G1132" s="2" t="s">
        <v>80</v>
      </c>
      <c r="H1132" s="2" t="s">
        <v>42</v>
      </c>
      <c r="I1132" s="11">
        <f t="shared" si="23"/>
        <v>0.16666666666666663</v>
      </c>
      <c r="J1132" s="2" t="s">
        <v>13</v>
      </c>
    </row>
    <row r="1133" spans="2:10" x14ac:dyDescent="0.35">
      <c r="B1133" s="2">
        <v>1993</v>
      </c>
      <c r="C1133" s="5">
        <v>2704</v>
      </c>
      <c r="D1133" s="2" t="s">
        <v>4125</v>
      </c>
      <c r="E1133" s="2" t="s">
        <v>4127</v>
      </c>
      <c r="F1133" s="2" t="s">
        <v>4063</v>
      </c>
      <c r="G1133" s="2" t="s">
        <v>80</v>
      </c>
      <c r="H1133" s="2" t="s">
        <v>42</v>
      </c>
      <c r="I1133" s="11">
        <f t="shared" si="23"/>
        <v>0.16666666666666663</v>
      </c>
      <c r="J1133" s="2" t="s">
        <v>13</v>
      </c>
    </row>
    <row r="1134" spans="2:10" x14ac:dyDescent="0.35">
      <c r="B1134" s="2">
        <v>1994</v>
      </c>
      <c r="C1134" s="5">
        <v>2706</v>
      </c>
      <c r="D1134" s="2" t="s">
        <v>4128</v>
      </c>
      <c r="E1134" s="2" t="s">
        <v>4129</v>
      </c>
      <c r="F1134" s="2" t="s">
        <v>4063</v>
      </c>
      <c r="G1134" s="2" t="s">
        <v>2754</v>
      </c>
      <c r="H1134" s="2" t="s">
        <v>26</v>
      </c>
      <c r="I1134" s="11">
        <f t="shared" si="23"/>
        <v>6.8750000000000033E-2</v>
      </c>
      <c r="J1134" s="2" t="s">
        <v>3757</v>
      </c>
    </row>
    <row r="1135" spans="2:10" x14ac:dyDescent="0.35">
      <c r="B1135" s="2">
        <v>1995</v>
      </c>
      <c r="C1135" s="5">
        <v>2706</v>
      </c>
      <c r="D1135" s="2" t="s">
        <v>4130</v>
      </c>
      <c r="E1135" s="2" t="s">
        <v>4131</v>
      </c>
      <c r="F1135" s="2" t="s">
        <v>4063</v>
      </c>
      <c r="G1135" s="2" t="s">
        <v>56</v>
      </c>
      <c r="H1135" s="2" t="s">
        <v>131</v>
      </c>
      <c r="I1135" s="11">
        <f t="shared" si="23"/>
        <v>0.125</v>
      </c>
      <c r="J1135" s="2" t="s">
        <v>813</v>
      </c>
    </row>
    <row r="1136" spans="2:10" x14ac:dyDescent="0.35">
      <c r="B1136" s="2">
        <v>1996</v>
      </c>
      <c r="C1136" s="5">
        <v>2707</v>
      </c>
      <c r="D1136" s="2" t="s">
        <v>3957</v>
      </c>
      <c r="E1136" s="2" t="s">
        <v>4132</v>
      </c>
      <c r="F1136" s="2" t="s">
        <v>4063</v>
      </c>
      <c r="G1136" s="2" t="s">
        <v>38</v>
      </c>
      <c r="H1136" s="2" t="s">
        <v>42</v>
      </c>
      <c r="I1136" s="11">
        <f t="shared" si="23"/>
        <v>0.58333333333333326</v>
      </c>
      <c r="J1136" s="2" t="s">
        <v>13</v>
      </c>
    </row>
    <row r="1137" spans="2:10" x14ac:dyDescent="0.35">
      <c r="B1137" s="2">
        <v>1997</v>
      </c>
      <c r="C1137" s="5">
        <v>2802</v>
      </c>
      <c r="D1137" s="2" t="s">
        <v>4133</v>
      </c>
      <c r="E1137" s="2" t="s">
        <v>4134</v>
      </c>
      <c r="F1137" s="2" t="s">
        <v>4063</v>
      </c>
      <c r="G1137" s="2" t="s">
        <v>56</v>
      </c>
      <c r="H1137" s="2" t="s">
        <v>80</v>
      </c>
      <c r="I1137" s="11">
        <f t="shared" si="23"/>
        <v>4.1666666666666741E-2</v>
      </c>
      <c r="J1137" s="2" t="s">
        <v>154</v>
      </c>
    </row>
    <row r="1138" spans="2:10" x14ac:dyDescent="0.35">
      <c r="B1138" s="2">
        <v>1998</v>
      </c>
      <c r="C1138" s="5">
        <v>2802</v>
      </c>
      <c r="D1138" s="2" t="s">
        <v>4135</v>
      </c>
      <c r="E1138" s="2" t="s">
        <v>4136</v>
      </c>
      <c r="F1138" s="2" t="s">
        <v>4063</v>
      </c>
      <c r="G1138" s="2" t="s">
        <v>80</v>
      </c>
      <c r="H1138" s="2" t="s">
        <v>12</v>
      </c>
      <c r="I1138" s="11">
        <f t="shared" si="23"/>
        <v>4.166666666666663E-2</v>
      </c>
      <c r="J1138" s="2" t="s">
        <v>154</v>
      </c>
    </row>
    <row r="1139" spans="2:10" x14ac:dyDescent="0.35">
      <c r="B1139" s="2">
        <v>1999</v>
      </c>
      <c r="C1139" s="5">
        <v>2803</v>
      </c>
      <c r="D1139" s="2" t="s">
        <v>4137</v>
      </c>
      <c r="E1139" s="2" t="s">
        <v>4138</v>
      </c>
      <c r="F1139" s="2" t="s">
        <v>4063</v>
      </c>
      <c r="G1139" s="2" t="s">
        <v>751</v>
      </c>
      <c r="H1139" s="2" t="s">
        <v>1837</v>
      </c>
      <c r="I1139" s="11">
        <f t="shared" si="23"/>
        <v>0.125</v>
      </c>
      <c r="J1139" s="2" t="s">
        <v>89</v>
      </c>
    </row>
    <row r="1140" spans="2:10" x14ac:dyDescent="0.35">
      <c r="B1140" s="2">
        <v>2000</v>
      </c>
      <c r="C1140" s="5">
        <v>2804</v>
      </c>
      <c r="D1140" s="2" t="s">
        <v>4139</v>
      </c>
      <c r="E1140" s="2" t="s">
        <v>4140</v>
      </c>
      <c r="F1140" s="2" t="s">
        <v>4063</v>
      </c>
      <c r="G1140" s="2" t="s">
        <v>92</v>
      </c>
      <c r="H1140" s="2" t="s">
        <v>1350</v>
      </c>
      <c r="I1140" s="11">
        <f t="shared" si="23"/>
        <v>3.472222222222221E-2</v>
      </c>
      <c r="J1140" s="2" t="s">
        <v>1318</v>
      </c>
    </row>
    <row r="1141" spans="2:10" x14ac:dyDescent="0.35">
      <c r="B1141" s="2">
        <v>2001</v>
      </c>
      <c r="C1141" s="5">
        <v>2804</v>
      </c>
      <c r="D1141" s="2" t="s">
        <v>4141</v>
      </c>
      <c r="E1141" s="2" t="s">
        <v>4142</v>
      </c>
      <c r="F1141" s="2" t="s">
        <v>4063</v>
      </c>
      <c r="G1141" s="2" t="s">
        <v>751</v>
      </c>
      <c r="H1141" s="2" t="s">
        <v>1837</v>
      </c>
      <c r="I1141" s="11">
        <f t="shared" si="23"/>
        <v>0.125</v>
      </c>
      <c r="J1141" s="2" t="s">
        <v>89</v>
      </c>
    </row>
    <row r="1142" spans="2:10" x14ac:dyDescent="0.35">
      <c r="B1142" s="2">
        <v>2002</v>
      </c>
      <c r="C1142" s="5">
        <v>2806</v>
      </c>
      <c r="D1142" s="2" t="s">
        <v>4143</v>
      </c>
      <c r="E1142" s="2" t="s">
        <v>4144</v>
      </c>
      <c r="F1142" s="2" t="s">
        <v>4063</v>
      </c>
      <c r="G1142" s="2" t="s">
        <v>33</v>
      </c>
      <c r="H1142" s="2" t="s">
        <v>12</v>
      </c>
      <c r="I1142" s="11">
        <f t="shared" si="23"/>
        <v>0.10416666666666663</v>
      </c>
      <c r="J1142" s="2" t="s">
        <v>883</v>
      </c>
    </row>
    <row r="1143" spans="2:10" x14ac:dyDescent="0.35">
      <c r="B1143" s="2">
        <v>2003</v>
      </c>
      <c r="C1143" s="5">
        <v>2807</v>
      </c>
      <c r="D1143" s="2" t="s">
        <v>3957</v>
      </c>
      <c r="E1143" s="2" t="s">
        <v>4145</v>
      </c>
      <c r="F1143" s="2" t="s">
        <v>4063</v>
      </c>
      <c r="G1143" s="2" t="s">
        <v>38</v>
      </c>
      <c r="H1143" s="2" t="s">
        <v>42</v>
      </c>
      <c r="I1143" s="11">
        <f t="shared" si="23"/>
        <v>0.58333333333333326</v>
      </c>
      <c r="J1143" s="2" t="s">
        <v>13</v>
      </c>
    </row>
  </sheetData>
  <mergeCells count="116">
    <mergeCell ref="AH71:AI71"/>
    <mergeCell ref="AH72:AI72"/>
    <mergeCell ref="AH73:AI73"/>
    <mergeCell ref="AH74:AI74"/>
    <mergeCell ref="AH75:AI75"/>
    <mergeCell ref="AH66:AI66"/>
    <mergeCell ref="AH67:AI67"/>
    <mergeCell ref="AH68:AI68"/>
    <mergeCell ref="AH69:AI69"/>
    <mergeCell ref="AH70:AI70"/>
    <mergeCell ref="AH61:AI61"/>
    <mergeCell ref="AH62:AI62"/>
    <mergeCell ref="AH63:AI63"/>
    <mergeCell ref="AH64:AI64"/>
    <mergeCell ref="AH65:AI65"/>
    <mergeCell ref="AH56:AI56"/>
    <mergeCell ref="AH57:AI57"/>
    <mergeCell ref="AH58:AI58"/>
    <mergeCell ref="AH59:AI59"/>
    <mergeCell ref="AH60:AI60"/>
    <mergeCell ref="AH51:AI51"/>
    <mergeCell ref="AH52:AI52"/>
    <mergeCell ref="AH53:AI53"/>
    <mergeCell ref="AH54:AI54"/>
    <mergeCell ref="AH55:AI55"/>
    <mergeCell ref="AH46:AI46"/>
    <mergeCell ref="AH47:AI47"/>
    <mergeCell ref="AH48:AI48"/>
    <mergeCell ref="AH49:AI49"/>
    <mergeCell ref="AH50:AI50"/>
    <mergeCell ref="AH41:AI41"/>
    <mergeCell ref="AH42:AI42"/>
    <mergeCell ref="AH43:AI43"/>
    <mergeCell ref="AH44:AI44"/>
    <mergeCell ref="AH45:AI45"/>
    <mergeCell ref="AH36:AI36"/>
    <mergeCell ref="AH37:AI37"/>
    <mergeCell ref="AH38:AI38"/>
    <mergeCell ref="AH39:AI39"/>
    <mergeCell ref="AH40:AI40"/>
    <mergeCell ref="AH31:AI31"/>
    <mergeCell ref="AH32:AI32"/>
    <mergeCell ref="AH33:AI33"/>
    <mergeCell ref="AH34:AI34"/>
    <mergeCell ref="AH35:AI35"/>
    <mergeCell ref="AH26:AI26"/>
    <mergeCell ref="AH27:AI27"/>
    <mergeCell ref="AH28:AI28"/>
    <mergeCell ref="AH29:AI29"/>
    <mergeCell ref="AH30:AI30"/>
    <mergeCell ref="AH21:AI21"/>
    <mergeCell ref="AH22:AI22"/>
    <mergeCell ref="AH23:AI23"/>
    <mergeCell ref="AH24:AI24"/>
    <mergeCell ref="AH25:AI25"/>
    <mergeCell ref="AH16:AI16"/>
    <mergeCell ref="AH17:AI17"/>
    <mergeCell ref="AH18:AI18"/>
    <mergeCell ref="AH19:AI19"/>
    <mergeCell ref="AH20:AI20"/>
    <mergeCell ref="AD38:AE38"/>
    <mergeCell ref="AD39:AE39"/>
    <mergeCell ref="AD4:AF4"/>
    <mergeCell ref="AD2:AJ2"/>
    <mergeCell ref="AH4:AJ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D33:AE33"/>
    <mergeCell ref="AD34:AE34"/>
    <mergeCell ref="AD35:AE35"/>
    <mergeCell ref="AD36:AE36"/>
    <mergeCell ref="AD37:AE37"/>
    <mergeCell ref="AD28:AE28"/>
    <mergeCell ref="AD29:AE29"/>
    <mergeCell ref="AD30:AE30"/>
    <mergeCell ref="AD31:AE31"/>
    <mergeCell ref="AD32:AE32"/>
    <mergeCell ref="AD23:AE23"/>
    <mergeCell ref="AD24:AE24"/>
    <mergeCell ref="AD25:AE25"/>
    <mergeCell ref="AD26:AE26"/>
    <mergeCell ref="AD27:AE27"/>
    <mergeCell ref="AD18:AE18"/>
    <mergeCell ref="AD19:AE19"/>
    <mergeCell ref="AD20:AE20"/>
    <mergeCell ref="AD21:AE21"/>
    <mergeCell ref="AD22:AE22"/>
    <mergeCell ref="B2:J2"/>
    <mergeCell ref="O2:AB2"/>
    <mergeCell ref="AD6:AE6"/>
    <mergeCell ref="AD7:AE7"/>
    <mergeCell ref="AD8:AE8"/>
    <mergeCell ref="AD9:AE9"/>
    <mergeCell ref="AD10:AE10"/>
    <mergeCell ref="AD11:AE11"/>
    <mergeCell ref="AD12:AE12"/>
    <mergeCell ref="L4:M4"/>
    <mergeCell ref="AD13:AE13"/>
    <mergeCell ref="AD14:AE14"/>
    <mergeCell ref="AD15:AE15"/>
    <mergeCell ref="AD16:AE16"/>
    <mergeCell ref="AD17:AE17"/>
    <mergeCell ref="O4:P4"/>
    <mergeCell ref="O5:P5"/>
    <mergeCell ref="R4:V4"/>
    <mergeCell ref="R5:V5"/>
    <mergeCell ref="X4:AB4"/>
    <mergeCell ref="X5:AB5"/>
  </mergeCells>
  <pageMargins left="0.7" right="0.7" top="0.75" bottom="0.75" header="0.3" footer="0.3"/>
  <ignoredErrors>
    <ignoredError sqref="R5 X5 S9:S11" formulaRange="1"/>
    <ignoredError sqref="M5:M10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A9A0-ACAF-48C8-BD7E-FD262A8192E5}">
  <dimension ref="B2:AQ1143"/>
  <sheetViews>
    <sheetView topLeftCell="A62" zoomScale="23" zoomScaleNormal="25" workbookViewId="0">
      <selection activeCell="P162" sqref="P162"/>
    </sheetView>
  </sheetViews>
  <sheetFormatPr defaultRowHeight="14.5" x14ac:dyDescent="0.35"/>
  <cols>
    <col min="2" max="2" width="18.1796875" customWidth="1"/>
    <col min="3" max="3" width="16.81640625" customWidth="1"/>
    <col min="4" max="4" width="25.453125" customWidth="1"/>
    <col min="5" max="5" width="22.81640625" customWidth="1"/>
    <col min="6" max="6" width="30.1796875" customWidth="1"/>
    <col min="8" max="8" width="25.453125" customWidth="1"/>
    <col min="9" max="38" width="18.1796875" customWidth="1"/>
    <col min="39" max="39" width="17.36328125" customWidth="1"/>
    <col min="40" max="40" width="23" customWidth="1"/>
    <col min="41" max="41" width="14.54296875" customWidth="1"/>
    <col min="42" max="42" width="11.36328125" customWidth="1"/>
    <col min="43" max="43" width="14.453125" customWidth="1"/>
    <col min="52" max="52" width="10.36328125" bestFit="1" customWidth="1"/>
  </cols>
  <sheetData>
    <row r="2" spans="2:41" ht="15.5" x14ac:dyDescent="0.35">
      <c r="B2" s="91" t="s">
        <v>4228</v>
      </c>
      <c r="C2" s="91"/>
      <c r="D2" s="91"/>
      <c r="E2" s="91"/>
      <c r="F2" s="91"/>
      <c r="H2" s="113" t="s">
        <v>4226</v>
      </c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7"/>
      <c r="AN2" s="7"/>
      <c r="AO2" s="7"/>
    </row>
    <row r="3" spans="2:41" x14ac:dyDescent="0.35">
      <c r="B3" s="92"/>
      <c r="C3" s="92"/>
      <c r="D3" s="92"/>
      <c r="E3" s="92"/>
      <c r="F3" s="92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7"/>
    </row>
    <row r="4" spans="2:41" ht="15.5" x14ac:dyDescent="0.35">
      <c r="B4" s="4" t="s">
        <v>1</v>
      </c>
      <c r="C4" s="3" t="s">
        <v>4</v>
      </c>
      <c r="D4" s="3" t="s">
        <v>5</v>
      </c>
      <c r="E4" s="3" t="s">
        <v>6</v>
      </c>
      <c r="F4" s="3" t="s">
        <v>4214</v>
      </c>
    </row>
    <row r="5" spans="2:41" x14ac:dyDescent="0.35">
      <c r="B5" s="5">
        <v>2101</v>
      </c>
      <c r="C5" s="2" t="s">
        <v>10</v>
      </c>
      <c r="D5" s="2" t="s">
        <v>11</v>
      </c>
      <c r="E5" s="2" t="s">
        <v>12</v>
      </c>
      <c r="F5" s="11">
        <f>(E5-D5)</f>
        <v>0.54166666666666663</v>
      </c>
      <c r="H5" s="30" t="s">
        <v>4223</v>
      </c>
      <c r="I5" s="40" t="s">
        <v>10</v>
      </c>
      <c r="J5" s="40" t="s">
        <v>94</v>
      </c>
      <c r="K5" s="40" t="s">
        <v>151</v>
      </c>
      <c r="L5" s="40" t="s">
        <v>195</v>
      </c>
      <c r="M5" s="40" t="s">
        <v>238</v>
      </c>
      <c r="N5" s="40" t="s">
        <v>284</v>
      </c>
      <c r="O5" s="40" t="s">
        <v>291</v>
      </c>
      <c r="P5" s="40" t="s">
        <v>294</v>
      </c>
      <c r="Q5" s="40" t="s">
        <v>344</v>
      </c>
      <c r="R5" s="40" t="s">
        <v>388</v>
      </c>
      <c r="S5" s="40" t="s">
        <v>460</v>
      </c>
      <c r="T5" s="40" t="s">
        <v>512</v>
      </c>
      <c r="U5" s="40" t="s">
        <v>555</v>
      </c>
      <c r="V5" s="40" t="s">
        <v>4219</v>
      </c>
      <c r="W5" s="40" t="s">
        <v>564</v>
      </c>
      <c r="X5" s="40" t="s">
        <v>572</v>
      </c>
      <c r="Y5" s="40" t="s">
        <v>612</v>
      </c>
      <c r="Z5" s="40" t="s">
        <v>645</v>
      </c>
      <c r="AA5" s="40" t="s">
        <v>681</v>
      </c>
      <c r="AB5" s="40" t="s">
        <v>716</v>
      </c>
      <c r="AC5" s="40" t="s">
        <v>728</v>
      </c>
      <c r="AD5" s="40" t="s">
        <v>738</v>
      </c>
      <c r="AE5" s="40" t="s">
        <v>796</v>
      </c>
      <c r="AF5" s="40" t="s">
        <v>854</v>
      </c>
      <c r="AG5" s="40" t="s">
        <v>925</v>
      </c>
      <c r="AH5" s="40" t="s">
        <v>1011</v>
      </c>
      <c r="AI5" s="40" t="s">
        <v>1096</v>
      </c>
      <c r="AJ5" s="40" t="s">
        <v>1136</v>
      </c>
      <c r="AK5" s="41" t="s">
        <v>1145</v>
      </c>
      <c r="AL5" s="29" t="s">
        <v>4209</v>
      </c>
      <c r="AN5" s="94" t="s">
        <v>4234</v>
      </c>
      <c r="AO5" s="95"/>
    </row>
    <row r="6" spans="2:41" x14ac:dyDescent="0.35">
      <c r="B6" s="5">
        <v>2201</v>
      </c>
      <c r="C6" s="2" t="s">
        <v>10</v>
      </c>
      <c r="D6" s="2" t="s">
        <v>16</v>
      </c>
      <c r="E6" s="2" t="s">
        <v>17</v>
      </c>
      <c r="F6" s="11">
        <f t="shared" ref="F6:F69" si="0">(E6-D6)</f>
        <v>8.3333333333333315E-2</v>
      </c>
      <c r="H6" s="42">
        <v>2.7777777777777776E-2</v>
      </c>
      <c r="I6" s="37" t="str">
        <f t="shared" ref="I6:S8" si="1">IF(COUNTIFS($C$5:$C$1143,I$5,$F$5:$F$1143,$H6) &gt; 0,$H6 * (COUNTIFS($C$5:$C$1143,I$5,$F$5:$F$1143,$H6)),"0")</f>
        <v>0</v>
      </c>
      <c r="J6" s="37" t="str">
        <f t="shared" si="1"/>
        <v>0</v>
      </c>
      <c r="K6" s="37" t="str">
        <f t="shared" si="1"/>
        <v>0</v>
      </c>
      <c r="L6" s="37" t="str">
        <f t="shared" si="1"/>
        <v>0</v>
      </c>
      <c r="M6" s="37" t="str">
        <f t="shared" si="1"/>
        <v>0</v>
      </c>
      <c r="N6" s="37" t="str">
        <f t="shared" si="1"/>
        <v>0</v>
      </c>
      <c r="O6" s="37" t="str">
        <f t="shared" si="1"/>
        <v>0</v>
      </c>
      <c r="P6" s="37" t="str">
        <f t="shared" si="1"/>
        <v>0</v>
      </c>
      <c r="Q6" s="37" t="str">
        <f t="shared" si="1"/>
        <v>0</v>
      </c>
      <c r="R6" s="37" t="str">
        <f t="shared" si="1"/>
        <v>0</v>
      </c>
      <c r="S6" s="37" t="str">
        <f t="shared" si="1"/>
        <v>0</v>
      </c>
      <c r="T6" s="38">
        <v>0</v>
      </c>
      <c r="U6" s="37" t="str">
        <f t="shared" ref="U6:AD15" si="2">IF(COUNTIFS($C$5:$C$1143,U$5,$F$5:$F$1143,$H6) &gt; 0,$H6 * (COUNTIFS($C$5:$C$1143,U$5,$F$5:$F$1143,$H6)),"0")</f>
        <v>0</v>
      </c>
      <c r="V6" s="37" t="str">
        <f t="shared" si="2"/>
        <v>0</v>
      </c>
      <c r="W6" s="37" t="str">
        <f t="shared" si="2"/>
        <v>0</v>
      </c>
      <c r="X6" s="37" t="str">
        <f t="shared" si="2"/>
        <v>0</v>
      </c>
      <c r="Y6" s="37" t="str">
        <f t="shared" si="2"/>
        <v>0</v>
      </c>
      <c r="Z6" s="37" t="str">
        <f t="shared" si="2"/>
        <v>0</v>
      </c>
      <c r="AA6" s="37" t="str">
        <f t="shared" si="2"/>
        <v>0</v>
      </c>
      <c r="AB6" s="37" t="str">
        <f t="shared" si="2"/>
        <v>0</v>
      </c>
      <c r="AC6" s="37" t="str">
        <f t="shared" si="2"/>
        <v>0</v>
      </c>
      <c r="AD6" s="37" t="str">
        <f t="shared" si="2"/>
        <v>0</v>
      </c>
      <c r="AE6" s="38" t="str">
        <f t="shared" ref="AE6:AG7" si="3">IF(COUNTIFS($C$5:$C$1143,AE$5,$F$5:$F$1143,$H6) &gt; 0,(COUNTIFS($C$5:$C$1143,AE$5,$F$5:$F$1143,$H6)),"0")</f>
        <v>0</v>
      </c>
      <c r="AF6" s="38" t="str">
        <f t="shared" si="3"/>
        <v>0</v>
      </c>
      <c r="AG6" s="38" t="str">
        <f t="shared" si="3"/>
        <v>0</v>
      </c>
      <c r="AH6" s="37">
        <f t="shared" ref="AH6:AJ11" si="4">IF(COUNTIFS($C$5:$C$1143,AH$5,$F$5:$F$1143,$H6) &gt; 0,$H6 * (COUNTIFS($C$5:$C$1143,AH$5,$F$5:$F$1143,$H6)),"0")</f>
        <v>2.7777777777777776E-2</v>
      </c>
      <c r="AI6" s="37" t="str">
        <f t="shared" si="4"/>
        <v>0</v>
      </c>
      <c r="AJ6" s="37" t="str">
        <f t="shared" si="4"/>
        <v>0</v>
      </c>
      <c r="AK6" s="37" t="str">
        <f>IF(COUNTIFS($C$5:$C$1143,AK$5,$F$5:$F$1143,$H6) &gt; 0,(COUNTIFS($C$5:$C$1143,AK$5,$F$5:$F$1143,$H6)),"0")</f>
        <v>0</v>
      </c>
      <c r="AL6" s="32">
        <f>SUM(I6:AK6)</f>
        <v>2.7777777777777776E-2</v>
      </c>
      <c r="AN6" s="96" t="s">
        <v>4235</v>
      </c>
      <c r="AO6" s="97"/>
    </row>
    <row r="7" spans="2:41" ht="16.5" x14ac:dyDescent="0.35">
      <c r="B7" s="5">
        <v>2201</v>
      </c>
      <c r="C7" s="2" t="s">
        <v>10</v>
      </c>
      <c r="D7" s="2" t="s">
        <v>17</v>
      </c>
      <c r="E7" s="2" t="s">
        <v>21</v>
      </c>
      <c r="F7" s="11">
        <f t="shared" si="0"/>
        <v>6.25E-2</v>
      </c>
      <c r="H7" s="43">
        <v>3.4027777777777775E-2</v>
      </c>
      <c r="I7" s="37" t="str">
        <f t="shared" si="1"/>
        <v>0</v>
      </c>
      <c r="J7" s="37" t="str">
        <f t="shared" si="1"/>
        <v>0</v>
      </c>
      <c r="K7" s="37" t="str">
        <f t="shared" si="1"/>
        <v>0</v>
      </c>
      <c r="L7" s="37" t="str">
        <f t="shared" si="1"/>
        <v>0</v>
      </c>
      <c r="M7" s="37" t="str">
        <f t="shared" si="1"/>
        <v>0</v>
      </c>
      <c r="N7" s="37" t="str">
        <f t="shared" si="1"/>
        <v>0</v>
      </c>
      <c r="O7" s="37" t="str">
        <f t="shared" si="1"/>
        <v>0</v>
      </c>
      <c r="P7" s="37" t="str">
        <f t="shared" si="1"/>
        <v>0</v>
      </c>
      <c r="Q7" s="37" t="str">
        <f t="shared" si="1"/>
        <v>0</v>
      </c>
      <c r="R7" s="37" t="str">
        <f t="shared" si="1"/>
        <v>0</v>
      </c>
      <c r="S7" s="37" t="str">
        <f t="shared" si="1"/>
        <v>0</v>
      </c>
      <c r="T7" s="37" t="str">
        <f>IF(COUNTIFS($C$5:$C$1143,T$5,$F$5:$F$1143,$H7) &gt; 0,$H7 * (COUNTIFS($C$5:$C$1143,T$5,$F$5:$F$1143,$H7)),"0")</f>
        <v>0</v>
      </c>
      <c r="U7" s="37" t="str">
        <f t="shared" si="2"/>
        <v>0</v>
      </c>
      <c r="V7" s="37" t="str">
        <f t="shared" si="2"/>
        <v>0</v>
      </c>
      <c r="W7" s="37" t="str">
        <f t="shared" si="2"/>
        <v>0</v>
      </c>
      <c r="X7" s="37" t="str">
        <f t="shared" si="2"/>
        <v>0</v>
      </c>
      <c r="Y7" s="37" t="str">
        <f t="shared" si="2"/>
        <v>0</v>
      </c>
      <c r="Z7" s="37" t="str">
        <f t="shared" si="2"/>
        <v>0</v>
      </c>
      <c r="AA7" s="37" t="str">
        <f t="shared" si="2"/>
        <v>0</v>
      </c>
      <c r="AB7" s="37" t="str">
        <f t="shared" si="2"/>
        <v>0</v>
      </c>
      <c r="AC7" s="37" t="str">
        <f t="shared" si="2"/>
        <v>0</v>
      </c>
      <c r="AD7" s="37" t="str">
        <f t="shared" si="2"/>
        <v>0</v>
      </c>
      <c r="AE7" s="38" t="str">
        <f t="shared" si="3"/>
        <v>0</v>
      </c>
      <c r="AF7" s="38" t="str">
        <f t="shared" si="3"/>
        <v>0</v>
      </c>
      <c r="AG7" s="38" t="str">
        <f t="shared" si="3"/>
        <v>0</v>
      </c>
      <c r="AH7" s="37">
        <f t="shared" si="4"/>
        <v>3.4027777777777775E-2</v>
      </c>
      <c r="AI7" s="37" t="str">
        <f t="shared" si="4"/>
        <v>0</v>
      </c>
      <c r="AJ7" s="37" t="str">
        <f t="shared" si="4"/>
        <v>0</v>
      </c>
      <c r="AK7" s="37" t="str">
        <f>IF(COUNTIFS($C$5:$C$1143,AK$5,$F$5:$F$1143,$H7) &gt; 0,$H7 * (COUNTIFS($C$5:$C$1143,AK$5,$F$5:$F$1143,$H7)),"0")</f>
        <v>0</v>
      </c>
      <c r="AL7" s="32">
        <f t="shared" ref="AL7:AL37" si="5">SUM(I7:AK7)</f>
        <v>3.4027777777777775E-2</v>
      </c>
      <c r="AN7" s="98" t="s">
        <v>4236</v>
      </c>
      <c r="AO7" s="99"/>
    </row>
    <row r="8" spans="2:41" x14ac:dyDescent="0.35">
      <c r="B8" s="5">
        <v>2202</v>
      </c>
      <c r="C8" s="2" t="s">
        <v>10</v>
      </c>
      <c r="D8" s="2" t="s">
        <v>25</v>
      </c>
      <c r="E8" s="2" t="s">
        <v>26</v>
      </c>
      <c r="F8" s="11">
        <f t="shared" si="0"/>
        <v>6.9444444444444475E-2</v>
      </c>
      <c r="H8" s="43">
        <v>3.4722222222222224E-2</v>
      </c>
      <c r="I8" s="37" t="str">
        <f t="shared" si="1"/>
        <v>0</v>
      </c>
      <c r="J8" s="37" t="str">
        <f t="shared" si="1"/>
        <v>0</v>
      </c>
      <c r="K8" s="37" t="str">
        <f t="shared" si="1"/>
        <v>0</v>
      </c>
      <c r="L8" s="37" t="str">
        <f t="shared" si="1"/>
        <v>0</v>
      </c>
      <c r="M8" s="37" t="str">
        <f t="shared" si="1"/>
        <v>0</v>
      </c>
      <c r="N8" s="37" t="str">
        <f t="shared" si="1"/>
        <v>0</v>
      </c>
      <c r="O8" s="37" t="str">
        <f t="shared" si="1"/>
        <v>0</v>
      </c>
      <c r="P8" s="37" t="str">
        <f t="shared" si="1"/>
        <v>0</v>
      </c>
      <c r="Q8" s="37" t="str">
        <f t="shared" si="1"/>
        <v>0</v>
      </c>
      <c r="R8" s="37" t="str">
        <f t="shared" si="1"/>
        <v>0</v>
      </c>
      <c r="S8" s="37" t="str">
        <f t="shared" si="1"/>
        <v>0</v>
      </c>
      <c r="T8" s="37" t="str">
        <f>IF(COUNTIFS($C$5:$C$1143,T$5,$F$5:$F$1143,$H8) &gt; 0,$H8 * (COUNTIFS($C$5:$C$1143,T$5,$F$5:$F$1143,$H8)),"0")</f>
        <v>0</v>
      </c>
      <c r="U8" s="37" t="str">
        <f t="shared" si="2"/>
        <v>0</v>
      </c>
      <c r="V8" s="37" t="str">
        <f t="shared" si="2"/>
        <v>0</v>
      </c>
      <c r="W8" s="37" t="str">
        <f t="shared" si="2"/>
        <v>0</v>
      </c>
      <c r="X8" s="37" t="str">
        <f t="shared" si="2"/>
        <v>0</v>
      </c>
      <c r="Y8" s="37" t="str">
        <f t="shared" si="2"/>
        <v>0</v>
      </c>
      <c r="Z8" s="37" t="str">
        <f t="shared" si="2"/>
        <v>0</v>
      </c>
      <c r="AA8" s="37" t="str">
        <f t="shared" si="2"/>
        <v>0</v>
      </c>
      <c r="AB8" s="37" t="str">
        <f t="shared" si="2"/>
        <v>0</v>
      </c>
      <c r="AC8" s="37" t="str">
        <f t="shared" si="2"/>
        <v>0</v>
      </c>
      <c r="AD8" s="37" t="str">
        <f t="shared" si="2"/>
        <v>0</v>
      </c>
      <c r="AE8" s="38" t="str">
        <f>IF(COUNTIFS($C$5:$C$1143,AE$5,$F$5:$F$1143,$H8) &gt; 0,(COUNTIFS($C$5:$C$1143,AE$5,$F$5:$F$1143,$H8)),"0")</f>
        <v>0</v>
      </c>
      <c r="AF8" s="37">
        <f>IF(COUNTIFS($C$5:$C$1143,AF$5,$F$5:$F$1143,$H8) &gt; 0,$H8 * (COUNTIFS($C$5:$C$1143,AF$5,$F$5:$F$1143,$H8)),"0")</f>
        <v>6.9444444444444448E-2</v>
      </c>
      <c r="AG8" s="38" t="str">
        <f>IF(COUNTIFS($C$5:$C$1143,AG$5,$F$5:$F$1143,$H8) &gt; 0,(COUNTIFS($C$5:$C$1143,AG$5,$F$5:$F$1143,$H8)),"0")</f>
        <v>0</v>
      </c>
      <c r="AH8" s="37" t="str">
        <f t="shared" si="4"/>
        <v>0</v>
      </c>
      <c r="AI8" s="37" t="str">
        <f t="shared" si="4"/>
        <v>0</v>
      </c>
      <c r="AJ8" s="37" t="str">
        <f t="shared" si="4"/>
        <v>0</v>
      </c>
      <c r="AK8" s="37" t="str">
        <f>IF(COUNTIFS($C$5:$C$1143,AK$5,$F$5:$F$1143,$H8) &gt; 0,$H8 * (COUNTIFS($C$5:$C$1143,AK$5,$F$5:$F$1143,$H8)),"0")</f>
        <v>0</v>
      </c>
      <c r="AL8" s="32">
        <f t="shared" si="5"/>
        <v>6.9444444444444448E-2</v>
      </c>
      <c r="AN8" s="100" t="s">
        <v>4237</v>
      </c>
      <c r="AO8" s="101"/>
    </row>
    <row r="9" spans="2:41" x14ac:dyDescent="0.35">
      <c r="B9" s="5">
        <v>2202</v>
      </c>
      <c r="C9" s="2" t="s">
        <v>10</v>
      </c>
      <c r="D9" s="2" t="s">
        <v>17</v>
      </c>
      <c r="E9" s="2" t="s">
        <v>30</v>
      </c>
      <c r="F9" s="11">
        <f t="shared" si="0"/>
        <v>6.9444444444444531E-2</v>
      </c>
      <c r="H9" s="43">
        <v>4.1666666666666664E-2</v>
      </c>
      <c r="I9" s="37" t="str">
        <f t="shared" ref="I9:K11" si="6">IF(COUNTIFS($C$5:$C$1143,I$5,$F$5:$F$1143,$H9) &gt; 0,$H9 * (COUNTIFS($C$5:$C$1143,I$5,$F$5:$F$1143,$H9)),"0")</f>
        <v>0</v>
      </c>
      <c r="J9" s="37" t="str">
        <f t="shared" si="6"/>
        <v>0</v>
      </c>
      <c r="K9" s="37" t="str">
        <f t="shared" si="6"/>
        <v>0</v>
      </c>
      <c r="L9" s="39">
        <v>4.1666666666666664E-2</v>
      </c>
      <c r="M9" s="37" t="str">
        <f t="shared" ref="M9:S11" si="7">IF(COUNTIFS($C$5:$C$1143,M$5,$F$5:$F$1143,$H9) &gt; 0,$H9 * (COUNTIFS($C$5:$C$1143,M$5,$F$5:$F$1143,$H9)),"0")</f>
        <v>0</v>
      </c>
      <c r="N9" s="37" t="str">
        <f t="shared" si="7"/>
        <v>0</v>
      </c>
      <c r="O9" s="37" t="str">
        <f t="shared" si="7"/>
        <v>0</v>
      </c>
      <c r="P9" s="37" t="str">
        <f t="shared" si="7"/>
        <v>0</v>
      </c>
      <c r="Q9" s="37" t="str">
        <f t="shared" si="7"/>
        <v>0</v>
      </c>
      <c r="R9" s="37" t="str">
        <f t="shared" si="7"/>
        <v>0</v>
      </c>
      <c r="S9" s="37">
        <f t="shared" si="7"/>
        <v>4.1666666666666664E-2</v>
      </c>
      <c r="T9" s="37">
        <f>IF(COUNTIFS($C$5:$C$1143,T$5,$F$5:$F$1143,$H9) &gt; 0,$H9 *(1+ (COUNTIFS($C$5:$C$1143,T$5,$F$5:$F$1143,$H9))),"0")</f>
        <v>0.125</v>
      </c>
      <c r="U9" s="37" t="str">
        <f t="shared" si="2"/>
        <v>0</v>
      </c>
      <c r="V9" s="37" t="str">
        <f t="shared" si="2"/>
        <v>0</v>
      </c>
      <c r="W9" s="37" t="str">
        <f t="shared" si="2"/>
        <v>0</v>
      </c>
      <c r="X9" s="37" t="str">
        <f t="shared" si="2"/>
        <v>0</v>
      </c>
      <c r="Y9" s="37" t="str">
        <f t="shared" si="2"/>
        <v>0</v>
      </c>
      <c r="Z9" s="37" t="str">
        <f t="shared" si="2"/>
        <v>0</v>
      </c>
      <c r="AA9" s="37" t="str">
        <f t="shared" si="2"/>
        <v>0</v>
      </c>
      <c r="AB9" s="37" t="str">
        <f t="shared" si="2"/>
        <v>0</v>
      </c>
      <c r="AC9" s="37" t="str">
        <f t="shared" si="2"/>
        <v>0</v>
      </c>
      <c r="AD9" s="37">
        <f t="shared" si="2"/>
        <v>8.3333333333333329E-2</v>
      </c>
      <c r="AE9" s="39">
        <v>8.3333333333333329E-2</v>
      </c>
      <c r="AF9" s="37" t="str">
        <f>IF(COUNTIFS($C$5:$C$1143,AF$5,$F$5:$F$1143,$H9) &gt; 0,$H9 * (COUNTIFS($C$5:$C$1143,AF$5,$F$5:$F$1143,$H9)),"0")</f>
        <v>0</v>
      </c>
      <c r="AG9" s="37">
        <f>IF(COUNTIFS($C$5:$C$1143,AG$5,$F$5:$F$1143,$H9) &gt; 0,$H9 * (1+(COUNTIFS($C$5:$C$1143,AG$5,$F$5:$F$1143,$H9))),"0")</f>
        <v>0.125</v>
      </c>
      <c r="AH9" s="37" t="str">
        <f t="shared" si="4"/>
        <v>0</v>
      </c>
      <c r="AI9" s="37" t="str">
        <f t="shared" si="4"/>
        <v>0</v>
      </c>
      <c r="AJ9" s="37" t="str">
        <f t="shared" si="4"/>
        <v>0</v>
      </c>
      <c r="AK9" s="37">
        <f>IF(COUNTIFS($C$5:$C$1143,AK$5,$F$5:$F$1143,$H9) &gt; 0,$H9 * (COUNTIFS($C$5:$C$1143,AK$5,$F$5:$F$1143,$H9)),"0")</f>
        <v>4.1666666666666664E-2</v>
      </c>
      <c r="AL9" s="32">
        <f t="shared" si="5"/>
        <v>0.54166666666666663</v>
      </c>
      <c r="AN9" s="102" t="s">
        <v>4238</v>
      </c>
      <c r="AO9" s="103"/>
    </row>
    <row r="10" spans="2:41" x14ac:dyDescent="0.35">
      <c r="B10" s="5">
        <v>2203</v>
      </c>
      <c r="C10" s="2" t="s">
        <v>10</v>
      </c>
      <c r="D10" s="2" t="s">
        <v>33</v>
      </c>
      <c r="E10" s="2" t="s">
        <v>34</v>
      </c>
      <c r="F10" s="11">
        <f t="shared" si="0"/>
        <v>0.125</v>
      </c>
      <c r="H10" s="43">
        <v>5.9027777777777776E-2</v>
      </c>
      <c r="I10" s="37" t="str">
        <f t="shared" si="6"/>
        <v>0</v>
      </c>
      <c r="J10" s="37" t="str">
        <f t="shared" si="6"/>
        <v>0</v>
      </c>
      <c r="K10" s="37" t="str">
        <f t="shared" si="6"/>
        <v>0</v>
      </c>
      <c r="L10" s="37" t="str">
        <f t="shared" ref="L10:L37" si="8">IF(COUNTIFS($C$5:$C$1143,L$5,$F$5:$F$1143,$H10) &gt; 0,$H10 * (COUNTIFS($C$5:$C$1143,L$5,$F$5:$F$1143,$H10)),"0")</f>
        <v>0</v>
      </c>
      <c r="M10" s="37" t="str">
        <f t="shared" si="7"/>
        <v>0</v>
      </c>
      <c r="N10" s="37" t="str">
        <f t="shared" si="7"/>
        <v>0</v>
      </c>
      <c r="O10" s="37" t="str">
        <f t="shared" si="7"/>
        <v>0</v>
      </c>
      <c r="P10" s="37" t="str">
        <f t="shared" si="7"/>
        <v>0</v>
      </c>
      <c r="Q10" s="37" t="str">
        <f t="shared" si="7"/>
        <v>0</v>
      </c>
      <c r="R10" s="37" t="str">
        <f t="shared" si="7"/>
        <v>0</v>
      </c>
      <c r="S10" s="37" t="str">
        <f t="shared" si="7"/>
        <v>0</v>
      </c>
      <c r="T10" s="37" t="str">
        <f>IF(COUNTIFS($C$5:$C$1143,T$5,$F$5:$F$1143,$H10) &gt; 0,$H10 * (COUNTIFS($C$5:$C$1143,T$5,$F$5:$F$1143,$H10)),"0")</f>
        <v>0</v>
      </c>
      <c r="U10" s="37" t="str">
        <f t="shared" si="2"/>
        <v>0</v>
      </c>
      <c r="V10" s="37" t="str">
        <f t="shared" si="2"/>
        <v>0</v>
      </c>
      <c r="W10" s="37" t="str">
        <f t="shared" si="2"/>
        <v>0</v>
      </c>
      <c r="X10" s="37" t="str">
        <f t="shared" si="2"/>
        <v>0</v>
      </c>
      <c r="Y10" s="37" t="str">
        <f t="shared" si="2"/>
        <v>0</v>
      </c>
      <c r="Z10" s="37" t="str">
        <f t="shared" si="2"/>
        <v>0</v>
      </c>
      <c r="AA10" s="37" t="str">
        <f t="shared" si="2"/>
        <v>0</v>
      </c>
      <c r="AB10" s="37" t="str">
        <f t="shared" si="2"/>
        <v>0</v>
      </c>
      <c r="AC10" s="37" t="str">
        <f t="shared" si="2"/>
        <v>0</v>
      </c>
      <c r="AD10" s="37" t="str">
        <f t="shared" si="2"/>
        <v>0</v>
      </c>
      <c r="AE10" s="37" t="str">
        <f>IF(COUNTIFS($C$5:$C$1143,AE$5,$F$5:$F$1143,$H10) &gt; 0,$H10 * (COUNTIFS($C$5:$C$1143,AE$5,$F$5:$F$1143,$H10)),"0")</f>
        <v>0</v>
      </c>
      <c r="AF10" s="37" t="str">
        <f>IF(COUNTIFS($C$5:$C$1143,AF$5,$F$5:$F$1143,$H10) &gt; 0,$H10 * (COUNTIFS($C$5:$C$1143,AF$5,$F$5:$F$1143,$H10)),"0")</f>
        <v>0</v>
      </c>
      <c r="AG10" s="37" t="str">
        <f>IF(COUNTIFS($C$5:$C$1143,AG$5,$F$5:$F$1143,$H10) &gt; 0,$H10 * (1+(COUNTIFS($C$5:$C$1143,AG$5,$F$5:$F$1143,$H10))),"0")</f>
        <v>0</v>
      </c>
      <c r="AH10" s="37" t="str">
        <f t="shared" si="4"/>
        <v>0</v>
      </c>
      <c r="AI10" s="37" t="str">
        <f t="shared" si="4"/>
        <v>0</v>
      </c>
      <c r="AJ10" s="37" t="str">
        <f t="shared" si="4"/>
        <v>0</v>
      </c>
      <c r="AK10" s="37">
        <f>"1:25:00"*1</f>
        <v>5.9027777777777776E-2</v>
      </c>
      <c r="AL10" s="32">
        <f t="shared" si="5"/>
        <v>5.9027777777777776E-2</v>
      </c>
    </row>
    <row r="11" spans="2:41" x14ac:dyDescent="0.35">
      <c r="B11" s="5">
        <v>2301</v>
      </c>
      <c r="C11" s="2" t="s">
        <v>10</v>
      </c>
      <c r="D11" s="2" t="s">
        <v>38</v>
      </c>
      <c r="E11" s="2" t="s">
        <v>39</v>
      </c>
      <c r="F11" s="11">
        <f t="shared" si="0"/>
        <v>0.29166666666666669</v>
      </c>
      <c r="H11" s="43">
        <v>6.25E-2</v>
      </c>
      <c r="I11" s="37">
        <f t="shared" si="6"/>
        <v>6.25E-2</v>
      </c>
      <c r="J11" s="37" t="str">
        <f t="shared" si="6"/>
        <v>0</v>
      </c>
      <c r="K11" s="37" t="str">
        <f t="shared" si="6"/>
        <v>0</v>
      </c>
      <c r="L11" s="37" t="str">
        <f t="shared" si="8"/>
        <v>0</v>
      </c>
      <c r="M11" s="37" t="str">
        <f t="shared" si="7"/>
        <v>0</v>
      </c>
      <c r="N11" s="37" t="str">
        <f t="shared" si="7"/>
        <v>0</v>
      </c>
      <c r="O11" s="37" t="str">
        <f t="shared" si="7"/>
        <v>0</v>
      </c>
      <c r="P11" s="37" t="str">
        <f t="shared" si="7"/>
        <v>0</v>
      </c>
      <c r="Q11" s="37" t="str">
        <f t="shared" si="7"/>
        <v>0</v>
      </c>
      <c r="R11" s="37" t="str">
        <f t="shared" si="7"/>
        <v>0</v>
      </c>
      <c r="S11" s="37" t="str">
        <f t="shared" si="7"/>
        <v>0</v>
      </c>
      <c r="T11" s="37" t="str">
        <f>IF(COUNTIFS($C$5:$C$1143,T$5,$F$5:$F$1143,$H11) &gt; 0,$H11 * (COUNTIFS($C$5:$C$1143,T$5,$F$5:$F$1143,$H11)),"0")</f>
        <v>0</v>
      </c>
      <c r="U11" s="37" t="str">
        <f t="shared" si="2"/>
        <v>0</v>
      </c>
      <c r="V11" s="37" t="str">
        <f t="shared" si="2"/>
        <v>0</v>
      </c>
      <c r="W11" s="37" t="str">
        <f t="shared" si="2"/>
        <v>0</v>
      </c>
      <c r="X11" s="37" t="str">
        <f t="shared" si="2"/>
        <v>0</v>
      </c>
      <c r="Y11" s="37" t="str">
        <f t="shared" si="2"/>
        <v>0</v>
      </c>
      <c r="Z11" s="37" t="str">
        <f t="shared" si="2"/>
        <v>0</v>
      </c>
      <c r="AA11" s="37" t="str">
        <f t="shared" si="2"/>
        <v>0</v>
      </c>
      <c r="AB11" s="37" t="str">
        <f t="shared" si="2"/>
        <v>0</v>
      </c>
      <c r="AC11" s="37" t="str">
        <f t="shared" si="2"/>
        <v>0</v>
      </c>
      <c r="AD11" s="37" t="str">
        <f t="shared" si="2"/>
        <v>0</v>
      </c>
      <c r="AE11" s="37">
        <f>IF(COUNTIFS($C$5:$C$1143,AE$5,$F$5:$F$1143,$H11) &gt; 0,$H11 * (COUNTIFS($C$5:$C$1143,AE$5,$F$5:$F$1143,$H11)),"0")</f>
        <v>0.125</v>
      </c>
      <c r="AF11" s="38" t="str">
        <f>IF(COUNTIFS($C$5:$C$1143,AF$5,$F$5:$F$1143,$H11) &gt; 0,(COUNTIFS($C$5:$C$1143,AF$5,$F$5:$F$1143,$H11)),"0")</f>
        <v>0</v>
      </c>
      <c r="AG11" s="37" t="str">
        <f>IF(COUNTIFS($C$5:$C$1143,AG$5,$F$5:$F$1143,$H11) &gt; 0,$H11 * (1+(COUNTIFS($C$5:$C$1143,AG$5,$F$5:$F$1143,$H11))),"0")</f>
        <v>0</v>
      </c>
      <c r="AH11" s="37" t="str">
        <f t="shared" si="4"/>
        <v>0</v>
      </c>
      <c r="AI11" s="37" t="str">
        <f t="shared" si="4"/>
        <v>0</v>
      </c>
      <c r="AJ11" s="37" t="str">
        <f t="shared" si="4"/>
        <v>0</v>
      </c>
      <c r="AK11" s="38" t="str">
        <f>IF(COUNTIFS($C$5:$C$1143,AK$5,$F$5:$F$1143,$H11) &gt; 0,(COUNTIFS($C$5:$C$1143,AK$5,$F$5:$F$1143,$H11)),"0")</f>
        <v>0</v>
      </c>
      <c r="AL11" s="32">
        <f t="shared" si="5"/>
        <v>0.1875</v>
      </c>
    </row>
    <row r="12" spans="2:41" x14ac:dyDescent="0.35">
      <c r="B12" s="5">
        <v>2301</v>
      </c>
      <c r="C12" s="2" t="s">
        <v>10</v>
      </c>
      <c r="D12" s="2" t="s">
        <v>39</v>
      </c>
      <c r="E12" s="2" t="s">
        <v>42</v>
      </c>
      <c r="F12" s="11">
        <f t="shared" si="0"/>
        <v>0.29166666666666663</v>
      </c>
      <c r="H12" s="43">
        <v>6.9444444444444448E-2</v>
      </c>
      <c r="I12" s="37">
        <v>0.1388888888888889</v>
      </c>
      <c r="J12" s="37" t="str">
        <f>IF(COUNTIFS($C$5:$C$1143,J$5,$F$5:$F$1143,$H12) &gt; 0,$H12 * (COUNTIFS($C$5:$C$1143,J$5,$F$5:$F$1143,$H12)),"0")</f>
        <v>0</v>
      </c>
      <c r="K12" s="37" t="str">
        <f>IF(COUNTIFS($C$5:$C$1143,K$5,$F$5:$F$1143,$H12) &gt; 0,$H12 * (COUNTIFS($C$5:$C$1143,K$5,$F$5:$F$1143,$H12)),"0")</f>
        <v>0</v>
      </c>
      <c r="L12" s="37" t="str">
        <f t="shared" si="8"/>
        <v>0</v>
      </c>
      <c r="M12" s="39">
        <v>6.9444444444444448E-2</v>
      </c>
      <c r="N12" s="37" t="str">
        <f t="shared" ref="N12:O37" si="9">IF(COUNTIFS($C$5:$C$1143,N$5,$F$5:$F$1143,$H12) &gt; 0,$H12 * (COUNTIFS($C$5:$C$1143,N$5,$F$5:$F$1143,$H12)),"0")</f>
        <v>0</v>
      </c>
      <c r="O12" s="37" t="str">
        <f t="shared" si="9"/>
        <v>0</v>
      </c>
      <c r="P12" s="37">
        <f>IF(COUNTIFS($C$5:$C$1143,P$5,$F$5:$F$1143,$H12) &gt; 0,$H12 * (COUNTIFS($C$5:$C$1143,P$5,$F$5:$F$1143,$H12) *2),"0")</f>
        <v>0.1388888888888889</v>
      </c>
      <c r="Q12" s="37" t="str">
        <f>IF(COUNTIFS($C$5:$C$1143,Q$5,$F$5:$F$1143,$H12) &gt; 0,$H12 * (COUNTIFS($C$5:$C$1143,Q$5,$F$5:$F$1143,$H12)),"0")</f>
        <v>0</v>
      </c>
      <c r="R12" s="37">
        <v>6.9444444444444448E-2</v>
      </c>
      <c r="S12" s="37" t="str">
        <f t="shared" ref="S12:S37" si="10">IF(COUNTIFS($C$5:$C$1143,S$5,$F$5:$F$1143,$H12) &gt; 0,$H12 * (COUNTIFS($C$5:$C$1143,S$5,$F$5:$F$1143,$H12)),"0")</f>
        <v>0</v>
      </c>
      <c r="T12" s="37" t="str">
        <f>IF(COUNTIFS($C$5:$C$1143,T$5,$F$5:$F$1143,$H12) &gt; 0,$H12 * (COUNTIFS($C$5:$C$1143,T$5,$F$5:$F$1143,$H12)),"0")</f>
        <v>0</v>
      </c>
      <c r="U12" s="37" t="str">
        <f t="shared" si="2"/>
        <v>0</v>
      </c>
      <c r="V12" s="37" t="str">
        <f t="shared" si="2"/>
        <v>0</v>
      </c>
      <c r="W12" s="37" t="str">
        <f t="shared" si="2"/>
        <v>0</v>
      </c>
      <c r="X12" s="37" t="str">
        <f t="shared" si="2"/>
        <v>0</v>
      </c>
      <c r="Y12" s="37" t="str">
        <f t="shared" si="2"/>
        <v>0</v>
      </c>
      <c r="Z12" s="37" t="str">
        <f t="shared" si="2"/>
        <v>0</v>
      </c>
      <c r="AA12" s="37" t="str">
        <f t="shared" si="2"/>
        <v>0</v>
      </c>
      <c r="AB12" s="37" t="str">
        <f t="shared" si="2"/>
        <v>0</v>
      </c>
      <c r="AC12" s="37" t="str">
        <f t="shared" si="2"/>
        <v>0</v>
      </c>
      <c r="AD12" s="37">
        <f t="shared" si="2"/>
        <v>6.9444444444444448E-2</v>
      </c>
      <c r="AE12" s="37" t="str">
        <f>IF(COUNTIFS($C$5:$C$1143,AE$5,$F$5:$F$1143,$H12) &gt; 0,$H12 * (COUNTIFS($C$5:$C$1143,AE$5,$F$5:$F$1143,$H12)),"0")</f>
        <v>0</v>
      </c>
      <c r="AF12" s="37">
        <f>IF(COUNTIFS($C$5:$C$1143,AF$5,$F$5:$F$1143,$H12) &gt; 0,$H12 * (COUNTIFS($C$5:$C$1143,AF$5,$F$5:$F$1143,$H12)),"0")</f>
        <v>0.1388888888888889</v>
      </c>
      <c r="AG12" s="37" t="str">
        <f>IF(COUNTIFS($C$5:$C$1143,AG$5,$F$5:$F$1143,$H12) &gt; 0,$H12 * (1+(COUNTIFS($C$5:$C$1143,AG$5,$F$5:$F$1143,$H12))),"0")</f>
        <v>0</v>
      </c>
      <c r="AH12" s="37">
        <f>$H12 * 2</f>
        <v>0.1388888888888889</v>
      </c>
      <c r="AI12" s="37" t="str">
        <f t="shared" ref="AI12:AJ37" si="11">IF(COUNTIFS($C$5:$C$1143,AI$5,$F$5:$F$1143,$H12) &gt; 0,$H12 * (COUNTIFS($C$5:$C$1143,AI$5,$F$5:$F$1143,$H12)),"0")</f>
        <v>0</v>
      </c>
      <c r="AJ12" s="37" t="str">
        <f t="shared" si="11"/>
        <v>0</v>
      </c>
      <c r="AK12" s="37">
        <f>IF(COUNTIFS($C$5:$C$1143,AK$5,$F$5:$F$1143,$H12) &gt; 0,$H12 *(1+ (COUNTIFS($C$5:$C$1143,AK$5,$F$5:$F$1143,$H12))),"0")</f>
        <v>0.20833333333333334</v>
      </c>
      <c r="AL12" s="32">
        <f t="shared" si="5"/>
        <v>0.97222222222222221</v>
      </c>
    </row>
    <row r="13" spans="2:41" x14ac:dyDescent="0.35">
      <c r="B13" s="5">
        <v>2313</v>
      </c>
      <c r="C13" s="2" t="s">
        <v>10</v>
      </c>
      <c r="D13" s="2" t="s">
        <v>38</v>
      </c>
      <c r="E13" s="2" t="s">
        <v>12</v>
      </c>
      <c r="F13" s="11">
        <f t="shared" si="0"/>
        <v>0.45833333333333331</v>
      </c>
      <c r="H13" s="43">
        <v>8.3333333333333329E-2</v>
      </c>
      <c r="I13" s="37">
        <f t="shared" ref="I13:I37" si="12">IF(COUNTIFS($C$5:$C$1143,I$5,$F$5:$F$1143,$H13) &gt; 0,$H13 * (COUNTIFS($C$5:$C$1143,I$5,$F$5:$F$1143,$H13)),"0")</f>
        <v>8.3333333333333329E-2</v>
      </c>
      <c r="J13" s="37" t="str">
        <f>IF(COUNTIFS($C$5:$C$1143,J$5,$F$5:$F$1143,$H13) &gt; 0,$H13 * (COUNTIFS($C$5:$C$1143,J$5,$F$5:$F$1143,$H13)),"0")</f>
        <v>0</v>
      </c>
      <c r="K13" s="37">
        <f>IF(COUNTIFS($C$5:$C$1143,K$5,$F$5:$F$1143,$H13) &gt; 0,$H13 * (COUNTIFS($C$5:$C$1143,K$5,$F$5:$F$1143,$H13)),"0")</f>
        <v>8.3333333333333329E-2</v>
      </c>
      <c r="L13" s="37" t="str">
        <f t="shared" si="8"/>
        <v>0</v>
      </c>
      <c r="M13" s="37" t="str">
        <f t="shared" ref="M13:M37" si="13">IF(COUNTIFS($C$5:$C$1143,M$5,$F$5:$F$1143,$H13) &gt; 0,$H13 * (COUNTIFS($C$5:$C$1143,M$5,$F$5:$F$1143,$H13)),"0")</f>
        <v>0</v>
      </c>
      <c r="N13" s="37" t="str">
        <f t="shared" si="9"/>
        <v>0</v>
      </c>
      <c r="O13" s="37" t="str">
        <f t="shared" si="9"/>
        <v>0</v>
      </c>
      <c r="P13" s="37">
        <f t="shared" ref="P13:P37" si="14">IF(COUNTIFS($C$5:$C$1143,P$5,$F$5:$F$1143,$H13) &gt; 0,$H13 * (COUNTIFS($C$5:$C$1143,P$5,$F$5:$F$1143,$H13)),"0")</f>
        <v>8.3333333333333329E-2</v>
      </c>
      <c r="Q13" s="37">
        <f>"4:00:00" * 2</f>
        <v>0.33333333333333331</v>
      </c>
      <c r="R13" s="37" t="str">
        <f t="shared" ref="R13:R37" si="15">IF(COUNTIFS($C$5:$C$1143,R$5,$F$5:$F$1143,$H13) &gt; 0,$H13 * (COUNTIFS($C$5:$C$1143,R$5,$F$5:$F$1143,$H13)),"0")</f>
        <v>0</v>
      </c>
      <c r="S13" s="37" t="str">
        <f t="shared" si="10"/>
        <v>0</v>
      </c>
      <c r="T13" s="39">
        <v>8.3333333333333329E-2</v>
      </c>
      <c r="U13" s="37" t="str">
        <f t="shared" si="2"/>
        <v>0</v>
      </c>
      <c r="V13" s="37" t="str">
        <f t="shared" si="2"/>
        <v>0</v>
      </c>
      <c r="W13" s="37" t="str">
        <f t="shared" si="2"/>
        <v>0</v>
      </c>
      <c r="X13" s="37" t="str">
        <f t="shared" si="2"/>
        <v>0</v>
      </c>
      <c r="Y13" s="37" t="str">
        <f t="shared" si="2"/>
        <v>0</v>
      </c>
      <c r="Z13" s="37" t="str">
        <f t="shared" si="2"/>
        <v>0</v>
      </c>
      <c r="AA13" s="37" t="str">
        <f t="shared" si="2"/>
        <v>0</v>
      </c>
      <c r="AB13" s="37" t="str">
        <f t="shared" si="2"/>
        <v>0</v>
      </c>
      <c r="AC13" s="37" t="str">
        <f t="shared" si="2"/>
        <v>0</v>
      </c>
      <c r="AD13" s="37" t="str">
        <f t="shared" si="2"/>
        <v>0</v>
      </c>
      <c r="AE13" s="39">
        <v>8.3333333333333329E-2</v>
      </c>
      <c r="AF13" s="39">
        <v>0.33333333333333331</v>
      </c>
      <c r="AG13" s="37">
        <f>IF(COUNTIFS($C$5:$C$1143,AG$5,$F$5:$F$1143,$H13) &gt; 0,$H13 * (1+(COUNTIFS($C$5:$C$1143,AG$5,$F$5:$F$1143,$H13))),"0")</f>
        <v>0.16666666666666666</v>
      </c>
      <c r="AH13" s="37">
        <f>"2:00:00"*4</f>
        <v>0.33333333333333331</v>
      </c>
      <c r="AI13" s="37">
        <f t="shared" si="11"/>
        <v>8.3333333333333329E-2</v>
      </c>
      <c r="AJ13" s="37" t="str">
        <f t="shared" si="11"/>
        <v>0</v>
      </c>
      <c r="AK13" s="37">
        <f>"2:00:00"*4</f>
        <v>0.33333333333333331</v>
      </c>
      <c r="AL13" s="32">
        <f t="shared" si="5"/>
        <v>1.9999999999999998</v>
      </c>
    </row>
    <row r="14" spans="2:41" x14ac:dyDescent="0.35">
      <c r="B14" s="5">
        <v>2501</v>
      </c>
      <c r="C14" s="2" t="s">
        <v>10</v>
      </c>
      <c r="D14" s="2" t="s">
        <v>48</v>
      </c>
      <c r="E14" s="2" t="s">
        <v>12</v>
      </c>
      <c r="F14" s="11">
        <f t="shared" si="0"/>
        <v>0.5</v>
      </c>
      <c r="H14" s="43">
        <v>9.375E-2</v>
      </c>
      <c r="I14" s="37" t="str">
        <f t="shared" si="12"/>
        <v>0</v>
      </c>
      <c r="J14" s="37">
        <v>9.375E-2</v>
      </c>
      <c r="K14" s="37" t="str">
        <f t="shared" ref="K14:K37" si="16">IF(COUNTIFS($C$5:$C$1143,K$5,$F$5:$F$1143,$H14) &gt; 0,$H14 * (COUNTIFS($C$5:$C$1143,K$5,$F$5:$F$1143,$H14)),"0")</f>
        <v>0</v>
      </c>
      <c r="L14" s="37" t="str">
        <f t="shared" si="8"/>
        <v>0</v>
      </c>
      <c r="M14" s="37" t="str">
        <f t="shared" si="13"/>
        <v>0</v>
      </c>
      <c r="N14" s="37" t="str">
        <f t="shared" si="9"/>
        <v>0</v>
      </c>
      <c r="O14" s="37" t="str">
        <f t="shared" si="9"/>
        <v>0</v>
      </c>
      <c r="P14" s="37" t="str">
        <f t="shared" si="14"/>
        <v>0</v>
      </c>
      <c r="Q14" s="37" t="str">
        <f t="shared" ref="Q14:Q37" si="17">IF(COUNTIFS($C$5:$C$1143,Q$5,$F$5:$F$1143,$H14) &gt; 0,$H14 * (COUNTIFS($C$5:$C$1143,Q$5,$F$5:$F$1143,$H14)),"0")</f>
        <v>0</v>
      </c>
      <c r="R14" s="37" t="str">
        <f t="shared" si="15"/>
        <v>0</v>
      </c>
      <c r="S14" s="37" t="str">
        <f t="shared" si="10"/>
        <v>0</v>
      </c>
      <c r="T14" s="37" t="str">
        <f t="shared" ref="T14:T37" si="18">IF(COUNTIFS($C$5:$C$1143,T$5,$F$5:$F$1143,$H14) &gt; 0,$H14 * (COUNTIFS($C$5:$C$1143,T$5,$F$5:$F$1143,$H14)),"0")</f>
        <v>0</v>
      </c>
      <c r="U14" s="37" t="str">
        <f t="shared" si="2"/>
        <v>0</v>
      </c>
      <c r="V14" s="37" t="str">
        <f t="shared" si="2"/>
        <v>0</v>
      </c>
      <c r="W14" s="37" t="str">
        <f t="shared" si="2"/>
        <v>0</v>
      </c>
      <c r="X14" s="37" t="str">
        <f t="shared" si="2"/>
        <v>0</v>
      </c>
      <c r="Y14" s="37" t="str">
        <f t="shared" si="2"/>
        <v>0</v>
      </c>
      <c r="Z14" s="37" t="str">
        <f t="shared" si="2"/>
        <v>0</v>
      </c>
      <c r="AA14" s="37" t="str">
        <f t="shared" si="2"/>
        <v>0</v>
      </c>
      <c r="AB14" s="37" t="str">
        <f t="shared" si="2"/>
        <v>0</v>
      </c>
      <c r="AC14" s="37" t="str">
        <f t="shared" si="2"/>
        <v>0</v>
      </c>
      <c r="AD14" s="37" t="str">
        <f t="shared" si="2"/>
        <v>0</v>
      </c>
      <c r="AE14" s="37" t="str">
        <f t="shared" ref="AE14:AE37" si="19">IF(COUNTIFS($C$5:$C$1143,AE$5,$F$5:$F$1143,$H14) &gt; 0,$H14 * (COUNTIFS($C$5:$C$1143,AE$5,$F$5:$F$1143,$H14)),"0")</f>
        <v>0</v>
      </c>
      <c r="AF14" s="38" t="str">
        <f>IF(COUNTIFS($C$5:$C$1143,AF$5,$F$5:$F$1143,$H14) &gt; 0,(COUNTIFS($C$5:$C$1143,AF$5,$F$5:$F$1143,$H14)),"0")</f>
        <v>0</v>
      </c>
      <c r="AG14" s="38" t="str">
        <f>IF(COUNTIFS($C$5:$C$1143,AG$5,$F$5:$F$1143,$H14) &gt; 0,(COUNTIFS($C$5:$C$1143,AG$5,$F$5:$F$1143,$H14)),"0")</f>
        <v>0</v>
      </c>
      <c r="AH14" s="37" t="str">
        <f t="shared" ref="AH14:AH37" si="20">IF(COUNTIFS($C$5:$C$1143,AH$5,$F$5:$F$1143,$H14) &gt; 0,$H14 * (COUNTIFS($C$5:$C$1143,AH$5,$F$5:$F$1143,$H14)),"0")</f>
        <v>0</v>
      </c>
      <c r="AI14" s="37" t="str">
        <f t="shared" si="11"/>
        <v>0</v>
      </c>
      <c r="AJ14" s="37" t="str">
        <f t="shared" si="11"/>
        <v>0</v>
      </c>
      <c r="AK14" s="37" t="str">
        <f t="shared" ref="AK14:AK37" si="21">IF(COUNTIFS($C$5:$C$1143,AK$5,$F$5:$F$1143,$H14) &gt; 0,$H14 * (COUNTIFS($C$5:$C$1143,AK$5,$F$5:$F$1143,$H14)),"0")</f>
        <v>0</v>
      </c>
      <c r="AL14" s="32">
        <f t="shared" si="5"/>
        <v>9.375E-2</v>
      </c>
    </row>
    <row r="15" spans="2:41" x14ac:dyDescent="0.35">
      <c r="B15" s="5">
        <v>2502</v>
      </c>
      <c r="C15" s="2" t="s">
        <v>10</v>
      </c>
      <c r="D15" s="2" t="s">
        <v>48</v>
      </c>
      <c r="E15" s="2" t="s">
        <v>12</v>
      </c>
      <c r="F15" s="11">
        <f t="shared" si="0"/>
        <v>0.5</v>
      </c>
      <c r="H15" s="43">
        <v>0.10347222222222222</v>
      </c>
      <c r="I15" s="37" t="str">
        <f t="shared" si="12"/>
        <v>0</v>
      </c>
      <c r="J15" s="37" t="str">
        <f t="shared" ref="J15:J37" si="22">IF(COUNTIFS($C$5:$C$1143,J$5,$F$5:$F$1143,$H15) &gt; 0,$H15 * (COUNTIFS($C$5:$C$1143,J$5,$F$5:$F$1143,$H15)),"0")</f>
        <v>0</v>
      </c>
      <c r="K15" s="37" t="str">
        <f t="shared" si="16"/>
        <v>0</v>
      </c>
      <c r="L15" s="37" t="str">
        <f t="shared" si="8"/>
        <v>0</v>
      </c>
      <c r="M15" s="37" t="str">
        <f t="shared" si="13"/>
        <v>0</v>
      </c>
      <c r="N15" s="37" t="str">
        <f t="shared" si="9"/>
        <v>0</v>
      </c>
      <c r="O15" s="37" t="str">
        <f t="shared" si="9"/>
        <v>0</v>
      </c>
      <c r="P15" s="37" t="str">
        <f t="shared" si="14"/>
        <v>0</v>
      </c>
      <c r="Q15" s="37" t="str">
        <f t="shared" si="17"/>
        <v>0</v>
      </c>
      <c r="R15" s="37" t="str">
        <f t="shared" si="15"/>
        <v>0</v>
      </c>
      <c r="S15" s="37" t="str">
        <f t="shared" si="10"/>
        <v>0</v>
      </c>
      <c r="T15" s="37" t="str">
        <f t="shared" si="18"/>
        <v>0</v>
      </c>
      <c r="U15" s="37" t="str">
        <f t="shared" si="2"/>
        <v>0</v>
      </c>
      <c r="V15" s="37" t="str">
        <f t="shared" si="2"/>
        <v>0</v>
      </c>
      <c r="W15" s="37" t="str">
        <f t="shared" si="2"/>
        <v>0</v>
      </c>
      <c r="X15" s="37" t="str">
        <f t="shared" si="2"/>
        <v>0</v>
      </c>
      <c r="Y15" s="37" t="str">
        <f t="shared" si="2"/>
        <v>0</v>
      </c>
      <c r="Z15" s="37" t="str">
        <f t="shared" si="2"/>
        <v>0</v>
      </c>
      <c r="AA15" s="37" t="str">
        <f t="shared" si="2"/>
        <v>0</v>
      </c>
      <c r="AB15" s="37" t="str">
        <f t="shared" si="2"/>
        <v>0</v>
      </c>
      <c r="AC15" s="37" t="str">
        <f t="shared" si="2"/>
        <v>0</v>
      </c>
      <c r="AD15" s="37" t="str">
        <f t="shared" si="2"/>
        <v>0</v>
      </c>
      <c r="AE15" s="37">
        <f t="shared" si="19"/>
        <v>0.10347222222222222</v>
      </c>
      <c r="AF15" s="37" t="str">
        <f t="shared" ref="AF15:AF37" si="23">IF(COUNTIFS($C$5:$C$1143,AF$5,$F$5:$F$1143,$H15) &gt; 0,$H15 * (COUNTIFS($C$5:$C$1143,AF$5,$F$5:$F$1143,$H15)),"0")</f>
        <v>0</v>
      </c>
      <c r="AG15" s="38" t="str">
        <f>IF(COUNTIFS($C$5:$C$1143,AG$5,$F$5:$F$1143,$H15) &gt; 0,(COUNTIFS($C$5:$C$1143,AG$5,$F$5:$F$1143,$H15)),"0")</f>
        <v>0</v>
      </c>
      <c r="AH15" s="37" t="str">
        <f t="shared" si="20"/>
        <v>0</v>
      </c>
      <c r="AI15" s="37" t="str">
        <f t="shared" si="11"/>
        <v>0</v>
      </c>
      <c r="AJ15" s="37" t="str">
        <f t="shared" si="11"/>
        <v>0</v>
      </c>
      <c r="AK15" s="37" t="str">
        <f t="shared" si="21"/>
        <v>0</v>
      </c>
      <c r="AL15" s="32">
        <f t="shared" si="5"/>
        <v>0.10347222222222222</v>
      </c>
    </row>
    <row r="16" spans="2:41" x14ac:dyDescent="0.35">
      <c r="B16" s="5">
        <v>2503</v>
      </c>
      <c r="C16" s="2" t="s">
        <v>10</v>
      </c>
      <c r="D16" s="2" t="s">
        <v>48</v>
      </c>
      <c r="E16" s="2" t="s">
        <v>12</v>
      </c>
      <c r="F16" s="11">
        <f t="shared" si="0"/>
        <v>0.5</v>
      </c>
      <c r="H16" s="43">
        <v>0.10416666666666667</v>
      </c>
      <c r="I16" s="37" t="str">
        <f t="shared" si="12"/>
        <v>0</v>
      </c>
      <c r="J16" s="37" t="str">
        <f t="shared" si="22"/>
        <v>0</v>
      </c>
      <c r="K16" s="37" t="str">
        <f t="shared" si="16"/>
        <v>0</v>
      </c>
      <c r="L16" s="37" t="str">
        <f t="shared" si="8"/>
        <v>0</v>
      </c>
      <c r="M16" s="37" t="str">
        <f t="shared" si="13"/>
        <v>0</v>
      </c>
      <c r="N16" s="37" t="str">
        <f t="shared" si="9"/>
        <v>0</v>
      </c>
      <c r="O16" s="37" t="str">
        <f t="shared" si="9"/>
        <v>0</v>
      </c>
      <c r="P16" s="37" t="str">
        <f t="shared" si="14"/>
        <v>0</v>
      </c>
      <c r="Q16" s="37" t="str">
        <f t="shared" si="17"/>
        <v>0</v>
      </c>
      <c r="R16" s="37" t="str">
        <f t="shared" si="15"/>
        <v>0</v>
      </c>
      <c r="S16" s="37">
        <f t="shared" si="10"/>
        <v>0.10416666666666667</v>
      </c>
      <c r="T16" s="37">
        <f t="shared" si="18"/>
        <v>0.20833333333333334</v>
      </c>
      <c r="U16" s="37" t="str">
        <f t="shared" ref="U16:AD25" si="24">IF(COUNTIFS($C$5:$C$1143,U$5,$F$5:$F$1143,$H16) &gt; 0,$H16 * (COUNTIFS($C$5:$C$1143,U$5,$F$5:$F$1143,$H16)),"0")</f>
        <v>0</v>
      </c>
      <c r="V16" s="37" t="str">
        <f t="shared" si="24"/>
        <v>0</v>
      </c>
      <c r="W16" s="37" t="str">
        <f t="shared" si="24"/>
        <v>0</v>
      </c>
      <c r="X16" s="37" t="str">
        <f t="shared" si="24"/>
        <v>0</v>
      </c>
      <c r="Y16" s="37" t="str">
        <f t="shared" si="24"/>
        <v>0</v>
      </c>
      <c r="Z16" s="37" t="str">
        <f t="shared" si="24"/>
        <v>0</v>
      </c>
      <c r="AA16" s="37" t="str">
        <f t="shared" si="24"/>
        <v>0</v>
      </c>
      <c r="AB16" s="37" t="str">
        <f t="shared" si="24"/>
        <v>0</v>
      </c>
      <c r="AC16" s="37" t="str">
        <f t="shared" si="24"/>
        <v>0</v>
      </c>
      <c r="AD16" s="37">
        <f t="shared" si="24"/>
        <v>0.20833333333333334</v>
      </c>
      <c r="AE16" s="37" t="str">
        <f t="shared" si="19"/>
        <v>0</v>
      </c>
      <c r="AF16" s="37">
        <f t="shared" si="23"/>
        <v>0.10416666666666667</v>
      </c>
      <c r="AG16" s="37">
        <f t="shared" ref="AG16:AG37" si="25">IF(COUNTIFS($C$5:$C$1143,AG$5,$F$5:$F$1143,$H16) &gt; 0,$H16 * (COUNTIFS($C$5:$C$1143,AG$5,$F$5:$F$1143,$H16)),"0")</f>
        <v>0.41666666666666669</v>
      </c>
      <c r="AH16" s="37">
        <f t="shared" si="20"/>
        <v>0.52083333333333337</v>
      </c>
      <c r="AI16" s="37">
        <f t="shared" si="11"/>
        <v>0.10416666666666667</v>
      </c>
      <c r="AJ16" s="37" t="str">
        <f t="shared" si="11"/>
        <v>0</v>
      </c>
      <c r="AK16" s="37">
        <f t="shared" si="21"/>
        <v>0.20833333333333334</v>
      </c>
      <c r="AL16" s="32">
        <f t="shared" si="5"/>
        <v>1.875</v>
      </c>
    </row>
    <row r="17" spans="2:41" x14ac:dyDescent="0.35">
      <c r="B17" s="5">
        <v>2504</v>
      </c>
      <c r="C17" s="2" t="s">
        <v>10</v>
      </c>
      <c r="D17" s="2" t="s">
        <v>48</v>
      </c>
      <c r="E17" s="2" t="s">
        <v>12</v>
      </c>
      <c r="F17" s="11">
        <f t="shared" si="0"/>
        <v>0.5</v>
      </c>
      <c r="H17" s="43">
        <v>0.125</v>
      </c>
      <c r="I17" s="37">
        <f t="shared" si="12"/>
        <v>0.125</v>
      </c>
      <c r="J17" s="37" t="str">
        <f t="shared" si="22"/>
        <v>0</v>
      </c>
      <c r="K17" s="37">
        <f t="shared" si="16"/>
        <v>0.5</v>
      </c>
      <c r="L17" s="37">
        <f t="shared" si="8"/>
        <v>0.125</v>
      </c>
      <c r="M17" s="37" t="str">
        <f t="shared" si="13"/>
        <v>0</v>
      </c>
      <c r="N17" s="37" t="str">
        <f t="shared" si="9"/>
        <v>0</v>
      </c>
      <c r="O17" s="37" t="str">
        <f t="shared" si="9"/>
        <v>0</v>
      </c>
      <c r="P17" s="37">
        <f t="shared" si="14"/>
        <v>0.25</v>
      </c>
      <c r="Q17" s="37">
        <f t="shared" si="17"/>
        <v>0.125</v>
      </c>
      <c r="R17" s="37">
        <f t="shared" si="15"/>
        <v>0.25</v>
      </c>
      <c r="S17" s="37">
        <f t="shared" si="10"/>
        <v>0.25</v>
      </c>
      <c r="T17" s="37">
        <f t="shared" si="18"/>
        <v>0.25</v>
      </c>
      <c r="U17" s="37" t="str">
        <f t="shared" si="24"/>
        <v>0</v>
      </c>
      <c r="V17" s="37" t="str">
        <f t="shared" si="24"/>
        <v>0</v>
      </c>
      <c r="W17" s="37">
        <f t="shared" si="24"/>
        <v>0.125</v>
      </c>
      <c r="X17" s="37" t="str">
        <f t="shared" si="24"/>
        <v>0</v>
      </c>
      <c r="Y17" s="37">
        <f t="shared" si="24"/>
        <v>0.125</v>
      </c>
      <c r="Z17" s="37" t="str">
        <f t="shared" si="24"/>
        <v>0</v>
      </c>
      <c r="AA17" s="37" t="str">
        <f t="shared" si="24"/>
        <v>0</v>
      </c>
      <c r="AB17" s="37" t="str">
        <f t="shared" si="24"/>
        <v>0</v>
      </c>
      <c r="AC17" s="37" t="str">
        <f t="shared" si="24"/>
        <v>0</v>
      </c>
      <c r="AD17" s="37">
        <f t="shared" si="24"/>
        <v>0.125</v>
      </c>
      <c r="AE17" s="37">
        <f t="shared" si="19"/>
        <v>0.375</v>
      </c>
      <c r="AF17" s="37">
        <f t="shared" si="23"/>
        <v>0.25</v>
      </c>
      <c r="AG17" s="37">
        <f t="shared" si="25"/>
        <v>0.375</v>
      </c>
      <c r="AH17" s="37">
        <f t="shared" si="20"/>
        <v>0.375</v>
      </c>
      <c r="AI17" s="37" t="str">
        <f t="shared" si="11"/>
        <v>0</v>
      </c>
      <c r="AJ17" s="37">
        <f t="shared" si="11"/>
        <v>0.125</v>
      </c>
      <c r="AK17" s="37">
        <f t="shared" si="21"/>
        <v>0.375</v>
      </c>
      <c r="AL17" s="32">
        <f t="shared" si="5"/>
        <v>4.125</v>
      </c>
    </row>
    <row r="18" spans="2:41" x14ac:dyDescent="0.35">
      <c r="B18" s="5">
        <v>2505</v>
      </c>
      <c r="C18" s="2" t="s">
        <v>10</v>
      </c>
      <c r="D18" s="2" t="s">
        <v>48</v>
      </c>
      <c r="E18" s="2" t="s">
        <v>12</v>
      </c>
      <c r="F18" s="11">
        <f t="shared" si="0"/>
        <v>0.5</v>
      </c>
      <c r="H18" s="43">
        <v>0.13125000000000001</v>
      </c>
      <c r="I18" s="37" t="str">
        <f t="shared" si="12"/>
        <v>0</v>
      </c>
      <c r="J18" s="37" t="str">
        <f t="shared" si="22"/>
        <v>0</v>
      </c>
      <c r="K18" s="37" t="str">
        <f t="shared" si="16"/>
        <v>0</v>
      </c>
      <c r="L18" s="37" t="str">
        <f t="shared" si="8"/>
        <v>0</v>
      </c>
      <c r="M18" s="37" t="str">
        <f t="shared" si="13"/>
        <v>0</v>
      </c>
      <c r="N18" s="37" t="str">
        <f t="shared" si="9"/>
        <v>0</v>
      </c>
      <c r="O18" s="37" t="str">
        <f t="shared" si="9"/>
        <v>0</v>
      </c>
      <c r="P18" s="37" t="str">
        <f t="shared" si="14"/>
        <v>0</v>
      </c>
      <c r="Q18" s="37" t="str">
        <f t="shared" si="17"/>
        <v>0</v>
      </c>
      <c r="R18" s="37" t="str">
        <f t="shared" si="15"/>
        <v>0</v>
      </c>
      <c r="S18" s="37" t="str">
        <f t="shared" si="10"/>
        <v>0</v>
      </c>
      <c r="T18" s="37" t="str">
        <f t="shared" si="18"/>
        <v>0</v>
      </c>
      <c r="U18" s="37" t="str">
        <f t="shared" si="24"/>
        <v>0</v>
      </c>
      <c r="V18" s="37" t="str">
        <f t="shared" si="24"/>
        <v>0</v>
      </c>
      <c r="W18" s="37" t="str">
        <f t="shared" si="24"/>
        <v>0</v>
      </c>
      <c r="X18" s="37" t="str">
        <f t="shared" si="24"/>
        <v>0</v>
      </c>
      <c r="Y18" s="37" t="str">
        <f t="shared" si="24"/>
        <v>0</v>
      </c>
      <c r="Z18" s="37" t="str">
        <f t="shared" si="24"/>
        <v>0</v>
      </c>
      <c r="AA18" s="37" t="str">
        <f t="shared" si="24"/>
        <v>0</v>
      </c>
      <c r="AB18" s="37" t="str">
        <f t="shared" si="24"/>
        <v>0</v>
      </c>
      <c r="AC18" s="37" t="str">
        <f t="shared" si="24"/>
        <v>0</v>
      </c>
      <c r="AD18" s="37" t="str">
        <f t="shared" si="24"/>
        <v>0</v>
      </c>
      <c r="AE18" s="37" t="str">
        <f t="shared" si="19"/>
        <v>0</v>
      </c>
      <c r="AF18" s="37" t="str">
        <f t="shared" si="23"/>
        <v>0</v>
      </c>
      <c r="AG18" s="37" t="str">
        <f t="shared" si="25"/>
        <v>0</v>
      </c>
      <c r="AH18" s="37">
        <f t="shared" si="20"/>
        <v>0.13125000000000001</v>
      </c>
      <c r="AI18" s="37" t="str">
        <f t="shared" si="11"/>
        <v>0</v>
      </c>
      <c r="AJ18" s="37" t="str">
        <f t="shared" si="11"/>
        <v>0</v>
      </c>
      <c r="AK18" s="37" t="str">
        <f t="shared" si="21"/>
        <v>0</v>
      </c>
      <c r="AL18" s="32">
        <f t="shared" si="5"/>
        <v>0.13125000000000001</v>
      </c>
      <c r="AO18" s="24" t="s">
        <v>4224</v>
      </c>
    </row>
    <row r="19" spans="2:41" x14ac:dyDescent="0.35">
      <c r="B19" s="5">
        <v>2506</v>
      </c>
      <c r="C19" s="2" t="s">
        <v>10</v>
      </c>
      <c r="D19" s="2" t="s">
        <v>48</v>
      </c>
      <c r="E19" s="2" t="s">
        <v>12</v>
      </c>
      <c r="F19" s="11">
        <f t="shared" si="0"/>
        <v>0.5</v>
      </c>
      <c r="H19" s="43">
        <v>0.14583333333333334</v>
      </c>
      <c r="I19" s="37" t="str">
        <f t="shared" si="12"/>
        <v>0</v>
      </c>
      <c r="J19" s="37" t="str">
        <f t="shared" si="22"/>
        <v>0</v>
      </c>
      <c r="K19" s="37" t="str">
        <f t="shared" si="16"/>
        <v>0</v>
      </c>
      <c r="L19" s="37" t="str">
        <f t="shared" si="8"/>
        <v>0</v>
      </c>
      <c r="M19" s="37" t="str">
        <f t="shared" si="13"/>
        <v>0</v>
      </c>
      <c r="N19" s="37" t="str">
        <f t="shared" si="9"/>
        <v>0</v>
      </c>
      <c r="O19" s="37" t="str">
        <f t="shared" si="9"/>
        <v>0</v>
      </c>
      <c r="P19" s="37" t="str">
        <f t="shared" si="14"/>
        <v>0</v>
      </c>
      <c r="Q19" s="37" t="str">
        <f t="shared" si="17"/>
        <v>0</v>
      </c>
      <c r="R19" s="37" t="str">
        <f t="shared" si="15"/>
        <v>0</v>
      </c>
      <c r="S19" s="37" t="str">
        <f t="shared" si="10"/>
        <v>0</v>
      </c>
      <c r="T19" s="37" t="str">
        <f t="shared" si="18"/>
        <v>0</v>
      </c>
      <c r="U19" s="37" t="str">
        <f t="shared" si="24"/>
        <v>0</v>
      </c>
      <c r="V19" s="37" t="str">
        <f t="shared" si="24"/>
        <v>0</v>
      </c>
      <c r="W19" s="37" t="str">
        <f t="shared" si="24"/>
        <v>0</v>
      </c>
      <c r="X19" s="37">
        <f t="shared" si="24"/>
        <v>0.14583333333333334</v>
      </c>
      <c r="Y19" s="37" t="str">
        <f t="shared" si="24"/>
        <v>0</v>
      </c>
      <c r="Z19" s="37" t="str">
        <f t="shared" si="24"/>
        <v>0</v>
      </c>
      <c r="AA19" s="37" t="str">
        <f t="shared" si="24"/>
        <v>0</v>
      </c>
      <c r="AB19" s="37" t="str">
        <f t="shared" si="24"/>
        <v>0</v>
      </c>
      <c r="AC19" s="37" t="str">
        <f t="shared" si="24"/>
        <v>0</v>
      </c>
      <c r="AD19" s="37">
        <f t="shared" si="24"/>
        <v>0.14583333333333334</v>
      </c>
      <c r="AE19" s="37" t="str">
        <f t="shared" si="19"/>
        <v>0</v>
      </c>
      <c r="AF19" s="37" t="str">
        <f t="shared" si="23"/>
        <v>0</v>
      </c>
      <c r="AG19" s="37" t="str">
        <f t="shared" si="25"/>
        <v>0</v>
      </c>
      <c r="AH19" s="37" t="str">
        <f t="shared" si="20"/>
        <v>0</v>
      </c>
      <c r="AI19" s="37" t="str">
        <f t="shared" si="11"/>
        <v>0</v>
      </c>
      <c r="AJ19" s="37" t="str">
        <f t="shared" si="11"/>
        <v>0</v>
      </c>
      <c r="AK19" s="37">
        <f t="shared" si="21"/>
        <v>0.14583333333333334</v>
      </c>
      <c r="AL19" s="32">
        <f t="shared" si="5"/>
        <v>0.4375</v>
      </c>
    </row>
    <row r="20" spans="2:41" x14ac:dyDescent="0.35">
      <c r="B20" s="5">
        <v>2601</v>
      </c>
      <c r="C20" s="2" t="s">
        <v>10</v>
      </c>
      <c r="D20" s="2" t="s">
        <v>38</v>
      </c>
      <c r="E20" s="2" t="s">
        <v>56</v>
      </c>
      <c r="F20" s="11">
        <f t="shared" si="0"/>
        <v>0.37499999999999994</v>
      </c>
      <c r="H20" s="43">
        <v>0.16319444444444445</v>
      </c>
      <c r="I20" s="37" t="str">
        <f t="shared" si="12"/>
        <v>0</v>
      </c>
      <c r="J20" s="37" t="str">
        <f t="shared" si="22"/>
        <v>0</v>
      </c>
      <c r="K20" s="37" t="str">
        <f t="shared" si="16"/>
        <v>0</v>
      </c>
      <c r="L20" s="37" t="str">
        <f t="shared" si="8"/>
        <v>0</v>
      </c>
      <c r="M20" s="37" t="str">
        <f t="shared" si="13"/>
        <v>0</v>
      </c>
      <c r="N20" s="37" t="str">
        <f t="shared" si="9"/>
        <v>0</v>
      </c>
      <c r="O20" s="37" t="str">
        <f t="shared" si="9"/>
        <v>0</v>
      </c>
      <c r="P20" s="37" t="str">
        <f t="shared" si="14"/>
        <v>0</v>
      </c>
      <c r="Q20" s="37" t="str">
        <f t="shared" si="17"/>
        <v>0</v>
      </c>
      <c r="R20" s="37" t="str">
        <f t="shared" si="15"/>
        <v>0</v>
      </c>
      <c r="S20" s="37" t="str">
        <f t="shared" si="10"/>
        <v>0</v>
      </c>
      <c r="T20" s="37" t="str">
        <f t="shared" si="18"/>
        <v>0</v>
      </c>
      <c r="U20" s="37" t="str">
        <f t="shared" si="24"/>
        <v>0</v>
      </c>
      <c r="V20" s="37" t="str">
        <f t="shared" si="24"/>
        <v>0</v>
      </c>
      <c r="W20" s="37" t="str">
        <f t="shared" si="24"/>
        <v>0</v>
      </c>
      <c r="X20" s="37" t="str">
        <f t="shared" si="24"/>
        <v>0</v>
      </c>
      <c r="Y20" s="37" t="str">
        <f t="shared" si="24"/>
        <v>0</v>
      </c>
      <c r="Z20" s="37" t="str">
        <f t="shared" si="24"/>
        <v>0</v>
      </c>
      <c r="AA20" s="37" t="str">
        <f t="shared" si="24"/>
        <v>0</v>
      </c>
      <c r="AB20" s="37" t="str">
        <f t="shared" si="24"/>
        <v>0</v>
      </c>
      <c r="AC20" s="37" t="str">
        <f t="shared" si="24"/>
        <v>0</v>
      </c>
      <c r="AD20" s="37" t="str">
        <f t="shared" si="24"/>
        <v>0</v>
      </c>
      <c r="AE20" s="37" t="str">
        <f t="shared" si="19"/>
        <v>0</v>
      </c>
      <c r="AF20" s="37" t="str">
        <f t="shared" si="23"/>
        <v>0</v>
      </c>
      <c r="AG20" s="37" t="str">
        <f t="shared" si="25"/>
        <v>0</v>
      </c>
      <c r="AH20" s="37" t="str">
        <f t="shared" si="20"/>
        <v>0</v>
      </c>
      <c r="AI20" s="37" t="str">
        <f t="shared" si="11"/>
        <v>0</v>
      </c>
      <c r="AJ20" s="37" t="str">
        <f t="shared" si="11"/>
        <v>0</v>
      </c>
      <c r="AK20" s="37">
        <f t="shared" si="21"/>
        <v>0.16319444444444445</v>
      </c>
      <c r="AL20" s="32">
        <f t="shared" si="5"/>
        <v>0.16319444444444445</v>
      </c>
    </row>
    <row r="21" spans="2:41" x14ac:dyDescent="0.35">
      <c r="B21" s="5">
        <v>2602</v>
      </c>
      <c r="C21" s="2" t="s">
        <v>10</v>
      </c>
      <c r="D21" s="2" t="s">
        <v>48</v>
      </c>
      <c r="E21" s="2" t="s">
        <v>12</v>
      </c>
      <c r="F21" s="11">
        <f t="shared" si="0"/>
        <v>0.5</v>
      </c>
      <c r="H21" s="43">
        <v>0.16666666666666666</v>
      </c>
      <c r="I21" s="37" t="str">
        <f t="shared" si="12"/>
        <v>0</v>
      </c>
      <c r="J21" s="37" t="str">
        <f t="shared" si="22"/>
        <v>0</v>
      </c>
      <c r="K21" s="37">
        <f t="shared" si="16"/>
        <v>0.16666666666666666</v>
      </c>
      <c r="L21" s="37" t="str">
        <f t="shared" si="8"/>
        <v>0</v>
      </c>
      <c r="M21" s="37" t="str">
        <f t="shared" si="13"/>
        <v>0</v>
      </c>
      <c r="N21" s="37" t="str">
        <f t="shared" si="9"/>
        <v>0</v>
      </c>
      <c r="O21" s="37" t="str">
        <f t="shared" si="9"/>
        <v>0</v>
      </c>
      <c r="P21" s="37" t="str">
        <f t="shared" si="14"/>
        <v>0</v>
      </c>
      <c r="Q21" s="37" t="str">
        <f t="shared" si="17"/>
        <v>0</v>
      </c>
      <c r="R21" s="37">
        <f t="shared" si="15"/>
        <v>0.16666666666666666</v>
      </c>
      <c r="S21" s="37" t="str">
        <f t="shared" si="10"/>
        <v>0</v>
      </c>
      <c r="T21" s="37">
        <f t="shared" si="18"/>
        <v>0.16666666666666666</v>
      </c>
      <c r="U21" s="37">
        <f t="shared" si="24"/>
        <v>0.16666666666666666</v>
      </c>
      <c r="V21" s="37" t="str">
        <f t="shared" si="24"/>
        <v>0</v>
      </c>
      <c r="W21" s="37" t="str">
        <f t="shared" si="24"/>
        <v>0</v>
      </c>
      <c r="X21" s="37" t="str">
        <f t="shared" si="24"/>
        <v>0</v>
      </c>
      <c r="Y21" s="37" t="str">
        <f t="shared" si="24"/>
        <v>0</v>
      </c>
      <c r="Z21" s="37" t="str">
        <f t="shared" si="24"/>
        <v>0</v>
      </c>
      <c r="AA21" s="37" t="str">
        <f t="shared" si="24"/>
        <v>0</v>
      </c>
      <c r="AB21" s="37" t="str">
        <f t="shared" si="24"/>
        <v>0</v>
      </c>
      <c r="AC21" s="37" t="str">
        <f t="shared" si="24"/>
        <v>0</v>
      </c>
      <c r="AD21" s="37" t="str">
        <f t="shared" si="24"/>
        <v>0</v>
      </c>
      <c r="AE21" s="37">
        <f t="shared" si="19"/>
        <v>0.16666666666666666</v>
      </c>
      <c r="AF21" s="37" t="str">
        <f t="shared" si="23"/>
        <v>0</v>
      </c>
      <c r="AG21" s="37">
        <f t="shared" si="25"/>
        <v>0.66666666666666663</v>
      </c>
      <c r="AH21" s="37">
        <f t="shared" si="20"/>
        <v>0.66666666666666663</v>
      </c>
      <c r="AI21" s="37" t="str">
        <f t="shared" si="11"/>
        <v>0</v>
      </c>
      <c r="AJ21" s="37" t="str">
        <f t="shared" si="11"/>
        <v>0</v>
      </c>
      <c r="AK21" s="37">
        <f t="shared" si="21"/>
        <v>0.66666666666666663</v>
      </c>
      <c r="AL21" s="32">
        <f t="shared" si="5"/>
        <v>2.833333333333333</v>
      </c>
    </row>
    <row r="22" spans="2:41" x14ac:dyDescent="0.35">
      <c r="B22" s="5">
        <v>2603</v>
      </c>
      <c r="C22" s="2" t="s">
        <v>10</v>
      </c>
      <c r="D22" s="2" t="s">
        <v>48</v>
      </c>
      <c r="E22" s="2" t="s">
        <v>12</v>
      </c>
      <c r="F22" s="11">
        <f t="shared" si="0"/>
        <v>0.5</v>
      </c>
      <c r="H22" s="43">
        <v>0.1875</v>
      </c>
      <c r="I22" s="37" t="str">
        <f t="shared" si="12"/>
        <v>0</v>
      </c>
      <c r="J22" s="37" t="str">
        <f t="shared" si="22"/>
        <v>0</v>
      </c>
      <c r="K22" s="37" t="str">
        <f t="shared" si="16"/>
        <v>0</v>
      </c>
      <c r="L22" s="37" t="str">
        <f t="shared" si="8"/>
        <v>0</v>
      </c>
      <c r="M22" s="37" t="str">
        <f t="shared" si="13"/>
        <v>0</v>
      </c>
      <c r="N22" s="37" t="str">
        <f t="shared" si="9"/>
        <v>0</v>
      </c>
      <c r="O22" s="37" t="str">
        <f t="shared" si="9"/>
        <v>0</v>
      </c>
      <c r="P22" s="37" t="str">
        <f t="shared" si="14"/>
        <v>0</v>
      </c>
      <c r="Q22" s="37" t="str">
        <f t="shared" si="17"/>
        <v>0</v>
      </c>
      <c r="R22" s="37" t="str">
        <f t="shared" si="15"/>
        <v>0</v>
      </c>
      <c r="S22" s="37" t="str">
        <f t="shared" si="10"/>
        <v>0</v>
      </c>
      <c r="T22" s="37" t="str">
        <f t="shared" si="18"/>
        <v>0</v>
      </c>
      <c r="U22" s="37" t="str">
        <f t="shared" si="24"/>
        <v>0</v>
      </c>
      <c r="V22" s="37" t="str">
        <f t="shared" si="24"/>
        <v>0</v>
      </c>
      <c r="W22" s="37" t="str">
        <f t="shared" si="24"/>
        <v>0</v>
      </c>
      <c r="X22" s="37" t="str">
        <f t="shared" si="24"/>
        <v>0</v>
      </c>
      <c r="Y22" s="37" t="str">
        <f t="shared" si="24"/>
        <v>0</v>
      </c>
      <c r="Z22" s="37" t="str">
        <f t="shared" si="24"/>
        <v>0</v>
      </c>
      <c r="AA22" s="37" t="str">
        <f t="shared" si="24"/>
        <v>0</v>
      </c>
      <c r="AB22" s="37" t="str">
        <f t="shared" si="24"/>
        <v>0</v>
      </c>
      <c r="AC22" s="37" t="str">
        <f t="shared" si="24"/>
        <v>0</v>
      </c>
      <c r="AD22" s="37" t="str">
        <f t="shared" si="24"/>
        <v>0</v>
      </c>
      <c r="AE22" s="37" t="str">
        <f t="shared" si="19"/>
        <v>0</v>
      </c>
      <c r="AF22" s="37" t="str">
        <f t="shared" si="23"/>
        <v>0</v>
      </c>
      <c r="AG22" s="37" t="str">
        <f t="shared" si="25"/>
        <v>0</v>
      </c>
      <c r="AH22" s="37">
        <f t="shared" si="20"/>
        <v>0.1875</v>
      </c>
      <c r="AI22" s="37" t="str">
        <f t="shared" si="11"/>
        <v>0</v>
      </c>
      <c r="AJ22" s="37" t="str">
        <f t="shared" si="11"/>
        <v>0</v>
      </c>
      <c r="AK22" s="37">
        <f t="shared" si="21"/>
        <v>0.1875</v>
      </c>
      <c r="AL22" s="32">
        <f t="shared" si="5"/>
        <v>0.375</v>
      </c>
    </row>
    <row r="23" spans="2:41" x14ac:dyDescent="0.35">
      <c r="B23" s="5">
        <v>2604</v>
      </c>
      <c r="C23" s="2" t="s">
        <v>10</v>
      </c>
      <c r="D23" s="2" t="s">
        <v>48</v>
      </c>
      <c r="E23" s="2" t="s">
        <v>12</v>
      </c>
      <c r="F23" s="11">
        <f t="shared" si="0"/>
        <v>0.5</v>
      </c>
      <c r="H23" s="43">
        <v>0.19791666666666666</v>
      </c>
      <c r="I23" s="37" t="str">
        <f t="shared" si="12"/>
        <v>0</v>
      </c>
      <c r="J23" s="37" t="str">
        <f t="shared" si="22"/>
        <v>0</v>
      </c>
      <c r="K23" s="37" t="str">
        <f t="shared" si="16"/>
        <v>0</v>
      </c>
      <c r="L23" s="37" t="str">
        <f t="shared" si="8"/>
        <v>0</v>
      </c>
      <c r="M23" s="37" t="str">
        <f t="shared" si="13"/>
        <v>0</v>
      </c>
      <c r="N23" s="37" t="str">
        <f t="shared" si="9"/>
        <v>0</v>
      </c>
      <c r="O23" s="37" t="str">
        <f t="shared" si="9"/>
        <v>0</v>
      </c>
      <c r="P23" s="37" t="str">
        <f t="shared" si="14"/>
        <v>0</v>
      </c>
      <c r="Q23" s="37" t="str">
        <f t="shared" si="17"/>
        <v>0</v>
      </c>
      <c r="R23" s="37" t="str">
        <f t="shared" si="15"/>
        <v>0</v>
      </c>
      <c r="S23" s="37" t="str">
        <f t="shared" si="10"/>
        <v>0</v>
      </c>
      <c r="T23" s="37" t="str">
        <f t="shared" si="18"/>
        <v>0</v>
      </c>
      <c r="U23" s="37" t="str">
        <f t="shared" si="24"/>
        <v>0</v>
      </c>
      <c r="V23" s="37" t="str">
        <f t="shared" si="24"/>
        <v>0</v>
      </c>
      <c r="W23" s="37" t="str">
        <f t="shared" si="24"/>
        <v>0</v>
      </c>
      <c r="X23" s="37" t="str">
        <f t="shared" si="24"/>
        <v>0</v>
      </c>
      <c r="Y23" s="37" t="str">
        <f t="shared" si="24"/>
        <v>0</v>
      </c>
      <c r="Z23" s="37" t="str">
        <f t="shared" si="24"/>
        <v>0</v>
      </c>
      <c r="AA23" s="37" t="str">
        <f t="shared" si="24"/>
        <v>0</v>
      </c>
      <c r="AB23" s="37" t="str">
        <f t="shared" si="24"/>
        <v>0</v>
      </c>
      <c r="AC23" s="37" t="str">
        <f t="shared" si="24"/>
        <v>0</v>
      </c>
      <c r="AD23" s="37" t="str">
        <f t="shared" si="24"/>
        <v>0</v>
      </c>
      <c r="AE23" s="37" t="str">
        <f t="shared" si="19"/>
        <v>0</v>
      </c>
      <c r="AF23" s="37" t="str">
        <f t="shared" si="23"/>
        <v>0</v>
      </c>
      <c r="AG23" s="37" t="str">
        <f t="shared" si="25"/>
        <v>0</v>
      </c>
      <c r="AH23" s="37">
        <f t="shared" si="20"/>
        <v>0.19791666666666666</v>
      </c>
      <c r="AI23" s="37" t="str">
        <f t="shared" si="11"/>
        <v>0</v>
      </c>
      <c r="AJ23" s="37" t="str">
        <f t="shared" si="11"/>
        <v>0</v>
      </c>
      <c r="AK23" s="37" t="str">
        <f t="shared" si="21"/>
        <v>0</v>
      </c>
      <c r="AL23" s="32">
        <f t="shared" si="5"/>
        <v>0.19791666666666666</v>
      </c>
    </row>
    <row r="24" spans="2:41" x14ac:dyDescent="0.35">
      <c r="B24" s="5">
        <v>2605</v>
      </c>
      <c r="C24" s="2" t="s">
        <v>10</v>
      </c>
      <c r="D24" s="2" t="s">
        <v>63</v>
      </c>
      <c r="E24" s="2" t="s">
        <v>64</v>
      </c>
      <c r="F24" s="11">
        <f t="shared" si="0"/>
        <v>0.5</v>
      </c>
      <c r="H24" s="43">
        <v>0.20833333333333334</v>
      </c>
      <c r="I24" s="37" t="str">
        <f t="shared" si="12"/>
        <v>0</v>
      </c>
      <c r="J24" s="37" t="str">
        <f t="shared" si="22"/>
        <v>0</v>
      </c>
      <c r="K24" s="37" t="str">
        <f t="shared" si="16"/>
        <v>0</v>
      </c>
      <c r="L24" s="37" t="str">
        <f t="shared" si="8"/>
        <v>0</v>
      </c>
      <c r="M24" s="37">
        <f t="shared" si="13"/>
        <v>0.41666666666666669</v>
      </c>
      <c r="N24" s="37" t="str">
        <f t="shared" si="9"/>
        <v>0</v>
      </c>
      <c r="O24" s="37" t="str">
        <f t="shared" si="9"/>
        <v>0</v>
      </c>
      <c r="P24" s="37" t="str">
        <f t="shared" si="14"/>
        <v>0</v>
      </c>
      <c r="Q24" s="37" t="str">
        <f t="shared" si="17"/>
        <v>0</v>
      </c>
      <c r="R24" s="37">
        <f t="shared" si="15"/>
        <v>0.625</v>
      </c>
      <c r="S24" s="37">
        <f t="shared" si="10"/>
        <v>0.20833333333333334</v>
      </c>
      <c r="T24" s="37" t="str">
        <f t="shared" si="18"/>
        <v>0</v>
      </c>
      <c r="U24" s="37" t="str">
        <f t="shared" si="24"/>
        <v>0</v>
      </c>
      <c r="V24" s="37" t="str">
        <f t="shared" si="24"/>
        <v>0</v>
      </c>
      <c r="W24" s="37" t="str">
        <f t="shared" si="24"/>
        <v>0</v>
      </c>
      <c r="X24" s="37" t="str">
        <f t="shared" si="24"/>
        <v>0</v>
      </c>
      <c r="Y24" s="37" t="str">
        <f t="shared" si="24"/>
        <v>0</v>
      </c>
      <c r="Z24" s="37" t="str">
        <f t="shared" si="24"/>
        <v>0</v>
      </c>
      <c r="AA24" s="37" t="str">
        <f t="shared" si="24"/>
        <v>0</v>
      </c>
      <c r="AB24" s="37" t="str">
        <f t="shared" si="24"/>
        <v>0</v>
      </c>
      <c r="AC24" s="37" t="str">
        <f t="shared" si="24"/>
        <v>0</v>
      </c>
      <c r="AD24" s="37" t="str">
        <f t="shared" si="24"/>
        <v>0</v>
      </c>
      <c r="AE24" s="37" t="str">
        <f t="shared" si="19"/>
        <v>0</v>
      </c>
      <c r="AF24" s="37">
        <f t="shared" si="23"/>
        <v>0.20833333333333334</v>
      </c>
      <c r="AG24" s="37" t="str">
        <f t="shared" si="25"/>
        <v>0</v>
      </c>
      <c r="AH24" s="37" t="str">
        <f t="shared" si="20"/>
        <v>0</v>
      </c>
      <c r="AI24" s="37" t="str">
        <f t="shared" si="11"/>
        <v>0</v>
      </c>
      <c r="AJ24" s="37" t="str">
        <f t="shared" si="11"/>
        <v>0</v>
      </c>
      <c r="AK24" s="37">
        <f t="shared" si="21"/>
        <v>0.20833333333333334</v>
      </c>
      <c r="AL24" s="32">
        <f t="shared" si="5"/>
        <v>1.6666666666666665</v>
      </c>
    </row>
    <row r="25" spans="2:41" x14ac:dyDescent="0.35">
      <c r="B25" s="5">
        <v>2606</v>
      </c>
      <c r="C25" s="2" t="s">
        <v>10</v>
      </c>
      <c r="D25" s="2" t="s">
        <v>63</v>
      </c>
      <c r="E25" s="2" t="s">
        <v>64</v>
      </c>
      <c r="F25" s="11">
        <f t="shared" si="0"/>
        <v>0.5</v>
      </c>
      <c r="H25" s="43">
        <v>0.25</v>
      </c>
      <c r="I25" s="37" t="str">
        <f t="shared" si="12"/>
        <v>0</v>
      </c>
      <c r="J25" s="37" t="str">
        <f t="shared" si="22"/>
        <v>0</v>
      </c>
      <c r="K25" s="37" t="str">
        <f t="shared" si="16"/>
        <v>0</v>
      </c>
      <c r="L25" s="37">
        <f t="shared" si="8"/>
        <v>0.5</v>
      </c>
      <c r="M25" s="37" t="str">
        <f t="shared" si="13"/>
        <v>0</v>
      </c>
      <c r="N25" s="37" t="str">
        <f t="shared" si="9"/>
        <v>0</v>
      </c>
      <c r="O25" s="37" t="str">
        <f t="shared" si="9"/>
        <v>0</v>
      </c>
      <c r="P25" s="37" t="str">
        <f t="shared" si="14"/>
        <v>0</v>
      </c>
      <c r="Q25" s="37" t="str">
        <f t="shared" si="17"/>
        <v>0</v>
      </c>
      <c r="R25" s="37" t="str">
        <f t="shared" si="15"/>
        <v>0</v>
      </c>
      <c r="S25" s="37" t="str">
        <f t="shared" si="10"/>
        <v>0</v>
      </c>
      <c r="T25" s="37" t="str">
        <f t="shared" si="18"/>
        <v>0</v>
      </c>
      <c r="U25" s="37">
        <f t="shared" si="24"/>
        <v>0.5</v>
      </c>
      <c r="V25" s="37" t="str">
        <f t="shared" si="24"/>
        <v>0</v>
      </c>
      <c r="W25" s="37" t="str">
        <f t="shared" si="24"/>
        <v>0</v>
      </c>
      <c r="X25" s="37" t="str">
        <f t="shared" si="24"/>
        <v>0</v>
      </c>
      <c r="Y25" s="37" t="str">
        <f t="shared" si="24"/>
        <v>0</v>
      </c>
      <c r="Z25" s="37" t="str">
        <f t="shared" si="24"/>
        <v>0</v>
      </c>
      <c r="AA25" s="37" t="str">
        <f t="shared" si="24"/>
        <v>0</v>
      </c>
      <c r="AB25" s="37" t="str">
        <f t="shared" si="24"/>
        <v>0</v>
      </c>
      <c r="AC25" s="37" t="str">
        <f t="shared" si="24"/>
        <v>0</v>
      </c>
      <c r="AD25" s="37" t="str">
        <f t="shared" si="24"/>
        <v>0</v>
      </c>
      <c r="AE25" s="37" t="str">
        <f t="shared" si="19"/>
        <v>0</v>
      </c>
      <c r="AF25" s="37" t="str">
        <f t="shared" si="23"/>
        <v>0</v>
      </c>
      <c r="AG25" s="37" t="str">
        <f t="shared" si="25"/>
        <v>0</v>
      </c>
      <c r="AH25" s="37">
        <f t="shared" si="20"/>
        <v>0.25</v>
      </c>
      <c r="AI25" s="37" t="str">
        <f t="shared" si="11"/>
        <v>0</v>
      </c>
      <c r="AJ25" s="37" t="str">
        <f t="shared" si="11"/>
        <v>0</v>
      </c>
      <c r="AK25" s="37" t="str">
        <f t="shared" si="21"/>
        <v>0</v>
      </c>
      <c r="AL25" s="32">
        <f t="shared" si="5"/>
        <v>1.25</v>
      </c>
    </row>
    <row r="26" spans="2:41" x14ac:dyDescent="0.35">
      <c r="B26" s="5">
        <v>2607</v>
      </c>
      <c r="C26" s="2" t="s">
        <v>10</v>
      </c>
      <c r="D26" s="2" t="s">
        <v>67</v>
      </c>
      <c r="E26" s="2" t="s">
        <v>68</v>
      </c>
      <c r="F26" s="11">
        <f t="shared" si="0"/>
        <v>0.5</v>
      </c>
      <c r="H26" s="43">
        <v>0.27083333333333331</v>
      </c>
      <c r="I26" s="37" t="str">
        <f t="shared" si="12"/>
        <v>0</v>
      </c>
      <c r="J26" s="37" t="str">
        <f t="shared" si="22"/>
        <v>0</v>
      </c>
      <c r="K26" s="37" t="str">
        <f t="shared" si="16"/>
        <v>0</v>
      </c>
      <c r="L26" s="37">
        <f t="shared" si="8"/>
        <v>0.27083333333333331</v>
      </c>
      <c r="M26" s="37" t="str">
        <f t="shared" si="13"/>
        <v>0</v>
      </c>
      <c r="N26" s="37" t="str">
        <f t="shared" si="9"/>
        <v>0</v>
      </c>
      <c r="O26" s="37" t="str">
        <f t="shared" si="9"/>
        <v>0</v>
      </c>
      <c r="P26" s="37" t="str">
        <f t="shared" si="14"/>
        <v>0</v>
      </c>
      <c r="Q26" s="37" t="str">
        <f t="shared" si="17"/>
        <v>0</v>
      </c>
      <c r="R26" s="37" t="str">
        <f t="shared" si="15"/>
        <v>0</v>
      </c>
      <c r="S26" s="37" t="str">
        <f t="shared" si="10"/>
        <v>0</v>
      </c>
      <c r="T26" s="37" t="str">
        <f t="shared" si="18"/>
        <v>0</v>
      </c>
      <c r="U26" s="37" t="str">
        <f t="shared" ref="U26:AD37" si="26">IF(COUNTIFS($C$5:$C$1143,U$5,$F$5:$F$1143,$H26) &gt; 0,$H26 * (COUNTIFS($C$5:$C$1143,U$5,$F$5:$F$1143,$H26)),"0")</f>
        <v>0</v>
      </c>
      <c r="V26" s="37" t="str">
        <f t="shared" si="26"/>
        <v>0</v>
      </c>
      <c r="W26" s="37" t="str">
        <f t="shared" si="26"/>
        <v>0</v>
      </c>
      <c r="X26" s="37" t="str">
        <f t="shared" si="26"/>
        <v>0</v>
      </c>
      <c r="Y26" s="37" t="str">
        <f t="shared" si="26"/>
        <v>0</v>
      </c>
      <c r="Z26" s="37" t="str">
        <f t="shared" si="26"/>
        <v>0</v>
      </c>
      <c r="AA26" s="37" t="str">
        <f t="shared" si="26"/>
        <v>0</v>
      </c>
      <c r="AB26" s="37" t="str">
        <f t="shared" si="26"/>
        <v>0</v>
      </c>
      <c r="AC26" s="37" t="str">
        <f t="shared" si="26"/>
        <v>0</v>
      </c>
      <c r="AD26" s="37" t="str">
        <f t="shared" si="26"/>
        <v>0</v>
      </c>
      <c r="AE26" s="37" t="str">
        <f t="shared" si="19"/>
        <v>0</v>
      </c>
      <c r="AF26" s="37" t="str">
        <f t="shared" si="23"/>
        <v>0</v>
      </c>
      <c r="AG26" s="37" t="str">
        <f t="shared" si="25"/>
        <v>0</v>
      </c>
      <c r="AH26" s="37" t="str">
        <f t="shared" si="20"/>
        <v>0</v>
      </c>
      <c r="AI26" s="37" t="str">
        <f t="shared" si="11"/>
        <v>0</v>
      </c>
      <c r="AJ26" s="37" t="str">
        <f t="shared" si="11"/>
        <v>0</v>
      </c>
      <c r="AK26" s="37" t="str">
        <f t="shared" si="21"/>
        <v>0</v>
      </c>
      <c r="AL26" s="32">
        <f t="shared" si="5"/>
        <v>0.27083333333333331</v>
      </c>
    </row>
    <row r="27" spans="2:41" x14ac:dyDescent="0.35">
      <c r="B27" s="5">
        <v>2101</v>
      </c>
      <c r="C27" s="2" t="s">
        <v>94</v>
      </c>
      <c r="D27" s="2" t="s">
        <v>48</v>
      </c>
      <c r="E27" s="2" t="s">
        <v>12</v>
      </c>
      <c r="F27" s="11">
        <f t="shared" si="0"/>
        <v>0.5</v>
      </c>
      <c r="H27" s="43">
        <v>0.29166666666666669</v>
      </c>
      <c r="I27" s="37">
        <f t="shared" si="12"/>
        <v>0.58333333333333337</v>
      </c>
      <c r="J27" s="37" t="str">
        <f t="shared" si="22"/>
        <v>0</v>
      </c>
      <c r="K27" s="37" t="str">
        <f t="shared" si="16"/>
        <v>0</v>
      </c>
      <c r="L27" s="37" t="str">
        <f t="shared" si="8"/>
        <v>0</v>
      </c>
      <c r="M27" s="37" t="str">
        <f t="shared" si="13"/>
        <v>0</v>
      </c>
      <c r="N27" s="37" t="str">
        <f t="shared" si="9"/>
        <v>0</v>
      </c>
      <c r="O27" s="37" t="str">
        <f t="shared" si="9"/>
        <v>0</v>
      </c>
      <c r="P27" s="37" t="str">
        <f t="shared" si="14"/>
        <v>0</v>
      </c>
      <c r="Q27" s="37" t="str">
        <f t="shared" si="17"/>
        <v>0</v>
      </c>
      <c r="R27" s="37" t="str">
        <f t="shared" si="15"/>
        <v>0</v>
      </c>
      <c r="S27" s="37">
        <f t="shared" si="10"/>
        <v>0.29166666666666669</v>
      </c>
      <c r="T27" s="37" t="str">
        <f t="shared" si="18"/>
        <v>0</v>
      </c>
      <c r="U27" s="37" t="str">
        <f t="shared" si="26"/>
        <v>0</v>
      </c>
      <c r="V27" s="37" t="str">
        <f t="shared" si="26"/>
        <v>0</v>
      </c>
      <c r="W27" s="37" t="str">
        <f t="shared" si="26"/>
        <v>0</v>
      </c>
      <c r="X27" s="37" t="str">
        <f t="shared" si="26"/>
        <v>0</v>
      </c>
      <c r="Y27" s="37" t="str">
        <f t="shared" si="26"/>
        <v>0</v>
      </c>
      <c r="Z27" s="37" t="str">
        <f t="shared" si="26"/>
        <v>0</v>
      </c>
      <c r="AA27" s="37" t="str">
        <f t="shared" si="26"/>
        <v>0</v>
      </c>
      <c r="AB27" s="37" t="str">
        <f t="shared" si="26"/>
        <v>0</v>
      </c>
      <c r="AC27" s="37" t="str">
        <f t="shared" si="26"/>
        <v>0</v>
      </c>
      <c r="AD27" s="37" t="str">
        <f t="shared" si="26"/>
        <v>0</v>
      </c>
      <c r="AE27" s="37" t="str">
        <f t="shared" si="19"/>
        <v>0</v>
      </c>
      <c r="AF27" s="37">
        <f t="shared" si="23"/>
        <v>0.29166666666666669</v>
      </c>
      <c r="AG27" s="37">
        <f t="shared" si="25"/>
        <v>0.29166666666666669</v>
      </c>
      <c r="AH27" s="37" t="str">
        <f t="shared" si="20"/>
        <v>0</v>
      </c>
      <c r="AI27" s="37">
        <f t="shared" si="11"/>
        <v>0.58333333333333337</v>
      </c>
      <c r="AJ27" s="37" t="str">
        <f t="shared" si="11"/>
        <v>0</v>
      </c>
      <c r="AK27" s="37" t="str">
        <f t="shared" si="21"/>
        <v>0</v>
      </c>
      <c r="AL27" s="32">
        <f t="shared" si="5"/>
        <v>2.041666666666667</v>
      </c>
    </row>
    <row r="28" spans="2:41" x14ac:dyDescent="0.35">
      <c r="B28" s="5">
        <v>2301</v>
      </c>
      <c r="C28" s="2" t="s">
        <v>94</v>
      </c>
      <c r="D28" s="2" t="s">
        <v>38</v>
      </c>
      <c r="E28" s="2" t="s">
        <v>80</v>
      </c>
      <c r="F28" s="11">
        <f t="shared" si="0"/>
        <v>0.41666666666666669</v>
      </c>
      <c r="H28" s="43">
        <v>0.33333333333333331</v>
      </c>
      <c r="I28" s="37" t="str">
        <f t="shared" si="12"/>
        <v>0</v>
      </c>
      <c r="J28" s="37" t="str">
        <f t="shared" si="22"/>
        <v>0</v>
      </c>
      <c r="K28" s="37" t="str">
        <f t="shared" si="16"/>
        <v>0</v>
      </c>
      <c r="L28" s="37">
        <f t="shared" si="8"/>
        <v>0.33333333333333331</v>
      </c>
      <c r="M28" s="37">
        <f t="shared" si="13"/>
        <v>0.33333333333333331</v>
      </c>
      <c r="N28" s="37">
        <f t="shared" si="9"/>
        <v>0.33333333333333331</v>
      </c>
      <c r="O28" s="37">
        <f t="shared" si="9"/>
        <v>0.33333333333333331</v>
      </c>
      <c r="P28" s="37" t="str">
        <f t="shared" si="14"/>
        <v>0</v>
      </c>
      <c r="Q28" s="37">
        <f t="shared" si="17"/>
        <v>0.33333333333333331</v>
      </c>
      <c r="R28" s="37" t="str">
        <f t="shared" si="15"/>
        <v>0</v>
      </c>
      <c r="S28" s="37">
        <f t="shared" si="10"/>
        <v>0.33333333333333331</v>
      </c>
      <c r="T28" s="37">
        <f t="shared" si="18"/>
        <v>0.33333333333333331</v>
      </c>
      <c r="U28" s="37">
        <f t="shared" si="26"/>
        <v>0.33333333333333331</v>
      </c>
      <c r="V28" s="37" t="str">
        <f t="shared" si="26"/>
        <v>0</v>
      </c>
      <c r="W28" s="37" t="str">
        <f t="shared" si="26"/>
        <v>0</v>
      </c>
      <c r="X28" s="37" t="str">
        <f t="shared" si="26"/>
        <v>0</v>
      </c>
      <c r="Y28" s="37" t="str">
        <f t="shared" si="26"/>
        <v>0</v>
      </c>
      <c r="Z28" s="37" t="str">
        <f t="shared" si="26"/>
        <v>0</v>
      </c>
      <c r="AA28" s="37" t="str">
        <f t="shared" si="26"/>
        <v>0</v>
      </c>
      <c r="AB28" s="37">
        <f t="shared" si="26"/>
        <v>0.66666666666666663</v>
      </c>
      <c r="AC28" s="37" t="str">
        <f t="shared" si="26"/>
        <v>0</v>
      </c>
      <c r="AD28" s="37" t="str">
        <f t="shared" si="26"/>
        <v>0</v>
      </c>
      <c r="AE28" s="37" t="str">
        <f t="shared" si="19"/>
        <v>0</v>
      </c>
      <c r="AF28" s="37" t="str">
        <f t="shared" si="23"/>
        <v>0</v>
      </c>
      <c r="AG28" s="37">
        <f t="shared" si="25"/>
        <v>0.33333333333333331</v>
      </c>
      <c r="AH28" s="37" t="str">
        <f t="shared" si="20"/>
        <v>0</v>
      </c>
      <c r="AI28" s="37">
        <f t="shared" si="11"/>
        <v>0.66666666666666663</v>
      </c>
      <c r="AJ28" s="37">
        <f t="shared" si="11"/>
        <v>0.33333333333333331</v>
      </c>
      <c r="AK28" s="37" t="str">
        <f t="shared" si="21"/>
        <v>0</v>
      </c>
      <c r="AL28" s="32">
        <f t="shared" si="5"/>
        <v>4.6666666666666661</v>
      </c>
    </row>
    <row r="29" spans="2:41" x14ac:dyDescent="0.35">
      <c r="B29" s="5">
        <v>2313</v>
      </c>
      <c r="C29" s="2" t="s">
        <v>94</v>
      </c>
      <c r="D29" s="2" t="s">
        <v>38</v>
      </c>
      <c r="E29" s="2" t="s">
        <v>12</v>
      </c>
      <c r="F29" s="11">
        <f t="shared" si="0"/>
        <v>0.45833333333333331</v>
      </c>
      <c r="H29" s="43">
        <v>0.34375</v>
      </c>
      <c r="I29" s="37" t="str">
        <f t="shared" si="12"/>
        <v>0</v>
      </c>
      <c r="J29" s="37" t="str">
        <f t="shared" si="22"/>
        <v>0</v>
      </c>
      <c r="K29" s="37" t="str">
        <f t="shared" si="16"/>
        <v>0</v>
      </c>
      <c r="L29" s="37" t="str">
        <f t="shared" si="8"/>
        <v>0</v>
      </c>
      <c r="M29" s="37" t="str">
        <f t="shared" si="13"/>
        <v>0</v>
      </c>
      <c r="N29" s="37" t="str">
        <f t="shared" si="9"/>
        <v>0</v>
      </c>
      <c r="O29" s="37" t="str">
        <f t="shared" si="9"/>
        <v>0</v>
      </c>
      <c r="P29" s="37" t="str">
        <f t="shared" si="14"/>
        <v>0</v>
      </c>
      <c r="Q29" s="37">
        <f t="shared" si="17"/>
        <v>0.34375</v>
      </c>
      <c r="R29" s="37" t="str">
        <f t="shared" si="15"/>
        <v>0</v>
      </c>
      <c r="S29" s="37" t="str">
        <f t="shared" si="10"/>
        <v>0</v>
      </c>
      <c r="T29" s="37" t="str">
        <f t="shared" si="18"/>
        <v>0</v>
      </c>
      <c r="U29" s="37" t="str">
        <f t="shared" si="26"/>
        <v>0</v>
      </c>
      <c r="V29" s="37" t="str">
        <f t="shared" si="26"/>
        <v>0</v>
      </c>
      <c r="W29" s="37" t="str">
        <f t="shared" si="26"/>
        <v>0</v>
      </c>
      <c r="X29" s="37" t="str">
        <f t="shared" si="26"/>
        <v>0</v>
      </c>
      <c r="Y29" s="37" t="str">
        <f t="shared" si="26"/>
        <v>0</v>
      </c>
      <c r="Z29" s="37" t="str">
        <f t="shared" si="26"/>
        <v>0</v>
      </c>
      <c r="AA29" s="37" t="str">
        <f t="shared" si="26"/>
        <v>0</v>
      </c>
      <c r="AB29" s="37" t="str">
        <f t="shared" si="26"/>
        <v>0</v>
      </c>
      <c r="AC29" s="37" t="str">
        <f t="shared" si="26"/>
        <v>0</v>
      </c>
      <c r="AD29" s="37" t="str">
        <f t="shared" si="26"/>
        <v>0</v>
      </c>
      <c r="AE29" s="37" t="str">
        <f t="shared" si="19"/>
        <v>0</v>
      </c>
      <c r="AF29" s="37" t="str">
        <f t="shared" si="23"/>
        <v>0</v>
      </c>
      <c r="AG29" s="37" t="str">
        <f t="shared" si="25"/>
        <v>0</v>
      </c>
      <c r="AH29" s="37" t="str">
        <f t="shared" si="20"/>
        <v>0</v>
      </c>
      <c r="AI29" s="37" t="str">
        <f t="shared" si="11"/>
        <v>0</v>
      </c>
      <c r="AJ29" s="37" t="str">
        <f t="shared" si="11"/>
        <v>0</v>
      </c>
      <c r="AK29" s="37" t="str">
        <f t="shared" si="21"/>
        <v>0</v>
      </c>
      <c r="AL29" s="32">
        <f t="shared" si="5"/>
        <v>0.34375</v>
      </c>
    </row>
    <row r="30" spans="2:41" x14ac:dyDescent="0.35">
      <c r="B30" s="5">
        <v>2501</v>
      </c>
      <c r="C30" s="2" t="s">
        <v>94</v>
      </c>
      <c r="D30" s="2" t="s">
        <v>101</v>
      </c>
      <c r="E30" s="2" t="s">
        <v>102</v>
      </c>
      <c r="F30" s="11">
        <f t="shared" si="0"/>
        <v>9.3750000000000056E-2</v>
      </c>
      <c r="H30" s="43">
        <v>0.35416666666666669</v>
      </c>
      <c r="I30" s="37" t="str">
        <f t="shared" si="12"/>
        <v>0</v>
      </c>
      <c r="J30" s="37" t="str">
        <f t="shared" si="22"/>
        <v>0</v>
      </c>
      <c r="K30" s="37" t="str">
        <f t="shared" si="16"/>
        <v>0</v>
      </c>
      <c r="L30" s="37" t="str">
        <f t="shared" si="8"/>
        <v>0</v>
      </c>
      <c r="M30" s="37" t="str">
        <f t="shared" si="13"/>
        <v>0</v>
      </c>
      <c r="N30" s="37" t="str">
        <f t="shared" si="9"/>
        <v>0</v>
      </c>
      <c r="O30" s="37" t="str">
        <f t="shared" si="9"/>
        <v>0</v>
      </c>
      <c r="P30" s="37" t="str">
        <f t="shared" si="14"/>
        <v>0</v>
      </c>
      <c r="Q30" s="37" t="str">
        <f t="shared" si="17"/>
        <v>0</v>
      </c>
      <c r="R30" s="37" t="str">
        <f t="shared" si="15"/>
        <v>0</v>
      </c>
      <c r="S30" s="37" t="str">
        <f t="shared" si="10"/>
        <v>0</v>
      </c>
      <c r="T30" s="37" t="str">
        <f t="shared" si="18"/>
        <v>0</v>
      </c>
      <c r="U30" s="37" t="str">
        <f t="shared" si="26"/>
        <v>0</v>
      </c>
      <c r="V30" s="37" t="str">
        <f t="shared" si="26"/>
        <v>0</v>
      </c>
      <c r="W30" s="37" t="str">
        <f t="shared" si="26"/>
        <v>0</v>
      </c>
      <c r="X30" s="37" t="str">
        <f t="shared" si="26"/>
        <v>0</v>
      </c>
      <c r="Y30" s="37">
        <f t="shared" si="26"/>
        <v>0.35416666666666669</v>
      </c>
      <c r="Z30" s="37" t="str">
        <f t="shared" si="26"/>
        <v>0</v>
      </c>
      <c r="AA30" s="37" t="str">
        <f t="shared" si="26"/>
        <v>0</v>
      </c>
      <c r="AB30" s="37" t="str">
        <f t="shared" si="26"/>
        <v>0</v>
      </c>
      <c r="AC30" s="37" t="str">
        <f t="shared" si="26"/>
        <v>0</v>
      </c>
      <c r="AD30" s="37" t="str">
        <f t="shared" si="26"/>
        <v>0</v>
      </c>
      <c r="AE30" s="37" t="str">
        <f t="shared" si="19"/>
        <v>0</v>
      </c>
      <c r="AF30" s="37" t="str">
        <f t="shared" si="23"/>
        <v>0</v>
      </c>
      <c r="AG30" s="37" t="str">
        <f t="shared" si="25"/>
        <v>0</v>
      </c>
      <c r="AH30" s="37" t="str">
        <f t="shared" si="20"/>
        <v>0</v>
      </c>
      <c r="AI30" s="37" t="str">
        <f t="shared" si="11"/>
        <v>0</v>
      </c>
      <c r="AJ30" s="37" t="str">
        <f t="shared" si="11"/>
        <v>0</v>
      </c>
      <c r="AK30" s="37" t="str">
        <f t="shared" si="21"/>
        <v>0</v>
      </c>
      <c r="AL30" s="32">
        <f t="shared" si="5"/>
        <v>0.35416666666666669</v>
      </c>
    </row>
    <row r="31" spans="2:41" x14ac:dyDescent="0.35">
      <c r="B31" s="5">
        <v>2503</v>
      </c>
      <c r="C31" s="2" t="s">
        <v>94</v>
      </c>
      <c r="D31" s="2" t="s">
        <v>48</v>
      </c>
      <c r="E31" s="2" t="s">
        <v>12</v>
      </c>
      <c r="F31" s="11">
        <f t="shared" si="0"/>
        <v>0.5</v>
      </c>
      <c r="H31" s="43">
        <v>0.375</v>
      </c>
      <c r="I31" s="37">
        <f t="shared" si="12"/>
        <v>0.375</v>
      </c>
      <c r="J31" s="37">
        <f t="shared" si="22"/>
        <v>0.375</v>
      </c>
      <c r="K31" s="37">
        <f t="shared" si="16"/>
        <v>0.375</v>
      </c>
      <c r="L31" s="37">
        <f t="shared" si="8"/>
        <v>0.375</v>
      </c>
      <c r="M31" s="37">
        <f t="shared" si="13"/>
        <v>0.375</v>
      </c>
      <c r="N31" s="37" t="str">
        <f t="shared" si="9"/>
        <v>0</v>
      </c>
      <c r="O31" s="37" t="str">
        <f t="shared" si="9"/>
        <v>0</v>
      </c>
      <c r="P31" s="37">
        <f t="shared" si="14"/>
        <v>0.75</v>
      </c>
      <c r="Q31" s="37">
        <f t="shared" si="17"/>
        <v>0.375</v>
      </c>
      <c r="R31" s="37">
        <f t="shared" si="15"/>
        <v>0.75</v>
      </c>
      <c r="S31" s="37">
        <f t="shared" si="10"/>
        <v>0.375</v>
      </c>
      <c r="T31" s="37">
        <f t="shared" si="18"/>
        <v>0.75</v>
      </c>
      <c r="U31" s="37" t="str">
        <f t="shared" si="26"/>
        <v>0</v>
      </c>
      <c r="V31" s="37" t="str">
        <f t="shared" si="26"/>
        <v>0</v>
      </c>
      <c r="W31" s="37">
        <f t="shared" si="26"/>
        <v>0.375</v>
      </c>
      <c r="X31" s="37">
        <f t="shared" si="26"/>
        <v>0.375</v>
      </c>
      <c r="Y31" s="37">
        <f t="shared" si="26"/>
        <v>0.375</v>
      </c>
      <c r="Z31" s="37">
        <f t="shared" si="26"/>
        <v>0.375</v>
      </c>
      <c r="AA31" s="37">
        <f t="shared" si="26"/>
        <v>0.375</v>
      </c>
      <c r="AB31" s="37" t="str">
        <f t="shared" si="26"/>
        <v>0</v>
      </c>
      <c r="AC31" s="37">
        <f t="shared" si="26"/>
        <v>0.375</v>
      </c>
      <c r="AD31" s="37" t="str">
        <f t="shared" si="26"/>
        <v>0</v>
      </c>
      <c r="AE31" s="37" t="str">
        <f t="shared" si="19"/>
        <v>0</v>
      </c>
      <c r="AF31" s="37" t="str">
        <f t="shared" si="23"/>
        <v>0</v>
      </c>
      <c r="AG31" s="37" t="str">
        <f t="shared" si="25"/>
        <v>0</v>
      </c>
      <c r="AH31" s="37" t="str">
        <f t="shared" si="20"/>
        <v>0</v>
      </c>
      <c r="AI31" s="37" t="str">
        <f t="shared" si="11"/>
        <v>0</v>
      </c>
      <c r="AJ31" s="37">
        <f t="shared" si="11"/>
        <v>0.375</v>
      </c>
      <c r="AK31" s="37" t="str">
        <f t="shared" si="21"/>
        <v>0</v>
      </c>
      <c r="AL31" s="32">
        <f t="shared" si="5"/>
        <v>7.5</v>
      </c>
    </row>
    <row r="32" spans="2:41" x14ac:dyDescent="0.35">
      <c r="B32" s="5">
        <v>2504</v>
      </c>
      <c r="C32" s="2" t="s">
        <v>94</v>
      </c>
      <c r="D32" s="2" t="s">
        <v>48</v>
      </c>
      <c r="E32" s="2" t="s">
        <v>12</v>
      </c>
      <c r="F32" s="11">
        <f t="shared" si="0"/>
        <v>0.5</v>
      </c>
      <c r="H32" s="43">
        <v>0.41666666666666669</v>
      </c>
      <c r="I32" s="37" t="str">
        <f t="shared" si="12"/>
        <v>0</v>
      </c>
      <c r="J32" s="37">
        <f t="shared" si="22"/>
        <v>0.41666666666666669</v>
      </c>
      <c r="K32" s="37">
        <f t="shared" si="16"/>
        <v>0.41666666666666669</v>
      </c>
      <c r="L32" s="37" t="str">
        <f t="shared" si="8"/>
        <v>0</v>
      </c>
      <c r="M32" s="37">
        <f t="shared" si="13"/>
        <v>0.41666666666666669</v>
      </c>
      <c r="N32" s="37" t="str">
        <f t="shared" si="9"/>
        <v>0</v>
      </c>
      <c r="O32" s="37" t="str">
        <f t="shared" si="9"/>
        <v>0</v>
      </c>
      <c r="P32" s="37">
        <f t="shared" si="14"/>
        <v>4.166666666666667</v>
      </c>
      <c r="Q32" s="37">
        <f t="shared" si="17"/>
        <v>2.0833333333333335</v>
      </c>
      <c r="R32" s="37">
        <f t="shared" si="15"/>
        <v>1.6666666666666667</v>
      </c>
      <c r="S32" s="37" t="str">
        <f t="shared" si="10"/>
        <v>0</v>
      </c>
      <c r="T32" s="37" t="str">
        <f t="shared" si="18"/>
        <v>0</v>
      </c>
      <c r="U32" s="37" t="str">
        <f t="shared" si="26"/>
        <v>0</v>
      </c>
      <c r="V32" s="37" t="str">
        <f t="shared" si="26"/>
        <v>0</v>
      </c>
      <c r="W32" s="37">
        <f t="shared" si="26"/>
        <v>0.41666666666666669</v>
      </c>
      <c r="X32" s="37" t="str">
        <f t="shared" si="26"/>
        <v>0</v>
      </c>
      <c r="Y32" s="37" t="str">
        <f t="shared" si="26"/>
        <v>0</v>
      </c>
      <c r="Z32" s="37">
        <f t="shared" si="26"/>
        <v>0.41666666666666669</v>
      </c>
      <c r="AA32" s="37" t="str">
        <f t="shared" si="26"/>
        <v>0</v>
      </c>
      <c r="AB32" s="37" t="str">
        <f t="shared" si="26"/>
        <v>0</v>
      </c>
      <c r="AC32" s="37">
        <f t="shared" si="26"/>
        <v>0.41666666666666669</v>
      </c>
      <c r="AD32" s="37" t="str">
        <f t="shared" si="26"/>
        <v>0</v>
      </c>
      <c r="AE32" s="37" t="str">
        <f t="shared" si="19"/>
        <v>0</v>
      </c>
      <c r="AF32" s="37" t="str">
        <f t="shared" si="23"/>
        <v>0</v>
      </c>
      <c r="AG32" s="37" t="str">
        <f t="shared" si="25"/>
        <v>0</v>
      </c>
      <c r="AH32" s="37">
        <f t="shared" si="20"/>
        <v>0.41666666666666669</v>
      </c>
      <c r="AI32" s="37">
        <f t="shared" si="11"/>
        <v>0.83333333333333337</v>
      </c>
      <c r="AJ32" s="37">
        <f t="shared" si="11"/>
        <v>0.41666666666666669</v>
      </c>
      <c r="AK32" s="37" t="str">
        <f t="shared" si="21"/>
        <v>0</v>
      </c>
      <c r="AL32" s="32">
        <f t="shared" si="5"/>
        <v>12.08333333333333</v>
      </c>
    </row>
    <row r="33" spans="2:43" x14ac:dyDescent="0.35">
      <c r="B33" s="5">
        <v>2601</v>
      </c>
      <c r="C33" s="2" t="s">
        <v>94</v>
      </c>
      <c r="D33" s="2" t="s">
        <v>38</v>
      </c>
      <c r="E33" s="2" t="s">
        <v>56</v>
      </c>
      <c r="F33" s="11">
        <f t="shared" si="0"/>
        <v>0.37499999999999994</v>
      </c>
      <c r="H33" s="43">
        <v>0.45833333333333331</v>
      </c>
      <c r="I33" s="37">
        <f t="shared" si="12"/>
        <v>0.45833333333333331</v>
      </c>
      <c r="J33" s="37">
        <f t="shared" si="22"/>
        <v>0.45833333333333331</v>
      </c>
      <c r="K33" s="37">
        <f t="shared" si="16"/>
        <v>0.45833333333333331</v>
      </c>
      <c r="L33" s="37">
        <f t="shared" si="8"/>
        <v>0.45833333333333331</v>
      </c>
      <c r="M33" s="37">
        <f t="shared" si="13"/>
        <v>0.45833333333333331</v>
      </c>
      <c r="N33" s="37" t="str">
        <f t="shared" si="9"/>
        <v>0</v>
      </c>
      <c r="O33" s="37" t="str">
        <f t="shared" si="9"/>
        <v>0</v>
      </c>
      <c r="P33" s="37">
        <f t="shared" si="14"/>
        <v>0.45833333333333331</v>
      </c>
      <c r="Q33" s="37">
        <f t="shared" si="17"/>
        <v>0.45833333333333331</v>
      </c>
      <c r="R33" s="37">
        <f t="shared" si="15"/>
        <v>0.45833333333333331</v>
      </c>
      <c r="S33" s="37">
        <f t="shared" si="10"/>
        <v>0.45833333333333331</v>
      </c>
      <c r="T33" s="37">
        <f t="shared" si="18"/>
        <v>0.45833333333333331</v>
      </c>
      <c r="U33" s="37" t="str">
        <f t="shared" si="26"/>
        <v>0</v>
      </c>
      <c r="V33" s="37" t="str">
        <f t="shared" si="26"/>
        <v>0</v>
      </c>
      <c r="W33" s="37">
        <f t="shared" si="26"/>
        <v>0.45833333333333331</v>
      </c>
      <c r="X33" s="37">
        <f t="shared" si="26"/>
        <v>0.45833333333333331</v>
      </c>
      <c r="Y33" s="37">
        <f t="shared" si="26"/>
        <v>0.45833333333333331</v>
      </c>
      <c r="Z33" s="37">
        <f t="shared" si="26"/>
        <v>0.45833333333333331</v>
      </c>
      <c r="AA33" s="37">
        <f t="shared" si="26"/>
        <v>0.45833333333333331</v>
      </c>
      <c r="AB33" s="37" t="str">
        <f t="shared" si="26"/>
        <v>0</v>
      </c>
      <c r="AC33" s="37" t="str">
        <f t="shared" si="26"/>
        <v>0</v>
      </c>
      <c r="AD33" s="37" t="str">
        <f t="shared" si="26"/>
        <v>0</v>
      </c>
      <c r="AE33" s="37" t="str">
        <f t="shared" si="19"/>
        <v>0</v>
      </c>
      <c r="AF33" s="37" t="str">
        <f t="shared" si="23"/>
        <v>0</v>
      </c>
      <c r="AG33" s="37" t="str">
        <f t="shared" si="25"/>
        <v>0</v>
      </c>
      <c r="AH33" s="37" t="str">
        <f t="shared" si="20"/>
        <v>0</v>
      </c>
      <c r="AI33" s="37">
        <f t="shared" si="11"/>
        <v>0.45833333333333331</v>
      </c>
      <c r="AJ33" s="37" t="str">
        <f t="shared" si="11"/>
        <v>0</v>
      </c>
      <c r="AK33" s="37" t="str">
        <f t="shared" si="21"/>
        <v>0</v>
      </c>
      <c r="AL33" s="32">
        <f t="shared" si="5"/>
        <v>7.3333333333333313</v>
      </c>
    </row>
    <row r="34" spans="2:43" x14ac:dyDescent="0.35">
      <c r="B34" s="5">
        <v>2101</v>
      </c>
      <c r="C34" s="2" t="s">
        <v>151</v>
      </c>
      <c r="D34" s="2" t="s">
        <v>48</v>
      </c>
      <c r="E34" s="2" t="s">
        <v>12</v>
      </c>
      <c r="F34" s="11">
        <f t="shared" si="0"/>
        <v>0.5</v>
      </c>
      <c r="H34" s="43">
        <v>0.5</v>
      </c>
      <c r="I34" s="37">
        <f t="shared" si="12"/>
        <v>6</v>
      </c>
      <c r="J34" s="37">
        <f t="shared" si="22"/>
        <v>1.5</v>
      </c>
      <c r="K34" s="37">
        <f t="shared" si="16"/>
        <v>0.5</v>
      </c>
      <c r="L34" s="37">
        <f t="shared" si="8"/>
        <v>0.5</v>
      </c>
      <c r="M34" s="37" t="str">
        <f t="shared" si="13"/>
        <v>0</v>
      </c>
      <c r="N34" s="37" t="str">
        <f t="shared" si="9"/>
        <v>0</v>
      </c>
      <c r="O34" s="37" t="str">
        <f t="shared" si="9"/>
        <v>0</v>
      </c>
      <c r="P34" s="37" t="str">
        <f t="shared" si="14"/>
        <v>0</v>
      </c>
      <c r="Q34" s="37">
        <f t="shared" si="17"/>
        <v>1</v>
      </c>
      <c r="R34" s="37">
        <f t="shared" si="15"/>
        <v>6</v>
      </c>
      <c r="S34" s="37">
        <f t="shared" si="10"/>
        <v>1.5</v>
      </c>
      <c r="T34" s="37" t="str">
        <f t="shared" si="18"/>
        <v>0</v>
      </c>
      <c r="U34" s="37" t="str">
        <f t="shared" si="26"/>
        <v>0</v>
      </c>
      <c r="V34" s="37" t="str">
        <f t="shared" si="26"/>
        <v>0</v>
      </c>
      <c r="W34" s="37" t="str">
        <f t="shared" si="26"/>
        <v>0</v>
      </c>
      <c r="X34" s="37" t="str">
        <f t="shared" si="26"/>
        <v>0</v>
      </c>
      <c r="Y34" s="37" t="str">
        <f t="shared" si="26"/>
        <v>0</v>
      </c>
      <c r="Z34" s="37" t="str">
        <f t="shared" si="26"/>
        <v>0</v>
      </c>
      <c r="AA34" s="37" t="str">
        <f t="shared" si="26"/>
        <v>0</v>
      </c>
      <c r="AB34" s="37">
        <f t="shared" si="26"/>
        <v>0.5</v>
      </c>
      <c r="AC34" s="37">
        <f t="shared" si="26"/>
        <v>0.5</v>
      </c>
      <c r="AD34" s="37" t="str">
        <f t="shared" si="26"/>
        <v>0</v>
      </c>
      <c r="AE34" s="37" t="str">
        <f t="shared" si="19"/>
        <v>0</v>
      </c>
      <c r="AF34" s="37" t="str">
        <f t="shared" si="23"/>
        <v>0</v>
      </c>
      <c r="AG34" s="37" t="str">
        <f t="shared" si="25"/>
        <v>0</v>
      </c>
      <c r="AH34" s="37" t="str">
        <f t="shared" si="20"/>
        <v>0</v>
      </c>
      <c r="AI34" s="37">
        <f t="shared" si="11"/>
        <v>1</v>
      </c>
      <c r="AJ34" s="37" t="str">
        <f t="shared" si="11"/>
        <v>0</v>
      </c>
      <c r="AK34" s="37" t="str">
        <f t="shared" si="21"/>
        <v>0</v>
      </c>
      <c r="AL34" s="32">
        <f t="shared" si="5"/>
        <v>19</v>
      </c>
    </row>
    <row r="35" spans="2:43" x14ac:dyDescent="0.35">
      <c r="B35" s="5">
        <v>2202</v>
      </c>
      <c r="C35" s="2" t="s">
        <v>151</v>
      </c>
      <c r="D35" s="2" t="s">
        <v>88</v>
      </c>
      <c r="E35" s="2" t="s">
        <v>92</v>
      </c>
      <c r="F35" s="11">
        <f t="shared" si="0"/>
        <v>8.3333333333333315E-2</v>
      </c>
      <c r="H35" s="43">
        <v>0.54166666666666663</v>
      </c>
      <c r="I35" s="37">
        <f t="shared" si="12"/>
        <v>0.54166666666666663</v>
      </c>
      <c r="J35" s="37" t="str">
        <f t="shared" si="22"/>
        <v>0</v>
      </c>
      <c r="K35" s="37" t="str">
        <f t="shared" si="16"/>
        <v>0</v>
      </c>
      <c r="L35" s="37" t="str">
        <f t="shared" si="8"/>
        <v>0</v>
      </c>
      <c r="M35" s="37" t="str">
        <f t="shared" si="13"/>
        <v>0</v>
      </c>
      <c r="N35" s="37" t="str">
        <f t="shared" si="9"/>
        <v>0</v>
      </c>
      <c r="O35" s="37" t="str">
        <f t="shared" si="9"/>
        <v>0</v>
      </c>
      <c r="P35" s="37" t="str">
        <f t="shared" si="14"/>
        <v>0</v>
      </c>
      <c r="Q35" s="37">
        <f t="shared" si="17"/>
        <v>0.54166666666666663</v>
      </c>
      <c r="R35" s="37" t="str">
        <f t="shared" si="15"/>
        <v>0</v>
      </c>
      <c r="S35" s="37" t="str">
        <f t="shared" si="10"/>
        <v>0</v>
      </c>
      <c r="T35" s="37" t="str">
        <f t="shared" si="18"/>
        <v>0</v>
      </c>
      <c r="U35" s="37" t="str">
        <f t="shared" si="26"/>
        <v>0</v>
      </c>
      <c r="V35" s="37" t="str">
        <f t="shared" si="26"/>
        <v>0</v>
      </c>
      <c r="W35" s="37" t="str">
        <f t="shared" si="26"/>
        <v>0</v>
      </c>
      <c r="X35" s="37" t="str">
        <f t="shared" si="26"/>
        <v>0</v>
      </c>
      <c r="Y35" s="37" t="str">
        <f t="shared" si="26"/>
        <v>0</v>
      </c>
      <c r="Z35" s="37" t="str">
        <f t="shared" si="26"/>
        <v>0</v>
      </c>
      <c r="AA35" s="37" t="str">
        <f t="shared" si="26"/>
        <v>0</v>
      </c>
      <c r="AB35" s="37" t="str">
        <f t="shared" si="26"/>
        <v>0</v>
      </c>
      <c r="AC35" s="37" t="str">
        <f t="shared" si="26"/>
        <v>0</v>
      </c>
      <c r="AD35" s="37" t="str">
        <f t="shared" si="26"/>
        <v>0</v>
      </c>
      <c r="AE35" s="37" t="str">
        <f t="shared" si="19"/>
        <v>0</v>
      </c>
      <c r="AF35" s="37" t="str">
        <f t="shared" si="23"/>
        <v>0</v>
      </c>
      <c r="AG35" s="37" t="str">
        <f t="shared" si="25"/>
        <v>0</v>
      </c>
      <c r="AH35" s="37" t="str">
        <f t="shared" si="20"/>
        <v>0</v>
      </c>
      <c r="AI35" s="37" t="str">
        <f t="shared" si="11"/>
        <v>0</v>
      </c>
      <c r="AJ35" s="37" t="str">
        <f t="shared" si="11"/>
        <v>0</v>
      </c>
      <c r="AK35" s="37" t="str">
        <f t="shared" si="21"/>
        <v>0</v>
      </c>
      <c r="AL35" s="32">
        <f t="shared" si="5"/>
        <v>1.0833333333333333</v>
      </c>
    </row>
    <row r="36" spans="2:43" x14ac:dyDescent="0.35">
      <c r="B36" s="5">
        <v>2202</v>
      </c>
      <c r="C36" s="2" t="s">
        <v>151</v>
      </c>
      <c r="D36" s="2" t="s">
        <v>92</v>
      </c>
      <c r="E36" s="2" t="s">
        <v>56</v>
      </c>
      <c r="F36" s="11">
        <f t="shared" si="0"/>
        <v>0.16666666666666663</v>
      </c>
      <c r="H36" s="43">
        <v>0.58333333333333337</v>
      </c>
      <c r="I36" s="37" t="str">
        <f t="shared" si="12"/>
        <v>0</v>
      </c>
      <c r="J36" s="37" t="str">
        <f t="shared" si="22"/>
        <v>0</v>
      </c>
      <c r="K36" s="37">
        <f t="shared" si="16"/>
        <v>0.58333333333333337</v>
      </c>
      <c r="L36" s="37">
        <f t="shared" si="8"/>
        <v>0.58333333333333337</v>
      </c>
      <c r="M36" s="37">
        <f t="shared" si="13"/>
        <v>0.58333333333333337</v>
      </c>
      <c r="N36" s="37" t="str">
        <f t="shared" si="9"/>
        <v>0</v>
      </c>
      <c r="O36" s="37" t="str">
        <f t="shared" si="9"/>
        <v>0</v>
      </c>
      <c r="P36" s="37" t="str">
        <f t="shared" si="14"/>
        <v>0</v>
      </c>
      <c r="Q36" s="37">
        <f t="shared" si="17"/>
        <v>0.58333333333333337</v>
      </c>
      <c r="R36" s="37" t="str">
        <f t="shared" si="15"/>
        <v>0</v>
      </c>
      <c r="S36" s="37" t="str">
        <f t="shared" si="10"/>
        <v>0</v>
      </c>
      <c r="T36" s="37" t="str">
        <f t="shared" si="18"/>
        <v>0</v>
      </c>
      <c r="U36" s="37" t="str">
        <f t="shared" si="26"/>
        <v>0</v>
      </c>
      <c r="V36" s="37" t="str">
        <f t="shared" si="26"/>
        <v>0</v>
      </c>
      <c r="W36" s="37" t="str">
        <f t="shared" si="26"/>
        <v>0</v>
      </c>
      <c r="X36" s="37" t="str">
        <f t="shared" si="26"/>
        <v>0</v>
      </c>
      <c r="Y36" s="37" t="str">
        <f t="shared" si="26"/>
        <v>0</v>
      </c>
      <c r="Z36" s="37" t="str">
        <f t="shared" si="26"/>
        <v>0</v>
      </c>
      <c r="AA36" s="37" t="str">
        <f t="shared" si="26"/>
        <v>0</v>
      </c>
      <c r="AB36" s="37" t="str">
        <f t="shared" si="26"/>
        <v>0</v>
      </c>
      <c r="AC36" s="37" t="str">
        <f t="shared" si="26"/>
        <v>0</v>
      </c>
      <c r="AD36" s="37" t="str">
        <f t="shared" si="26"/>
        <v>0</v>
      </c>
      <c r="AE36" s="37" t="str">
        <f t="shared" si="19"/>
        <v>0</v>
      </c>
      <c r="AF36" s="37" t="str">
        <f t="shared" si="23"/>
        <v>0</v>
      </c>
      <c r="AG36" s="37" t="str">
        <f t="shared" si="25"/>
        <v>0</v>
      </c>
      <c r="AH36" s="37" t="str">
        <f t="shared" si="20"/>
        <v>0</v>
      </c>
      <c r="AI36" s="37">
        <f t="shared" si="11"/>
        <v>4.0833333333333339</v>
      </c>
      <c r="AJ36" s="37" t="str">
        <f t="shared" si="11"/>
        <v>0</v>
      </c>
      <c r="AK36" s="37" t="str">
        <f t="shared" si="21"/>
        <v>0</v>
      </c>
      <c r="AL36" s="32">
        <f t="shared" si="5"/>
        <v>6.4166666666666679</v>
      </c>
    </row>
    <row r="37" spans="2:43" x14ac:dyDescent="0.35">
      <c r="B37" s="5">
        <v>2203</v>
      </c>
      <c r="C37" s="2" t="s">
        <v>151</v>
      </c>
      <c r="D37" s="2" t="s">
        <v>33</v>
      </c>
      <c r="E37" s="2" t="s">
        <v>34</v>
      </c>
      <c r="F37" s="11">
        <f t="shared" si="0"/>
        <v>0.125</v>
      </c>
      <c r="H37" s="43">
        <v>0.625</v>
      </c>
      <c r="I37" s="37" t="str">
        <f t="shared" si="12"/>
        <v>0</v>
      </c>
      <c r="J37" s="37" t="str">
        <f t="shared" si="22"/>
        <v>0</v>
      </c>
      <c r="K37" s="37" t="str">
        <f t="shared" si="16"/>
        <v>0</v>
      </c>
      <c r="L37" s="37" t="str">
        <f t="shared" si="8"/>
        <v>0</v>
      </c>
      <c r="M37" s="37" t="str">
        <f t="shared" si="13"/>
        <v>0</v>
      </c>
      <c r="N37" s="37">
        <f t="shared" si="9"/>
        <v>0.625</v>
      </c>
      <c r="O37" s="37" t="str">
        <f t="shared" si="9"/>
        <v>0</v>
      </c>
      <c r="P37" s="37" t="str">
        <f t="shared" si="14"/>
        <v>0</v>
      </c>
      <c r="Q37" s="37" t="str">
        <f t="shared" si="17"/>
        <v>0</v>
      </c>
      <c r="R37" s="37" t="str">
        <f t="shared" si="15"/>
        <v>0</v>
      </c>
      <c r="S37" s="37" t="str">
        <f t="shared" si="10"/>
        <v>0</v>
      </c>
      <c r="T37" s="37" t="str">
        <f t="shared" si="18"/>
        <v>0</v>
      </c>
      <c r="U37" s="37" t="str">
        <f t="shared" si="26"/>
        <v>0</v>
      </c>
      <c r="V37" s="37" t="str">
        <f t="shared" si="26"/>
        <v>0</v>
      </c>
      <c r="W37" s="37">
        <f t="shared" si="26"/>
        <v>1.25</v>
      </c>
      <c r="X37" s="37">
        <f t="shared" si="26"/>
        <v>1.25</v>
      </c>
      <c r="Y37" s="37">
        <f t="shared" si="26"/>
        <v>1.25</v>
      </c>
      <c r="Z37" s="37">
        <f t="shared" si="26"/>
        <v>1.25</v>
      </c>
      <c r="AA37" s="37">
        <f t="shared" si="26"/>
        <v>1.25</v>
      </c>
      <c r="AB37" s="37">
        <f t="shared" si="26"/>
        <v>0.625</v>
      </c>
      <c r="AC37" s="37" t="str">
        <f t="shared" si="26"/>
        <v>0</v>
      </c>
      <c r="AD37" s="37" t="str">
        <f t="shared" si="26"/>
        <v>0</v>
      </c>
      <c r="AE37" s="37" t="str">
        <f t="shared" si="19"/>
        <v>0</v>
      </c>
      <c r="AF37" s="37" t="str">
        <f t="shared" si="23"/>
        <v>0</v>
      </c>
      <c r="AG37" s="37" t="str">
        <f t="shared" si="25"/>
        <v>0</v>
      </c>
      <c r="AH37" s="37" t="str">
        <f t="shared" si="20"/>
        <v>0</v>
      </c>
      <c r="AI37" s="37" t="str">
        <f t="shared" si="11"/>
        <v>0</v>
      </c>
      <c r="AJ37" s="37" t="str">
        <f t="shared" si="11"/>
        <v>0</v>
      </c>
      <c r="AK37" s="37" t="str">
        <f t="shared" si="21"/>
        <v>0</v>
      </c>
      <c r="AL37" s="35">
        <f t="shared" si="5"/>
        <v>7.5</v>
      </c>
      <c r="AO37" s="26"/>
    </row>
    <row r="38" spans="2:43" x14ac:dyDescent="0.35">
      <c r="B38" s="5">
        <v>2301</v>
      </c>
      <c r="C38" s="2" t="s">
        <v>151</v>
      </c>
      <c r="D38" s="2" t="s">
        <v>38</v>
      </c>
      <c r="E38" s="2" t="s">
        <v>80</v>
      </c>
      <c r="F38" s="11">
        <f t="shared" si="0"/>
        <v>0.41666666666666669</v>
      </c>
      <c r="H38" s="28" t="s">
        <v>4209</v>
      </c>
      <c r="I38" s="31">
        <f>SUM(I$6:I$37)</f>
        <v>8.3680555555555554</v>
      </c>
      <c r="J38" s="31">
        <f t="shared" ref="J38:AK38" si="27">SUM(J$6:J$37)</f>
        <v>2.84375</v>
      </c>
      <c r="K38" s="31">
        <f t="shared" si="27"/>
        <v>3.0833333333333335</v>
      </c>
      <c r="L38" s="31">
        <f t="shared" si="27"/>
        <v>3.1875</v>
      </c>
      <c r="M38" s="31">
        <f t="shared" si="27"/>
        <v>2.6527777777777781</v>
      </c>
      <c r="N38" s="31">
        <f t="shared" si="27"/>
        <v>0.95833333333333326</v>
      </c>
      <c r="O38" s="31">
        <f t="shared" si="27"/>
        <v>0.33333333333333331</v>
      </c>
      <c r="P38" s="31">
        <f t="shared" si="27"/>
        <v>5.8472222222222223</v>
      </c>
      <c r="Q38" s="31">
        <f t="shared" si="27"/>
        <v>6.177083333333333</v>
      </c>
      <c r="R38" s="31">
        <f t="shared" si="27"/>
        <v>9.9861111111111107</v>
      </c>
      <c r="S38" s="31">
        <f t="shared" si="27"/>
        <v>3.5625</v>
      </c>
      <c r="T38" s="31">
        <f t="shared" si="27"/>
        <v>2.375</v>
      </c>
      <c r="U38" s="31">
        <f t="shared" si="27"/>
        <v>1</v>
      </c>
      <c r="V38" s="31">
        <f t="shared" si="27"/>
        <v>0</v>
      </c>
      <c r="W38" s="31">
        <f t="shared" si="27"/>
        <v>2.625</v>
      </c>
      <c r="X38" s="31">
        <f t="shared" si="27"/>
        <v>2.229166666666667</v>
      </c>
      <c r="Y38" s="31">
        <f t="shared" si="27"/>
        <v>2.5625</v>
      </c>
      <c r="Z38" s="31">
        <f t="shared" si="27"/>
        <v>2.5</v>
      </c>
      <c r="AA38" s="31">
        <f t="shared" si="27"/>
        <v>2.083333333333333</v>
      </c>
      <c r="AB38" s="31">
        <f t="shared" si="27"/>
        <v>1.7916666666666665</v>
      </c>
      <c r="AC38" s="31">
        <f t="shared" si="27"/>
        <v>1.2916666666666667</v>
      </c>
      <c r="AD38" s="31">
        <f t="shared" si="27"/>
        <v>0.63194444444444453</v>
      </c>
      <c r="AE38" s="31">
        <f t="shared" si="27"/>
        <v>0.93680555555555545</v>
      </c>
      <c r="AF38" s="31">
        <f t="shared" si="27"/>
        <v>1.3958333333333333</v>
      </c>
      <c r="AG38" s="31">
        <f t="shared" si="27"/>
        <v>2.375</v>
      </c>
      <c r="AH38" s="31">
        <f t="shared" si="27"/>
        <v>3.2798611111111109</v>
      </c>
      <c r="AI38" s="31">
        <f t="shared" si="27"/>
        <v>7.8125000000000009</v>
      </c>
      <c r="AJ38" s="31">
        <f t="shared" si="27"/>
        <v>1.25</v>
      </c>
      <c r="AK38" s="31">
        <f t="shared" si="27"/>
        <v>2.5972222222222223</v>
      </c>
      <c r="AL38" s="50">
        <f>SUM(I38:AK38)</f>
        <v>85.737500000000011</v>
      </c>
      <c r="AO38" s="26"/>
    </row>
    <row r="39" spans="2:43" x14ac:dyDescent="0.35">
      <c r="B39" s="5">
        <v>2313</v>
      </c>
      <c r="C39" s="2" t="s">
        <v>151</v>
      </c>
      <c r="D39" s="2" t="s">
        <v>38</v>
      </c>
      <c r="E39" s="2" t="s">
        <v>12</v>
      </c>
      <c r="F39" s="11">
        <f t="shared" si="0"/>
        <v>0.45833333333333331</v>
      </c>
      <c r="H39" s="28" t="s">
        <v>4221</v>
      </c>
      <c r="I39" s="31">
        <f>AVERAGE(I6:I37)</f>
        <v>0.92978395061728392</v>
      </c>
      <c r="J39" s="31">
        <f t="shared" ref="J39:AK39" si="28">AVERAGE(J6:J37)</f>
        <v>0.56874999999999998</v>
      </c>
      <c r="K39" s="31">
        <f t="shared" si="28"/>
        <v>0.38541666666666669</v>
      </c>
      <c r="L39" s="31">
        <f t="shared" si="28"/>
        <v>0.35416666666666669</v>
      </c>
      <c r="M39" s="31">
        <f t="shared" si="28"/>
        <v>0.37896825396825401</v>
      </c>
      <c r="N39" s="31">
        <f t="shared" si="28"/>
        <v>0.47916666666666663</v>
      </c>
      <c r="O39" s="31">
        <f t="shared" si="28"/>
        <v>0.33333333333333331</v>
      </c>
      <c r="P39" s="31">
        <f t="shared" si="28"/>
        <v>0.97453703703703709</v>
      </c>
      <c r="Q39" s="31">
        <f>AVERAGE(Q6:Q37)</f>
        <v>0.6177083333333333</v>
      </c>
      <c r="R39" s="31">
        <f t="shared" si="28"/>
        <v>1.2482638888888888</v>
      </c>
      <c r="S39" s="31">
        <f t="shared" si="28"/>
        <v>0.39583333333333331</v>
      </c>
      <c r="T39" s="31">
        <f t="shared" si="28"/>
        <v>0.2638888888888889</v>
      </c>
      <c r="U39" s="31">
        <f t="shared" si="28"/>
        <v>0.33333333333333331</v>
      </c>
      <c r="V39" s="31">
        <v>0</v>
      </c>
      <c r="W39" s="31">
        <f t="shared" si="28"/>
        <v>0.52500000000000002</v>
      </c>
      <c r="X39" s="31">
        <f t="shared" si="28"/>
        <v>0.55729166666666674</v>
      </c>
      <c r="Y39" s="31">
        <f t="shared" si="28"/>
        <v>0.51249999999999996</v>
      </c>
      <c r="Z39" s="31">
        <f t="shared" si="28"/>
        <v>0.625</v>
      </c>
      <c r="AA39" s="31">
        <f t="shared" si="28"/>
        <v>0.69444444444444431</v>
      </c>
      <c r="AB39" s="31">
        <f t="shared" si="28"/>
        <v>0.59722222222222221</v>
      </c>
      <c r="AC39" s="31">
        <f t="shared" si="28"/>
        <v>0.43055555555555558</v>
      </c>
      <c r="AD39" s="31">
        <f t="shared" si="28"/>
        <v>0.12638888888888891</v>
      </c>
      <c r="AE39" s="31">
        <f t="shared" si="28"/>
        <v>0.15613425925925925</v>
      </c>
      <c r="AF39" s="31">
        <f t="shared" si="28"/>
        <v>0.19940476190476189</v>
      </c>
      <c r="AG39" s="31">
        <f t="shared" si="28"/>
        <v>0.3392857142857143</v>
      </c>
      <c r="AH39" s="31">
        <f t="shared" si="28"/>
        <v>0.27332175925925922</v>
      </c>
      <c r="AI39" s="31">
        <f t="shared" si="28"/>
        <v>0.97656250000000011</v>
      </c>
      <c r="AJ39" s="31">
        <f t="shared" si="28"/>
        <v>0.3125</v>
      </c>
      <c r="AK39" s="36">
        <f t="shared" si="28"/>
        <v>0.23611111111111113</v>
      </c>
      <c r="AL39" s="58"/>
      <c r="AM39" s="25"/>
      <c r="AO39" s="26"/>
    </row>
    <row r="40" spans="2:43" x14ac:dyDescent="0.35">
      <c r="B40" s="5">
        <v>2601</v>
      </c>
      <c r="C40" s="2" t="s">
        <v>151</v>
      </c>
      <c r="D40" s="2" t="s">
        <v>38</v>
      </c>
      <c r="E40" s="2" t="s">
        <v>56</v>
      </c>
      <c r="F40" s="11">
        <f t="shared" si="0"/>
        <v>0.37499999999999994</v>
      </c>
      <c r="G40" s="33"/>
      <c r="H40" s="28" t="s">
        <v>4222</v>
      </c>
      <c r="I40" s="32">
        <f>_xlfn.VAR.S(I6:I37)</f>
        <v>3.6562071330589849</v>
      </c>
      <c r="J40" s="32">
        <f>_xlfn.VAR.S(J6:J37)</f>
        <v>0.29142795138888883</v>
      </c>
      <c r="K40" s="32">
        <f>_xlfn.VAR.S(K6:K37)</f>
        <v>3.0133928571428572E-2</v>
      </c>
      <c r="L40" s="32">
        <f>_xlfn.VAR.S(L6:L37)</f>
        <v>3.2986111111111133E-2</v>
      </c>
      <c r="M40" s="32">
        <f t="shared" ref="M40:AK40" si="29">_xlfn.VAR.S(M6:M37)</f>
        <v>2.4801587301587252E-2</v>
      </c>
      <c r="N40" s="32">
        <f t="shared" si="29"/>
        <v>4.2534722222222321E-2</v>
      </c>
      <c r="O40" s="32">
        <v>0</v>
      </c>
      <c r="P40" s="32">
        <f t="shared" si="29"/>
        <v>2.504816100823045</v>
      </c>
      <c r="Q40" s="32">
        <f t="shared" si="29"/>
        <v>0.31833646797839521</v>
      </c>
      <c r="R40" s="32">
        <f t="shared" si="29"/>
        <v>3.9386815200617282</v>
      </c>
      <c r="S40" s="32">
        <f>_xlfn.VAR.S(S6:S37)</f>
        <v>0.18815104166666663</v>
      </c>
      <c r="T40" s="32">
        <f t="shared" si="29"/>
        <v>5.1649305555555552E-2</v>
      </c>
      <c r="U40" s="32">
        <f t="shared" si="29"/>
        <v>2.777777777777779E-2</v>
      </c>
      <c r="V40" s="32">
        <v>0</v>
      </c>
      <c r="W40" s="32">
        <f t="shared" si="29"/>
        <v>0.18107638888888883</v>
      </c>
      <c r="X40" s="32">
        <f t="shared" si="29"/>
        <v>0.23072193287037024</v>
      </c>
      <c r="Y40" s="32">
        <f t="shared" si="29"/>
        <v>0.18524305555555559</v>
      </c>
      <c r="Z40" s="32">
        <f t="shared" si="29"/>
        <v>0.17476851851851846</v>
      </c>
      <c r="AA40" s="32">
        <f t="shared" si="29"/>
        <v>0.23321759259259278</v>
      </c>
      <c r="AB40" s="32">
        <f t="shared" si="29"/>
        <v>7.5231481481482509E-3</v>
      </c>
      <c r="AC40" s="32">
        <f t="shared" si="29"/>
        <v>4.05092592592593E-3</v>
      </c>
      <c r="AD40" s="32">
        <f t="shared" si="29"/>
        <v>3.0478395061728364E-3</v>
      </c>
      <c r="AE40" s="32">
        <f t="shared" si="29"/>
        <v>1.2471145190329219E-2</v>
      </c>
      <c r="AF40" s="32">
        <f t="shared" si="29"/>
        <v>9.7851447677836743E-3</v>
      </c>
      <c r="AG40" s="32">
        <f t="shared" si="29"/>
        <v>3.2076719576719571E-2</v>
      </c>
      <c r="AH40" s="32">
        <f t="shared" si="29"/>
        <v>3.8170459660260024E-2</v>
      </c>
      <c r="AI40" s="32">
        <f t="shared" si="29"/>
        <v>1.6787496899801588</v>
      </c>
      <c r="AJ40" s="32">
        <f t="shared" si="29"/>
        <v>1.6782407407407402E-2</v>
      </c>
      <c r="AK40" s="32">
        <f t="shared" si="29"/>
        <v>3.0143229166666653E-2</v>
      </c>
      <c r="AL40" s="52"/>
    </row>
    <row r="41" spans="2:43" x14ac:dyDescent="0.35">
      <c r="B41" s="5">
        <v>2603</v>
      </c>
      <c r="C41" s="2" t="s">
        <v>151</v>
      </c>
      <c r="D41" s="2" t="s">
        <v>56</v>
      </c>
      <c r="E41" s="2" t="s">
        <v>131</v>
      </c>
      <c r="F41" s="11">
        <f t="shared" si="0"/>
        <v>0.125</v>
      </c>
      <c r="H41" s="28" t="s">
        <v>4220</v>
      </c>
      <c r="I41" s="32">
        <f>_xlfn.STDEV.S(I6:I37)</f>
        <v>1.912121108366043</v>
      </c>
      <c r="J41" s="32">
        <f>_xlfn.STDEV.S(J6:J37)</f>
        <v>0.53984067222550847</v>
      </c>
      <c r="K41" s="32">
        <f>_xlfn.STDEV.S(K6:K37)</f>
        <v>0.17359126870735339</v>
      </c>
      <c r="L41" s="32">
        <f t="shared" ref="L41:AK41" si="30">_xlfn.STDEV.S(L6:L37)</f>
        <v>0.18162078931419479</v>
      </c>
      <c r="M41" s="32">
        <f t="shared" si="30"/>
        <v>0.15748519708717784</v>
      </c>
      <c r="N41" s="32">
        <f t="shared" si="30"/>
        <v>0.2062394778460766</v>
      </c>
      <c r="O41" s="32">
        <v>0</v>
      </c>
      <c r="P41" s="32">
        <f>_xlfn.STDEV.S(P6:P37)</f>
        <v>1.582661082109194</v>
      </c>
      <c r="Q41" s="32">
        <f t="shared" si="30"/>
        <v>0.56421314055806537</v>
      </c>
      <c r="R41" s="32">
        <f t="shared" si="30"/>
        <v>1.9846111760397118</v>
      </c>
      <c r="S41" s="32">
        <f t="shared" si="30"/>
        <v>0.43376380861785441</v>
      </c>
      <c r="T41" s="32">
        <f t="shared" si="30"/>
        <v>0.22726483572157738</v>
      </c>
      <c r="U41" s="32">
        <f t="shared" si="30"/>
        <v>0.16666666666666671</v>
      </c>
      <c r="V41" s="32">
        <v>0</v>
      </c>
      <c r="W41" s="32">
        <f t="shared" si="30"/>
        <v>0.42553071438955947</v>
      </c>
      <c r="X41" s="32">
        <f t="shared" si="30"/>
        <v>0.48033522967857589</v>
      </c>
      <c r="Y41" s="32">
        <f t="shared" si="30"/>
        <v>0.43039871695389104</v>
      </c>
      <c r="Z41" s="32">
        <f t="shared" si="30"/>
        <v>0.41805324842478914</v>
      </c>
      <c r="AA41" s="32">
        <f t="shared" si="30"/>
        <v>0.48292607363093659</v>
      </c>
      <c r="AB41" s="32">
        <f t="shared" si="30"/>
        <v>8.6736083311089451E-2</v>
      </c>
      <c r="AC41" s="32">
        <f t="shared" si="30"/>
        <v>6.3646884652164476E-2</v>
      </c>
      <c r="AD41" s="32">
        <f t="shared" si="30"/>
        <v>5.5207241428754945E-2</v>
      </c>
      <c r="AE41" s="32">
        <f t="shared" si="30"/>
        <v>0.11167428168709759</v>
      </c>
      <c r="AF41" s="32">
        <f t="shared" si="30"/>
        <v>9.891989065796461E-2</v>
      </c>
      <c r="AG41" s="32">
        <f t="shared" si="30"/>
        <v>0.17909974756185329</v>
      </c>
      <c r="AH41" s="32">
        <f t="shared" si="30"/>
        <v>0.19537261747814105</v>
      </c>
      <c r="AI41" s="32">
        <f t="shared" si="30"/>
        <v>1.2956657323477221</v>
      </c>
      <c r="AJ41" s="32">
        <f t="shared" si="30"/>
        <v>0.12954693129290018</v>
      </c>
      <c r="AK41" s="32">
        <f t="shared" si="30"/>
        <v>0.17361805541667219</v>
      </c>
      <c r="AL41" s="33"/>
      <c r="AO41" s="26"/>
    </row>
    <row r="42" spans="2:43" x14ac:dyDescent="0.35">
      <c r="B42" s="5">
        <v>2604</v>
      </c>
      <c r="C42" s="2" t="s">
        <v>151</v>
      </c>
      <c r="D42" s="2" t="s">
        <v>56</v>
      </c>
      <c r="E42" s="2" t="s">
        <v>131</v>
      </c>
      <c r="F42" s="11">
        <f t="shared" si="0"/>
        <v>0.125</v>
      </c>
      <c r="H42" s="28" t="s">
        <v>4233</v>
      </c>
      <c r="I42" s="32" cm="1">
        <f t="array" ref="I42">MAX(I6:I37)-MIN(IF(I6:I37&lt;&gt;0,I6:I37,"0"))</f>
        <v>5.9375</v>
      </c>
      <c r="J42" s="32" cm="1">
        <f t="array" ref="J42">MAX(J6:J37)-MIN(IF(J6:J37&lt;&gt;0,J6:J37,"0"))</f>
        <v>1.40625</v>
      </c>
      <c r="K42" s="32" cm="1">
        <f t="array" ref="K42">MAX(K6:K37)-MIN(IF(K6:K37&lt;&gt;0,K6:K37,"0"))</f>
        <v>0.5</v>
      </c>
      <c r="L42" s="32" cm="1">
        <f t="array" ref="L42">MAX(L6:L37)-MIN(IF(L6:L37&lt;&gt;0,L6:L37,"0"))</f>
        <v>0.54166666666666674</v>
      </c>
      <c r="M42" s="32" cm="1">
        <f t="array" ref="M42">MAX(M6:M37)-MIN(IF(M6:M37&lt;&gt;0,M6:M37,"0"))</f>
        <v>0.51388888888888895</v>
      </c>
      <c r="N42" s="32" cm="1">
        <f t="array" ref="N42">MAX(N6:N37)-MIN(IF(N6:N37&lt;&gt;0,N6:N37,"0"))</f>
        <v>0.29166666666666669</v>
      </c>
      <c r="O42" s="32" cm="1">
        <f t="array" ref="O42">MAX(O6:O37)-MIN(IF(O6:O37&lt;&gt;0,O6:O37,"0"))</f>
        <v>0</v>
      </c>
      <c r="P42" s="32" cm="1">
        <f t="array" ref="P42">MAX(P6:P37)-MIN(IF(P6:P37&lt;&gt;0,P6:P37,"0"))</f>
        <v>4.0833333333333339</v>
      </c>
      <c r="Q42" s="32" cm="1">
        <f t="array" ref="Q42">MAX(Q6:Q37)-MIN(IF(Q6:Q37&lt;&gt;0,Q6:Q37,"0"))</f>
        <v>1.9583333333333335</v>
      </c>
      <c r="R42" s="32" cm="1">
        <f t="array" ref="R42">MAX(R6:R37)-MIN(IF(R6:R37&lt;&gt;0,R6:R37,"0"))</f>
        <v>5.9305555555555554</v>
      </c>
      <c r="S42" s="32" cm="1">
        <f t="array" ref="S42">MAX(S6:S37)-MIN(IF(S6:S37&lt;&gt;0,S6:S37,"0"))</f>
        <v>1.4583333333333333</v>
      </c>
      <c r="T42" s="32" cm="1">
        <f t="array" ref="T42">MAX(T6:T37)-MIN(IF(T6:T37&lt;&gt;0,T6:T37,"0"))</f>
        <v>0.66666666666666663</v>
      </c>
      <c r="U42" s="32" cm="1">
        <f t="array" ref="U42">MAX(U6:U37)-MIN(IF(U6:U37&lt;&gt;0,U6:U37,"0"))</f>
        <v>0.33333333333333337</v>
      </c>
      <c r="V42" s="32" cm="1">
        <f t="array" ref="V42">MAX(V6:V37)-MIN(IF(V6:V37&lt;&gt;0,V6:V37,"0"))</f>
        <v>0</v>
      </c>
      <c r="W42" s="32" cm="1">
        <f t="array" ref="W42">MAX(W6:W37)-MIN(IF(W6:W37&lt;&gt;0,W6:W37,"0"))</f>
        <v>1.125</v>
      </c>
      <c r="X42" s="32" cm="1">
        <f t="array" ref="X42">MAX(X6:X37)-MIN(IF(X6:X37&lt;&gt;0,X6:X37,"0"))</f>
        <v>1.1041666666666667</v>
      </c>
      <c r="Y42" s="32" cm="1">
        <f t="array" ref="Y42">MAX(Y6:Y37)-MIN(IF(Y6:Y37&lt;&gt;0,Y6:Y37,"0"))</f>
        <v>1.125</v>
      </c>
      <c r="Z42" s="32" cm="1">
        <f t="array" ref="Z42">MAX(Z6:Z37)-MIN(IF(Z6:Z37&lt;&gt;0,Z6:Z37,"0"))</f>
        <v>0.875</v>
      </c>
      <c r="AA42" s="32" cm="1">
        <f t="array" ref="AA42">MAX(AA6:AA37)-MIN(IF(AA6:AA37&lt;&gt;0,AA6:AA37,"0"))</f>
        <v>0.875</v>
      </c>
      <c r="AB42" s="32" cm="1">
        <f t="array" ref="AB42">MAX(AB6:AB37)-MIN(IF(AB6:AB37&lt;&gt;0,AB6:AB37,"0"))</f>
        <v>0.16666666666666663</v>
      </c>
      <c r="AC42" s="32" cm="1">
        <f t="array" ref="AC42">MAX(AC6:AC37)-MIN(IF(AC6:AC37&lt;&gt;0,AC6:AC37,"0"))</f>
        <v>0.125</v>
      </c>
      <c r="AD42" s="32" cm="1">
        <f t="array" ref="AD42">MAX(AD6:AD37)-MIN(IF(AD6:AD37&lt;&gt;0,AD6:AD37,"0"))</f>
        <v>0.1388888888888889</v>
      </c>
      <c r="AE42" s="32" cm="1">
        <f t="array" ref="AE42">MAX(AE6:AE37)-MIN(IF(AE6:AE37&lt;&gt;0,AE6:AE37,"0"))</f>
        <v>0.29166666666666669</v>
      </c>
      <c r="AF42" s="32" cm="1">
        <f t="array" ref="AF42">MAX(AF6:AF37)-MIN(IF(AF6:AF37&lt;&gt;0,AF6:AF37,"0"))</f>
        <v>0.26388888888888884</v>
      </c>
      <c r="AG42" s="32" cm="1">
        <f t="array" ref="AG42">MAX(AG6:AG37)-MIN(IF(AG6:AG37&lt;&gt;0,AG6:AG37,"0"))</f>
        <v>0.54166666666666663</v>
      </c>
      <c r="AH42" s="32" cm="1">
        <f t="array" ref="AH42">MAX(AH6:AH37)-MIN(IF(AH6:AH37&lt;&gt;0,AH6:AH37,"0"))</f>
        <v>0.63888888888888884</v>
      </c>
      <c r="AI42" s="32" cm="1">
        <f t="array" ref="AI42">MAX(AI6:AI37)-MIN(IF(AI6:AI37&lt;&gt;0,AI6:AI37,"0"))</f>
        <v>4.0000000000000009</v>
      </c>
      <c r="AJ42" s="32" cm="1">
        <f t="array" ref="AJ42">MAX(AJ6:AJ37)-MIN(IF(AJ6:AJ37&lt;&gt;0,AJ6:AJ37,"0"))</f>
        <v>0.29166666666666669</v>
      </c>
      <c r="AK42" s="32" cm="1">
        <f t="array" ref="AK42">MAX(AK6:AK37)-MIN(IF(AK6:AK37&lt;&gt;0,AK6:AK37,"0"))</f>
        <v>0.625</v>
      </c>
      <c r="AL42" s="34"/>
    </row>
    <row r="43" spans="2:43" x14ac:dyDescent="0.35">
      <c r="B43" s="5">
        <v>2605</v>
      </c>
      <c r="C43" s="2" t="s">
        <v>151</v>
      </c>
      <c r="D43" s="2" t="s">
        <v>92</v>
      </c>
      <c r="E43" s="2" t="s">
        <v>120</v>
      </c>
      <c r="F43" s="11">
        <f t="shared" si="0"/>
        <v>0.125</v>
      </c>
      <c r="AO43" s="26"/>
      <c r="AP43" s="27"/>
      <c r="AQ43" s="27"/>
    </row>
    <row r="44" spans="2:43" ht="14.5" customHeight="1" x14ac:dyDescent="0.35">
      <c r="B44" s="5">
        <v>2805</v>
      </c>
      <c r="C44" s="2" t="s">
        <v>151</v>
      </c>
      <c r="D44" s="2" t="s">
        <v>38</v>
      </c>
      <c r="E44" s="2" t="s">
        <v>42</v>
      </c>
      <c r="F44" s="11">
        <f t="shared" si="0"/>
        <v>0.58333333333333326</v>
      </c>
      <c r="AN44" s="27"/>
      <c r="AO44" s="26"/>
    </row>
    <row r="45" spans="2:43" ht="15" customHeight="1" x14ac:dyDescent="0.35">
      <c r="B45" s="5">
        <v>2101</v>
      </c>
      <c r="C45" s="2" t="s">
        <v>195</v>
      </c>
      <c r="D45" s="2" t="s">
        <v>48</v>
      </c>
      <c r="E45" s="2" t="s">
        <v>12</v>
      </c>
      <c r="F45" s="11">
        <f t="shared" si="0"/>
        <v>0.5</v>
      </c>
      <c r="H45" s="107" t="s">
        <v>4227</v>
      </c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9"/>
      <c r="AO45" s="26"/>
    </row>
    <row r="46" spans="2:43" ht="14" customHeight="1" x14ac:dyDescent="0.35">
      <c r="B46" s="55">
        <v>2202</v>
      </c>
      <c r="C46" s="56" t="s">
        <v>195</v>
      </c>
      <c r="D46" s="56" t="s">
        <v>25</v>
      </c>
      <c r="E46" s="56" t="s">
        <v>56</v>
      </c>
      <c r="F46" s="57">
        <f t="shared" si="0"/>
        <v>0.33333333333333331</v>
      </c>
      <c r="H46" s="110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2"/>
    </row>
    <row r="47" spans="2:43" ht="14.5" customHeight="1" x14ac:dyDescent="0.35">
      <c r="B47" s="5">
        <v>2301</v>
      </c>
      <c r="C47" s="2" t="s">
        <v>195</v>
      </c>
      <c r="D47" s="2" t="s">
        <v>38</v>
      </c>
      <c r="E47" s="2" t="s">
        <v>141</v>
      </c>
      <c r="F47" s="11">
        <f t="shared" si="0"/>
        <v>0.27083333333333331</v>
      </c>
      <c r="AO47" s="26"/>
    </row>
    <row r="48" spans="2:43" ht="14.5" customHeight="1" x14ac:dyDescent="0.35">
      <c r="B48" s="5">
        <v>2301</v>
      </c>
      <c r="C48" s="2" t="s">
        <v>195</v>
      </c>
      <c r="D48" s="2" t="s">
        <v>120</v>
      </c>
      <c r="E48" s="2" t="s">
        <v>56</v>
      </c>
      <c r="F48" s="11">
        <f t="shared" si="0"/>
        <v>4.166666666666663E-2</v>
      </c>
      <c r="H48" s="30" t="s">
        <v>4225</v>
      </c>
      <c r="I48" s="44">
        <v>45566</v>
      </c>
      <c r="J48" s="44">
        <f>I48+1</f>
        <v>45567</v>
      </c>
      <c r="K48" s="44">
        <f t="shared" ref="K48:AM48" si="31">J48+1</f>
        <v>45568</v>
      </c>
      <c r="L48" s="44">
        <f t="shared" si="31"/>
        <v>45569</v>
      </c>
      <c r="M48" s="44">
        <f t="shared" si="31"/>
        <v>45570</v>
      </c>
      <c r="N48" s="44">
        <f t="shared" si="31"/>
        <v>45571</v>
      </c>
      <c r="O48" s="44">
        <f t="shared" si="31"/>
        <v>45572</v>
      </c>
      <c r="P48" s="44">
        <f t="shared" si="31"/>
        <v>45573</v>
      </c>
      <c r="Q48" s="44">
        <f t="shared" si="31"/>
        <v>45574</v>
      </c>
      <c r="R48" s="44">
        <f t="shared" si="31"/>
        <v>45575</v>
      </c>
      <c r="S48" s="44">
        <f t="shared" si="31"/>
        <v>45576</v>
      </c>
      <c r="T48" s="44">
        <f t="shared" si="31"/>
        <v>45577</v>
      </c>
      <c r="U48" s="44">
        <f t="shared" si="31"/>
        <v>45578</v>
      </c>
      <c r="V48" s="44">
        <f t="shared" si="31"/>
        <v>45579</v>
      </c>
      <c r="W48" s="44">
        <f t="shared" si="31"/>
        <v>45580</v>
      </c>
      <c r="X48" s="44">
        <f t="shared" si="31"/>
        <v>45581</v>
      </c>
      <c r="Y48" s="44">
        <f t="shared" si="31"/>
        <v>45582</v>
      </c>
      <c r="Z48" s="44">
        <f t="shared" si="31"/>
        <v>45583</v>
      </c>
      <c r="AA48" s="44">
        <f t="shared" si="31"/>
        <v>45584</v>
      </c>
      <c r="AB48" s="44">
        <f t="shared" si="31"/>
        <v>45585</v>
      </c>
      <c r="AC48" s="44">
        <f t="shared" si="31"/>
        <v>45586</v>
      </c>
      <c r="AD48" s="44">
        <f t="shared" si="31"/>
        <v>45587</v>
      </c>
      <c r="AE48" s="44">
        <f t="shared" si="31"/>
        <v>45588</v>
      </c>
      <c r="AF48" s="44">
        <f t="shared" si="31"/>
        <v>45589</v>
      </c>
      <c r="AG48" s="44">
        <f t="shared" si="31"/>
        <v>45590</v>
      </c>
      <c r="AH48" s="44">
        <f t="shared" si="31"/>
        <v>45591</v>
      </c>
      <c r="AI48" s="44">
        <f t="shared" si="31"/>
        <v>45592</v>
      </c>
      <c r="AJ48" s="44">
        <f t="shared" si="31"/>
        <v>45593</v>
      </c>
      <c r="AK48" s="44">
        <f t="shared" si="31"/>
        <v>45594</v>
      </c>
      <c r="AL48" s="44">
        <f>AK48+1</f>
        <v>45595</v>
      </c>
      <c r="AM48" s="44">
        <f t="shared" si="31"/>
        <v>45596</v>
      </c>
      <c r="AN48" s="28" t="s">
        <v>4209</v>
      </c>
      <c r="AO48" s="26"/>
    </row>
    <row r="49" spans="2:41" x14ac:dyDescent="0.35">
      <c r="B49" s="5">
        <v>2301</v>
      </c>
      <c r="C49" s="2" t="s">
        <v>195</v>
      </c>
      <c r="D49" s="2" t="s">
        <v>56</v>
      </c>
      <c r="E49" s="2" t="s">
        <v>131</v>
      </c>
      <c r="F49" s="11">
        <f t="shared" si="0"/>
        <v>0.125</v>
      </c>
      <c r="H49" s="53">
        <v>1.0416666666666666E-2</v>
      </c>
      <c r="I49" s="54" t="str">
        <f t="shared" ref="I49:AM49" si="32">IF(COUNTIFS($C$5:$C$1143,I$48,$F$5:$F$1143,$H49) &gt; 0,$H49 * (COUNTIFS($C$5:$C$1143,I$48,$F$5:$F$1143,$H49)),"0")</f>
        <v>0</v>
      </c>
      <c r="J49" s="54" t="str">
        <f t="shared" si="32"/>
        <v>0</v>
      </c>
      <c r="K49" s="54" t="str">
        <f t="shared" si="32"/>
        <v>0</v>
      </c>
      <c r="L49" s="54" t="str">
        <f t="shared" si="32"/>
        <v>0</v>
      </c>
      <c r="M49" s="54" t="str">
        <f t="shared" si="32"/>
        <v>0</v>
      </c>
      <c r="N49" s="54" t="str">
        <f t="shared" si="32"/>
        <v>0</v>
      </c>
      <c r="O49" s="54" t="str">
        <f t="shared" si="32"/>
        <v>0</v>
      </c>
      <c r="P49" s="54" t="str">
        <f t="shared" si="32"/>
        <v>0</v>
      </c>
      <c r="Q49" s="54" t="str">
        <f t="shared" si="32"/>
        <v>0</v>
      </c>
      <c r="R49" s="54" t="str">
        <f t="shared" si="32"/>
        <v>0</v>
      </c>
      <c r="S49" s="54" t="str">
        <f t="shared" si="32"/>
        <v>0</v>
      </c>
      <c r="T49" s="54" t="str">
        <f t="shared" si="32"/>
        <v>0</v>
      </c>
      <c r="U49" s="54" t="str">
        <f t="shared" si="32"/>
        <v>0</v>
      </c>
      <c r="V49" s="54" t="str">
        <f t="shared" si="32"/>
        <v>0</v>
      </c>
      <c r="W49" s="54" t="str">
        <f t="shared" si="32"/>
        <v>0</v>
      </c>
      <c r="X49" s="54" t="str">
        <f t="shared" si="32"/>
        <v>0</v>
      </c>
      <c r="Y49" s="54" t="str">
        <f t="shared" si="32"/>
        <v>0</v>
      </c>
      <c r="Z49" s="54" t="str">
        <f t="shared" si="32"/>
        <v>0</v>
      </c>
      <c r="AA49" s="54" t="str">
        <f t="shared" si="32"/>
        <v>0</v>
      </c>
      <c r="AB49" s="54" t="str">
        <f t="shared" si="32"/>
        <v>0</v>
      </c>
      <c r="AC49" s="54" t="str">
        <f t="shared" si="32"/>
        <v>0</v>
      </c>
      <c r="AD49" s="54" t="str">
        <f t="shared" si="32"/>
        <v>0</v>
      </c>
      <c r="AE49" s="54" t="str">
        <f t="shared" si="32"/>
        <v>0</v>
      </c>
      <c r="AF49" s="54" t="str">
        <f t="shared" si="32"/>
        <v>0</v>
      </c>
      <c r="AG49" s="54" t="str">
        <f t="shared" si="32"/>
        <v>0</v>
      </c>
      <c r="AH49" s="54" t="str">
        <f t="shared" si="32"/>
        <v>0</v>
      </c>
      <c r="AI49" s="54" t="str">
        <f t="shared" si="32"/>
        <v>0</v>
      </c>
      <c r="AJ49" s="54" t="str">
        <f t="shared" si="32"/>
        <v>0</v>
      </c>
      <c r="AK49" s="54" t="str">
        <f t="shared" si="32"/>
        <v>0</v>
      </c>
      <c r="AL49" s="54">
        <f t="shared" si="32"/>
        <v>1.0416666666666666E-2</v>
      </c>
      <c r="AM49" s="54" t="str">
        <f t="shared" si="32"/>
        <v>0</v>
      </c>
      <c r="AN49" s="46">
        <f>SUM(I49:AM49)</f>
        <v>1.0416666666666666E-2</v>
      </c>
      <c r="AO49" s="26"/>
    </row>
    <row r="50" spans="2:41" x14ac:dyDescent="0.35">
      <c r="B50" s="5">
        <v>2313</v>
      </c>
      <c r="C50" s="2" t="s">
        <v>195</v>
      </c>
      <c r="D50" s="2" t="s">
        <v>38</v>
      </c>
      <c r="E50" s="2" t="s">
        <v>12</v>
      </c>
      <c r="F50" s="11">
        <f t="shared" si="0"/>
        <v>0.45833333333333331</v>
      </c>
      <c r="H50" s="53">
        <v>2.0833333333333332E-2</v>
      </c>
      <c r="I50" s="54" t="str">
        <f t="shared" ref="I50:Q53" si="33">IF(COUNTIFS($C$5:$C$1143,I$48,$F$5:$F$1143,$H50) &gt; 0,$H50 * (COUNTIFS($C$5:$C$1143,I$48,$F$5:$F$1143,$H50)),"0")</f>
        <v>0</v>
      </c>
      <c r="J50" s="54" t="str">
        <f t="shared" si="33"/>
        <v>0</v>
      </c>
      <c r="K50" s="54" t="str">
        <f t="shared" si="33"/>
        <v>0</v>
      </c>
      <c r="L50" s="54" t="str">
        <f t="shared" si="33"/>
        <v>0</v>
      </c>
      <c r="M50" s="54" t="str">
        <f t="shared" si="33"/>
        <v>0</v>
      </c>
      <c r="N50" s="54" t="str">
        <f t="shared" si="33"/>
        <v>0</v>
      </c>
      <c r="O50" s="54" t="str">
        <f t="shared" si="33"/>
        <v>0</v>
      </c>
      <c r="P50" s="54" t="str">
        <f t="shared" si="33"/>
        <v>0</v>
      </c>
      <c r="Q50" s="54" t="str">
        <f t="shared" si="33"/>
        <v>0</v>
      </c>
      <c r="R50" s="54" t="str">
        <f>"0:30:00"</f>
        <v>0:30:00</v>
      </c>
      <c r="S50" s="54" t="str">
        <f t="shared" ref="S50:V53" si="34">IF(COUNTIFS($C$5:$C$1143,S$48,$F$5:$F$1143,$H50) &gt; 0,$H50 * (COUNTIFS($C$5:$C$1143,S$48,$F$5:$F$1143,$H50)),"0")</f>
        <v>0</v>
      </c>
      <c r="T50" s="54" t="str">
        <f t="shared" si="34"/>
        <v>0</v>
      </c>
      <c r="U50" s="54" t="str">
        <f t="shared" si="34"/>
        <v>0</v>
      </c>
      <c r="V50" s="54" t="str">
        <f t="shared" si="34"/>
        <v>0</v>
      </c>
      <c r="W50" s="54" t="str">
        <f t="shared" ref="W50" si="35">"0:30:00"</f>
        <v>0:30:00</v>
      </c>
      <c r="X50" s="54" t="str">
        <f t="shared" ref="X50:AM53" si="36">IF(COUNTIFS($C$5:$C$1143,X$48,$F$5:$F$1143,$H50) &gt; 0,$H50 * (COUNTIFS($C$5:$C$1143,X$48,$F$5:$F$1143,$H50)),"0")</f>
        <v>0</v>
      </c>
      <c r="Y50" s="54" t="str">
        <f t="shared" si="36"/>
        <v>0</v>
      </c>
      <c r="Z50" s="54" t="str">
        <f t="shared" si="36"/>
        <v>0</v>
      </c>
      <c r="AA50" s="54" t="str">
        <f t="shared" si="36"/>
        <v>0</v>
      </c>
      <c r="AB50" s="54" t="str">
        <f t="shared" si="36"/>
        <v>0</v>
      </c>
      <c r="AC50" s="54" t="str">
        <f t="shared" si="36"/>
        <v>0</v>
      </c>
      <c r="AD50" s="54" t="str">
        <f t="shared" si="36"/>
        <v>0</v>
      </c>
      <c r="AE50" s="54" t="str">
        <f t="shared" si="36"/>
        <v>0</v>
      </c>
      <c r="AF50" s="54" t="str">
        <f t="shared" si="36"/>
        <v>0</v>
      </c>
      <c r="AG50" s="54" t="str">
        <f t="shared" si="36"/>
        <v>0</v>
      </c>
      <c r="AH50" s="54" t="str">
        <f t="shared" si="36"/>
        <v>0</v>
      </c>
      <c r="AI50" s="54" t="str">
        <f t="shared" si="36"/>
        <v>0</v>
      </c>
      <c r="AJ50" s="54" t="str">
        <f t="shared" si="36"/>
        <v>0</v>
      </c>
      <c r="AK50" s="54" t="str">
        <f t="shared" si="36"/>
        <v>0</v>
      </c>
      <c r="AL50" s="54" t="str">
        <f t="shared" si="36"/>
        <v>0</v>
      </c>
      <c r="AM50" s="54" t="str">
        <f t="shared" si="36"/>
        <v>0</v>
      </c>
      <c r="AN50" s="46">
        <f t="shared" ref="AN50:AN113" si="37">SUM(I50:AM50)</f>
        <v>0</v>
      </c>
      <c r="AO50" s="26"/>
    </row>
    <row r="51" spans="2:41" x14ac:dyDescent="0.35">
      <c r="B51" s="5">
        <v>2601</v>
      </c>
      <c r="C51" s="2" t="s">
        <v>195</v>
      </c>
      <c r="D51" s="2" t="s">
        <v>38</v>
      </c>
      <c r="E51" s="2" t="s">
        <v>56</v>
      </c>
      <c r="F51" s="11">
        <f t="shared" si="0"/>
        <v>0.37499999999999994</v>
      </c>
      <c r="H51" s="53">
        <v>2.7083333333333334E-2</v>
      </c>
      <c r="I51" s="54" t="str">
        <f t="shared" si="33"/>
        <v>0</v>
      </c>
      <c r="J51" s="54" t="str">
        <f t="shared" si="33"/>
        <v>0</v>
      </c>
      <c r="K51" s="54" t="str">
        <f t="shared" si="33"/>
        <v>0</v>
      </c>
      <c r="L51" s="54" t="str">
        <f t="shared" si="33"/>
        <v>0</v>
      </c>
      <c r="M51" s="54" t="str">
        <f t="shared" si="33"/>
        <v>0</v>
      </c>
      <c r="N51" s="54" t="str">
        <f t="shared" si="33"/>
        <v>0</v>
      </c>
      <c r="O51" s="54" t="str">
        <f t="shared" si="33"/>
        <v>0</v>
      </c>
      <c r="P51" s="54" t="str">
        <f t="shared" si="33"/>
        <v>0</v>
      </c>
      <c r="Q51" s="54" t="str">
        <f t="shared" si="33"/>
        <v>0</v>
      </c>
      <c r="R51" s="54" t="str">
        <f t="shared" ref="R51:R56" si="38">IF(COUNTIFS($C$5:$C$1143,R$48,$F$5:$F$1143,$H51) &gt; 0,$H51 * (COUNTIFS($C$5:$C$1143,R$48,$F$5:$F$1143,$H51)),"0")</f>
        <v>0</v>
      </c>
      <c r="S51" s="54" t="str">
        <f t="shared" si="34"/>
        <v>0</v>
      </c>
      <c r="T51" s="54" t="str">
        <f t="shared" si="34"/>
        <v>0</v>
      </c>
      <c r="U51" s="54" t="str">
        <f t="shared" si="34"/>
        <v>0</v>
      </c>
      <c r="V51" s="54" t="str">
        <f t="shared" si="34"/>
        <v>0</v>
      </c>
      <c r="W51" s="54" t="str">
        <f>IF(COUNTIFS($C$5:$C$1143,W$48,$F$5:$F$1143,$H51) &gt; 0,$H51 * (COUNTIFS($C$5:$C$1143,W$48,$F$5:$F$1143,$H51)),"0")</f>
        <v>0</v>
      </c>
      <c r="X51" s="54" t="str">
        <f t="shared" si="36"/>
        <v>0</v>
      </c>
      <c r="Y51" s="54">
        <f t="shared" si="36"/>
        <v>2.7083333333333334E-2</v>
      </c>
      <c r="Z51" s="54" t="str">
        <f t="shared" si="36"/>
        <v>0</v>
      </c>
      <c r="AA51" s="54" t="str">
        <f t="shared" si="36"/>
        <v>0</v>
      </c>
      <c r="AB51" s="54" t="str">
        <f t="shared" si="36"/>
        <v>0</v>
      </c>
      <c r="AC51" s="54" t="str">
        <f t="shared" si="36"/>
        <v>0</v>
      </c>
      <c r="AD51" s="54" t="str">
        <f t="shared" si="36"/>
        <v>0</v>
      </c>
      <c r="AE51" s="54" t="str">
        <f t="shared" si="36"/>
        <v>0</v>
      </c>
      <c r="AF51" s="54">
        <f t="shared" si="36"/>
        <v>2.7083333333333334E-2</v>
      </c>
      <c r="AG51" s="54">
        <f t="shared" si="36"/>
        <v>2.7083333333333334E-2</v>
      </c>
      <c r="AH51" s="54" t="str">
        <f t="shared" si="36"/>
        <v>0</v>
      </c>
      <c r="AI51" s="54" t="str">
        <f t="shared" si="36"/>
        <v>0</v>
      </c>
      <c r="AJ51" s="54" t="str">
        <f t="shared" si="36"/>
        <v>0</v>
      </c>
      <c r="AK51" s="54" t="str">
        <f t="shared" si="36"/>
        <v>0</v>
      </c>
      <c r="AL51" s="54" t="str">
        <f t="shared" si="36"/>
        <v>0</v>
      </c>
      <c r="AM51" s="54">
        <f t="shared" si="36"/>
        <v>2.7083333333333334E-2</v>
      </c>
      <c r="AN51" s="46">
        <f t="shared" si="37"/>
        <v>0.10833333333333334</v>
      </c>
      <c r="AO51" s="26"/>
    </row>
    <row r="52" spans="2:41" x14ac:dyDescent="0.35">
      <c r="B52" s="5">
        <v>2603</v>
      </c>
      <c r="C52" s="2" t="s">
        <v>195</v>
      </c>
      <c r="D52" s="2" t="s">
        <v>25</v>
      </c>
      <c r="E52" s="2" t="s">
        <v>39</v>
      </c>
      <c r="F52" s="11">
        <f t="shared" si="0"/>
        <v>0.25000000000000006</v>
      </c>
      <c r="H52" s="53">
        <v>2.7777777777777776E-2</v>
      </c>
      <c r="I52" s="54" t="str">
        <f t="shared" si="33"/>
        <v>0</v>
      </c>
      <c r="J52" s="54" t="str">
        <f t="shared" si="33"/>
        <v>0</v>
      </c>
      <c r="K52" s="54" t="str">
        <f t="shared" si="33"/>
        <v>0</v>
      </c>
      <c r="L52" s="54" t="str">
        <f t="shared" si="33"/>
        <v>0</v>
      </c>
      <c r="M52" s="54" t="str">
        <f t="shared" si="33"/>
        <v>0</v>
      </c>
      <c r="N52" s="54" t="str">
        <f t="shared" si="33"/>
        <v>0</v>
      </c>
      <c r="O52" s="54">
        <f t="shared" si="33"/>
        <v>2.7777777777777776E-2</v>
      </c>
      <c r="P52" s="54" t="str">
        <f t="shared" si="33"/>
        <v>0</v>
      </c>
      <c r="Q52" s="54" t="str">
        <f t="shared" si="33"/>
        <v>0</v>
      </c>
      <c r="R52" s="54" t="str">
        <f t="shared" si="38"/>
        <v>0</v>
      </c>
      <c r="S52" s="54" t="str">
        <f t="shared" si="34"/>
        <v>0</v>
      </c>
      <c r="T52" s="54" t="str">
        <f t="shared" si="34"/>
        <v>0</v>
      </c>
      <c r="U52" s="54" t="str">
        <f t="shared" si="34"/>
        <v>0</v>
      </c>
      <c r="V52" s="54" t="str">
        <f t="shared" si="34"/>
        <v>0</v>
      </c>
      <c r="W52" s="54" t="str">
        <f>IF(COUNTIFS($C$5:$C$1143,W$48,$F$5:$F$1143,$H52) &gt; 0,$H52 * (COUNTIFS($C$5:$C$1143,W$48,$F$5:$F$1143,$H52)),"0")</f>
        <v>0</v>
      </c>
      <c r="X52" s="54" t="str">
        <f t="shared" si="36"/>
        <v>0</v>
      </c>
      <c r="Y52" s="54" t="str">
        <f t="shared" si="36"/>
        <v>0</v>
      </c>
      <c r="Z52" s="54">
        <f t="shared" si="36"/>
        <v>2.7777777777777776E-2</v>
      </c>
      <c r="AA52" s="54" t="str">
        <f t="shared" si="36"/>
        <v>0</v>
      </c>
      <c r="AB52" s="54" t="str">
        <f t="shared" si="36"/>
        <v>0</v>
      </c>
      <c r="AC52" s="54">
        <f t="shared" si="36"/>
        <v>2.7777777777777776E-2</v>
      </c>
      <c r="AD52" s="54" t="str">
        <f t="shared" si="36"/>
        <v>0</v>
      </c>
      <c r="AE52" s="54" t="str">
        <f t="shared" si="36"/>
        <v>0</v>
      </c>
      <c r="AF52" s="54" t="str">
        <f t="shared" si="36"/>
        <v>0</v>
      </c>
      <c r="AG52" s="54" t="str">
        <f t="shared" si="36"/>
        <v>0</v>
      </c>
      <c r="AH52" s="54" t="str">
        <f t="shared" si="36"/>
        <v>0</v>
      </c>
      <c r="AI52" s="54" t="str">
        <f t="shared" si="36"/>
        <v>0</v>
      </c>
      <c r="AJ52" s="54" t="str">
        <f t="shared" si="36"/>
        <v>0</v>
      </c>
      <c r="AK52" s="54" t="str">
        <f t="shared" si="36"/>
        <v>0</v>
      </c>
      <c r="AL52" s="54" t="str">
        <f t="shared" si="36"/>
        <v>0</v>
      </c>
      <c r="AM52" s="54" t="str">
        <f t="shared" si="36"/>
        <v>0</v>
      </c>
      <c r="AN52" s="46">
        <f t="shared" si="37"/>
        <v>8.3333333333333329E-2</v>
      </c>
      <c r="AO52" s="26"/>
    </row>
    <row r="53" spans="2:41" x14ac:dyDescent="0.35">
      <c r="B53" s="5">
        <v>2604</v>
      </c>
      <c r="C53" s="2" t="s">
        <v>195</v>
      </c>
      <c r="D53" s="2" t="s">
        <v>25</v>
      </c>
      <c r="E53" s="2" t="s">
        <v>39</v>
      </c>
      <c r="F53" s="11">
        <f t="shared" si="0"/>
        <v>0.25000000000000006</v>
      </c>
      <c r="H53" s="53">
        <v>3.125E-2</v>
      </c>
      <c r="I53" s="54" t="str">
        <f t="shared" si="33"/>
        <v>0</v>
      </c>
      <c r="J53" s="54" t="str">
        <f t="shared" si="33"/>
        <v>0</v>
      </c>
      <c r="K53" s="54" t="str">
        <f t="shared" si="33"/>
        <v>0</v>
      </c>
      <c r="L53" s="54" t="str">
        <f t="shared" si="33"/>
        <v>0</v>
      </c>
      <c r="M53" s="54" t="str">
        <f t="shared" si="33"/>
        <v>0</v>
      </c>
      <c r="N53" s="54" t="str">
        <f t="shared" si="33"/>
        <v>0</v>
      </c>
      <c r="O53" s="54" t="str">
        <f t="shared" si="33"/>
        <v>0</v>
      </c>
      <c r="P53" s="54" t="str">
        <f t="shared" si="33"/>
        <v>0</v>
      </c>
      <c r="Q53" s="54" t="str">
        <f t="shared" si="33"/>
        <v>0</v>
      </c>
      <c r="R53" s="54" t="str">
        <f t="shared" si="38"/>
        <v>0</v>
      </c>
      <c r="S53" s="54" t="str">
        <f t="shared" si="34"/>
        <v>0</v>
      </c>
      <c r="T53" s="54" t="str">
        <f t="shared" si="34"/>
        <v>0</v>
      </c>
      <c r="U53" s="54" t="str">
        <f t="shared" si="34"/>
        <v>0</v>
      </c>
      <c r="V53" s="54" t="str">
        <f t="shared" si="34"/>
        <v>0</v>
      </c>
      <c r="W53" s="54" t="str">
        <f>IF(COUNTIFS($C$5:$C$1143,W$48,$F$5:$F$1143,$H53) &gt; 0,$H53 * (COUNTIFS($C$5:$C$1143,W$48,$F$5:$F$1143,$H53)),"0")</f>
        <v>0</v>
      </c>
      <c r="X53" s="54" t="str">
        <f t="shared" si="36"/>
        <v>0</v>
      </c>
      <c r="Y53" s="54" t="str">
        <f t="shared" si="36"/>
        <v>0</v>
      </c>
      <c r="Z53" s="54" t="str">
        <f t="shared" si="36"/>
        <v>0</v>
      </c>
      <c r="AA53" s="54" t="str">
        <f t="shared" si="36"/>
        <v>0</v>
      </c>
      <c r="AB53" s="54" t="str">
        <f t="shared" si="36"/>
        <v>0</v>
      </c>
      <c r="AC53" s="54" t="str">
        <f t="shared" si="36"/>
        <v>0</v>
      </c>
      <c r="AD53" s="54" t="str">
        <f t="shared" si="36"/>
        <v>0</v>
      </c>
      <c r="AE53" s="54" t="str">
        <f t="shared" si="36"/>
        <v>0</v>
      </c>
      <c r="AF53" s="54" t="str">
        <f t="shared" si="36"/>
        <v>0</v>
      </c>
      <c r="AG53" s="54">
        <f t="shared" si="36"/>
        <v>3.125E-2</v>
      </c>
      <c r="AH53" s="54" t="str">
        <f t="shared" si="36"/>
        <v>0</v>
      </c>
      <c r="AI53" s="54" t="str">
        <f t="shared" si="36"/>
        <v>0</v>
      </c>
      <c r="AJ53" s="54" t="str">
        <f t="shared" si="36"/>
        <v>0</v>
      </c>
      <c r="AK53" s="54" t="str">
        <f t="shared" si="36"/>
        <v>0</v>
      </c>
      <c r="AL53" s="54" t="str">
        <f t="shared" si="36"/>
        <v>0</v>
      </c>
      <c r="AM53" s="54" t="str">
        <f t="shared" si="36"/>
        <v>0</v>
      </c>
      <c r="AN53" s="46">
        <f t="shared" si="37"/>
        <v>3.125E-2</v>
      </c>
      <c r="AO53" s="26"/>
    </row>
    <row r="54" spans="2:41" x14ac:dyDescent="0.35">
      <c r="B54" s="5">
        <v>2805</v>
      </c>
      <c r="C54" s="2" t="s">
        <v>195</v>
      </c>
      <c r="D54" s="2" t="s">
        <v>38</v>
      </c>
      <c r="E54" s="2" t="s">
        <v>42</v>
      </c>
      <c r="F54" s="11">
        <f t="shared" si="0"/>
        <v>0.58333333333333326</v>
      </c>
      <c r="H54" s="53">
        <v>3.4722222222222224E-2</v>
      </c>
      <c r="I54" s="54">
        <f>IF(COUNTIFS($C$5:$C$1143,I$48,$F$5:$F$1143,$H54) &gt; 0,$H54*(COUNTIFS($C$5:$C$1143,I$48,$F$5:$F$1143,$H54)+1),"0")</f>
        <v>6.9444444444444448E-2</v>
      </c>
      <c r="J54" s="54">
        <f t="shared" ref="J54:Q56" si="39">IF(COUNTIFS($C$5:$C$1143,J$48,$F$5:$F$1143,$H54) &gt; 0,$H54 * (COUNTIFS($C$5:$C$1143,J$48,$F$5:$F$1143,$H54)),"0")</f>
        <v>6.9444444444444448E-2</v>
      </c>
      <c r="K54" s="54">
        <f t="shared" si="39"/>
        <v>3.4722222222222224E-2</v>
      </c>
      <c r="L54" s="54" t="str">
        <f t="shared" si="39"/>
        <v>0</v>
      </c>
      <c r="M54" s="54" t="str">
        <f t="shared" si="39"/>
        <v>0</v>
      </c>
      <c r="N54" s="54" t="str">
        <f t="shared" si="39"/>
        <v>0</v>
      </c>
      <c r="O54" s="54" t="str">
        <f t="shared" si="39"/>
        <v>0</v>
      </c>
      <c r="P54" s="54">
        <f t="shared" si="39"/>
        <v>3.4722222222222224E-2</v>
      </c>
      <c r="Q54" s="54">
        <f t="shared" si="39"/>
        <v>0.1388888888888889</v>
      </c>
      <c r="R54" s="54">
        <f t="shared" si="38"/>
        <v>3.4722222222222224E-2</v>
      </c>
      <c r="S54" s="54">
        <f>IF(COUNTIFS($C$5:$C$1143,S$48,$F$5:$F$1143,$H54) &gt; 0,$H54*(COUNTIFS($C$5:$C$1143,S$48,$F$5:$F$1143,$H54)+1),"0")</f>
        <v>0.10416666666666667</v>
      </c>
      <c r="T54" s="54" t="str">
        <f t="shared" ref="T54:U73" si="40">IF(COUNTIFS($C$5:$C$1143,T$48,$F$5:$F$1143,$H54) &gt; 0,$H54 * (COUNTIFS($C$5:$C$1143,T$48,$F$5:$F$1143,$H54)),"0")</f>
        <v>0</v>
      </c>
      <c r="U54" s="54" t="str">
        <f t="shared" si="40"/>
        <v>0</v>
      </c>
      <c r="V54" s="54">
        <f>IF(COUNTIFS($C$5:$C$1143,V$48,$F$5:$F$1143,$H54) &gt; 0,$H54*(COUNTIFS($C$5:$C$1143,V$48,$F$5:$F$1143,$H54)+1),"0")</f>
        <v>6.9444444444444448E-2</v>
      </c>
      <c r="W54" s="54">
        <f>IF(COUNTIFS($C$5:$C$1143,W$48,$F$5:$F$1143,$H54) &gt; 0,H54*(COUNTIFS($C$5:$C$1143,W$48,$F$5:$F$1143,$H54)),"0")</f>
        <v>6.9444444444444448E-2</v>
      </c>
      <c r="X54" s="54">
        <f>IF(COUNTIFS($C$5:$C$1143,X$48,$F$5:$F$1143,$H54) &gt; 0,$H54 * (COUNTIFS($C$5:$C$1143,X$48,$F$5:$F$1143,$H54)),"0")</f>
        <v>3.4722222222222224E-2</v>
      </c>
      <c r="Y54" s="54">
        <f>IF(COUNTIFS($C$5:$C$1143,Y$48,$F$5:$F$1143,$H54) &gt; 0,$H54*(COUNTIFS($C$5:$C$1143,Y$48,$F$5:$F$1143,$H54)+1),"0")</f>
        <v>6.9444444444444448E-2</v>
      </c>
      <c r="Z54" s="54">
        <f>IF(COUNTIFS($C$5:$C$1143,Z$48,$F$5:$F$1143,$H54) &gt; 0,$H54*(COUNTIFS($C$5:$C$1143,Z$48,$F$5:$F$1143,$H54)+1),"0")</f>
        <v>6.9444444444444448E-2</v>
      </c>
      <c r="AA54" s="54" t="str">
        <f t="shared" ref="AA54:AB63" si="41">IF(COUNTIFS($C$5:$C$1143,AA$48,$F$5:$F$1143,$H54) &gt; 0,$H54 * (COUNTIFS($C$5:$C$1143,AA$48,$F$5:$F$1143,$H54)),"0")</f>
        <v>0</v>
      </c>
      <c r="AB54" s="54" t="str">
        <f t="shared" si="41"/>
        <v>0</v>
      </c>
      <c r="AC54" s="54">
        <f t="shared" ref="AC54:AE56" si="42">IF(COUNTIFS($C$5:$C$1143,AC$48,$F$5:$F$1143,$H54) &gt; 0,(COUNTIFS($C$5:$C$1143,AC$48,$F$5:$F$1143,$H54)),"0")</f>
        <v>3</v>
      </c>
      <c r="AD54" s="54">
        <f t="shared" si="42"/>
        <v>2</v>
      </c>
      <c r="AE54" s="54" t="str">
        <f t="shared" si="42"/>
        <v>0</v>
      </c>
      <c r="AF54" s="54" t="str">
        <f>IF(COUNTIFS($C$5:$C$1143,AF$48,$F$5:$F$1143,$H54) &gt; 0,$H54 * (COUNTIFS($C$5:$C$1143,AF$48,$F$5:$F$1143,$H54)),"0")</f>
        <v>0</v>
      </c>
      <c r="AG54" s="54">
        <f>IF(COUNTIFS($C$5:$C$1143,AG$48,$F$5:$F$1143,$H54) &gt; 0,$H54 * (COUNTIFS($C$5:$C$1143,AG$48,$F$5:$F$1143,$H54)),"0")</f>
        <v>6.9444444444444448E-2</v>
      </c>
      <c r="AH54" s="54" t="str">
        <f>IF(COUNTIFS($C$5:$C$1143,AH$48,$F$5:$F$1143,$H54) &gt; 0,$H54 * (COUNTIFS($C$5:$C$1143,AH$48,$F$5:$F$1143,$H54)),"0")</f>
        <v>0</v>
      </c>
      <c r="AI54" s="54" t="str">
        <f>IF(COUNTIFS($C$5:$C$1143,AI$48,$F$5:$F$1143,$H54) &gt; 0,$H54 * (COUNTIFS($C$5:$C$1143,AI$48,$F$5:$F$1143,$H54)),"0")</f>
        <v>0</v>
      </c>
      <c r="AJ54" s="54">
        <f>IF(COUNTIFS($C$5:$C$1143,AJ$48,$F$5:$F$1143,$H54) &gt; 0,$H54 * (COUNTIFS($C$5:$C$1143,AJ$48,$F$5:$F$1143,$H54)),"0")</f>
        <v>3.4722222222222224E-2</v>
      </c>
      <c r="AK54" s="54">
        <f>IF(COUNTIFS($C$5:$C$1143,AK$48,$F$5:$F$1143,$H54) &gt; 0,$H54*(COUNTIFS($C$5:$C$1143,AK$48,$F$5:$F$1143,$H54)+1),"0")</f>
        <v>6.9444444444444448E-2</v>
      </c>
      <c r="AL54" s="54" t="str">
        <f t="shared" ref="AL54:AM56" si="43">IF(COUNTIFS($C$5:$C$1143,AL$48,$F$5:$F$1143,$H54) &gt; 0,$H54 * (COUNTIFS($C$5:$C$1143,AL$48,$F$5:$F$1143,$H54)),"0")</f>
        <v>0</v>
      </c>
      <c r="AM54" s="54">
        <f t="shared" si="43"/>
        <v>0.10416666666666667</v>
      </c>
      <c r="AN54" s="46">
        <f t="shared" si="37"/>
        <v>6.0763888888888893</v>
      </c>
      <c r="AO54" s="26"/>
    </row>
    <row r="55" spans="2:41" x14ac:dyDescent="0.35">
      <c r="B55" s="5">
        <v>2201</v>
      </c>
      <c r="C55" s="2" t="s">
        <v>238</v>
      </c>
      <c r="D55" s="2" t="s">
        <v>38</v>
      </c>
      <c r="E55" s="2" t="s">
        <v>120</v>
      </c>
      <c r="F55" s="11">
        <f t="shared" si="0"/>
        <v>0.33333333333333331</v>
      </c>
      <c r="H55" s="53">
        <v>3.6111111111111108E-2</v>
      </c>
      <c r="I55" s="54" t="str">
        <f>IF(COUNTIFS($C$5:$C$1143,I$48,$F$5:$F$1143,$H55) &gt; 0,$H55 * (COUNTIFS($C$5:$C$1143,I$48,$F$5:$F$1143,$H55)),"0")</f>
        <v>0</v>
      </c>
      <c r="J55" s="54" t="str">
        <f t="shared" si="39"/>
        <v>0</v>
      </c>
      <c r="K55" s="54">
        <f t="shared" si="39"/>
        <v>3.6111111111111108E-2</v>
      </c>
      <c r="L55" s="54" t="str">
        <f t="shared" si="39"/>
        <v>0</v>
      </c>
      <c r="M55" s="54" t="str">
        <f t="shared" si="39"/>
        <v>0</v>
      </c>
      <c r="N55" s="54" t="str">
        <f t="shared" si="39"/>
        <v>0</v>
      </c>
      <c r="O55" s="54" t="str">
        <f t="shared" si="39"/>
        <v>0</v>
      </c>
      <c r="P55" s="54" t="str">
        <f t="shared" si="39"/>
        <v>0</v>
      </c>
      <c r="Q55" s="54" t="str">
        <f t="shared" si="39"/>
        <v>0</v>
      </c>
      <c r="R55" s="54" t="str">
        <f t="shared" si="38"/>
        <v>0</v>
      </c>
      <c r="S55" s="54" t="str">
        <f t="shared" ref="S55:S64" si="44">IF(COUNTIFS($C$5:$C$1143,S$48,$F$5:$F$1143,$H55) &gt; 0,$H55 * (COUNTIFS($C$5:$C$1143,S$48,$F$5:$F$1143,$H55)),"0")</f>
        <v>0</v>
      </c>
      <c r="T55" s="54" t="str">
        <f t="shared" si="40"/>
        <v>0</v>
      </c>
      <c r="U55" s="54" t="str">
        <f t="shared" si="40"/>
        <v>0</v>
      </c>
      <c r="V55" s="54" t="str">
        <f>IF(COUNTIFS($C$5:$C$1143,V$48,$F$5:$F$1143,$H55) &gt; 0,$H55 * (COUNTIFS($C$5:$C$1143,V$48,$F$5:$F$1143,$H55)),"0")</f>
        <v>0</v>
      </c>
      <c r="W55" s="54" t="str">
        <f>IF(COUNTIFS($C$5:$C$1143,W$48,$F$5:$F$1143,$H55) &gt; 0,$H55 * (COUNTIFS($C$5:$C$1143,W$48,$F$5:$F$1143,$H55)),"0")</f>
        <v>0</v>
      </c>
      <c r="X55" s="54" t="str">
        <f>IF(COUNTIFS($C$5:$C$1143,X$48,$F$5:$F$1143,$H55) &gt; 0,$H55 * (COUNTIFS($C$5:$C$1143,X$48,$F$5:$F$1143,$H55)),"0")</f>
        <v>0</v>
      </c>
      <c r="Y55" s="54" t="str">
        <f>IF(COUNTIFS($C$5:$C$1143,Y$48,$F$5:$F$1143,$H55) &gt; 0,(COUNTIFS($C$5:$C$1143,Y$48,$F$5:$F$1143,$H55)),"0")</f>
        <v>0</v>
      </c>
      <c r="Z55" s="54" t="str">
        <f>IF(COUNTIFS($C$5:$C$1143,Z$48,$F$5:$F$1143,$H55) &gt; 0,(COUNTIFS($C$5:$C$1143,Z$48,$F$5:$F$1143,$H55)),"0")</f>
        <v>0</v>
      </c>
      <c r="AA55" s="54" t="str">
        <f t="shared" si="41"/>
        <v>0</v>
      </c>
      <c r="AB55" s="54" t="str">
        <f t="shared" si="41"/>
        <v>0</v>
      </c>
      <c r="AC55" s="54" t="str">
        <f t="shared" si="42"/>
        <v>0</v>
      </c>
      <c r="AD55" s="54" t="str">
        <f t="shared" si="42"/>
        <v>0</v>
      </c>
      <c r="AE55" s="54" t="str">
        <f t="shared" si="42"/>
        <v>0</v>
      </c>
      <c r="AF55" s="54" t="str">
        <f t="shared" ref="AF55:AF63" si="45">IF(COUNTIFS($C$5:$C$1143,AF$48,$F$5:$F$1143,$H55) &gt; 0,$H55 * (COUNTIFS($C$5:$C$1143,AF$48,$F$5:$F$1143,$H55)),"0")</f>
        <v>0</v>
      </c>
      <c r="AG55" s="54" t="str">
        <f>IF(COUNTIFS($C$5:$C$1143,AG$48,$F$5:$F$1143,$H55) &gt; 0,(COUNTIFS($C$5:$C$1143,AG$48,$F$5:$F$1143,$H55)),"0")</f>
        <v>0</v>
      </c>
      <c r="AH55" s="54" t="str">
        <f t="shared" ref="AH55:AK56" si="46">IF(COUNTIFS($C$5:$C$1143,AH$48,$F$5:$F$1143,$H55) &gt; 0,$H55 * (COUNTIFS($C$5:$C$1143,AH$48,$F$5:$F$1143,$H55)),"0")</f>
        <v>0</v>
      </c>
      <c r="AI55" s="54" t="str">
        <f t="shared" si="46"/>
        <v>0</v>
      </c>
      <c r="AJ55" s="54" t="str">
        <f t="shared" si="46"/>
        <v>0</v>
      </c>
      <c r="AK55" s="54" t="str">
        <f t="shared" si="46"/>
        <v>0</v>
      </c>
      <c r="AL55" s="54" t="str">
        <f t="shared" si="43"/>
        <v>0</v>
      </c>
      <c r="AM55" s="54" t="str">
        <f t="shared" si="43"/>
        <v>0</v>
      </c>
      <c r="AN55" s="46">
        <f t="shared" si="37"/>
        <v>3.6111111111111108E-2</v>
      </c>
      <c r="AO55" s="26"/>
    </row>
    <row r="56" spans="2:41" x14ac:dyDescent="0.35">
      <c r="B56" s="5">
        <v>2202</v>
      </c>
      <c r="C56" s="2" t="s">
        <v>238</v>
      </c>
      <c r="D56" s="2" t="s">
        <v>25</v>
      </c>
      <c r="E56" s="2" t="s">
        <v>17</v>
      </c>
      <c r="F56" s="11">
        <f t="shared" si="0"/>
        <v>0.20833333333333331</v>
      </c>
      <c r="H56" s="53">
        <v>4.0972222222222222E-2</v>
      </c>
      <c r="I56" s="54" t="str">
        <f>IF(COUNTIFS($C$5:$C$1143,I$48,$F$5:$F$1143,$H56) &gt; 0,$H56 * (COUNTIFS($C$5:$C$1143,I$48,$F$5:$F$1143,$H56)),"0")</f>
        <v>0</v>
      </c>
      <c r="J56" s="54" t="str">
        <f t="shared" si="39"/>
        <v>0</v>
      </c>
      <c r="K56" s="54" t="str">
        <f t="shared" si="39"/>
        <v>0</v>
      </c>
      <c r="L56" s="54" t="str">
        <f t="shared" si="39"/>
        <v>0</v>
      </c>
      <c r="M56" s="54" t="str">
        <f t="shared" si="39"/>
        <v>0</v>
      </c>
      <c r="N56" s="54" t="str">
        <f t="shared" si="39"/>
        <v>0</v>
      </c>
      <c r="O56" s="54" t="str">
        <f t="shared" si="39"/>
        <v>0</v>
      </c>
      <c r="P56" s="54" t="str">
        <f t="shared" si="39"/>
        <v>0</v>
      </c>
      <c r="Q56" s="54" t="str">
        <f t="shared" si="39"/>
        <v>0</v>
      </c>
      <c r="R56" s="54" t="str">
        <f t="shared" si="38"/>
        <v>0</v>
      </c>
      <c r="S56" s="54" t="str">
        <f t="shared" si="44"/>
        <v>0</v>
      </c>
      <c r="T56" s="54" t="str">
        <f t="shared" si="40"/>
        <v>0</v>
      </c>
      <c r="U56" s="54" t="str">
        <f t="shared" si="40"/>
        <v>0</v>
      </c>
      <c r="V56" s="54" t="str">
        <f>IF(COUNTIFS($C$5:$C$1143,V$48,$F$5:$F$1143,$H56) &gt; 0,$H56 * (COUNTIFS($C$5:$C$1143,V$48,$F$5:$F$1143,$H56)),"0")</f>
        <v>0</v>
      </c>
      <c r="W56" s="54" t="str">
        <f>IF(COUNTIFS($C$5:$C$1143,W$48,$F$5:$F$1143,$H56) &gt; 0,$H56 * (COUNTIFS($C$5:$C$1143,W$48,$F$5:$F$1143,$H56)),"0")</f>
        <v>0</v>
      </c>
      <c r="X56" s="54" t="str">
        <f>IF(COUNTIFS($C$5:$C$1143,X$48,$F$5:$F$1143,$H56) &gt; 0,$H56 * (COUNTIFS($C$5:$C$1143,X$48,$F$5:$F$1143,$H56)),"0")</f>
        <v>0</v>
      </c>
      <c r="Y56" s="54" t="str">
        <f>IF(COUNTIFS($C$5:$C$1143,Y$48,$F$5:$F$1143,$H56) &gt; 0,(COUNTIFS($C$5:$C$1143,Y$48,$F$5:$F$1143,$H56)),"0")</f>
        <v>0</v>
      </c>
      <c r="Z56" s="54" t="str">
        <f>IF(COUNTIFS($C$5:$C$1143,Z$48,$F$5:$F$1143,$H56) &gt; 0,(COUNTIFS($C$5:$C$1143,Z$48,$F$5:$F$1143,$H56)),"0")</f>
        <v>0</v>
      </c>
      <c r="AA56" s="54" t="str">
        <f t="shared" si="41"/>
        <v>0</v>
      </c>
      <c r="AB56" s="54" t="str">
        <f t="shared" si="41"/>
        <v>0</v>
      </c>
      <c r="AC56" s="54" t="str">
        <f t="shared" si="42"/>
        <v>0</v>
      </c>
      <c r="AD56" s="54" t="str">
        <f t="shared" si="42"/>
        <v>0</v>
      </c>
      <c r="AE56" s="54" t="str">
        <f t="shared" si="42"/>
        <v>0</v>
      </c>
      <c r="AF56" s="54">
        <f t="shared" si="45"/>
        <v>4.0972222222222222E-2</v>
      </c>
      <c r="AG56" s="54" t="str">
        <f>IF(COUNTIFS($C$5:$C$1143,AG$48,$F$5:$F$1143,$H56) &gt; 0,(COUNTIFS($C$5:$C$1143,AG$48,$F$5:$F$1143,$H56)),"0")</f>
        <v>0</v>
      </c>
      <c r="AH56" s="54" t="str">
        <f t="shared" si="46"/>
        <v>0</v>
      </c>
      <c r="AI56" s="54" t="str">
        <f t="shared" si="46"/>
        <v>0</v>
      </c>
      <c r="AJ56" s="54" t="str">
        <f t="shared" si="46"/>
        <v>0</v>
      </c>
      <c r="AK56" s="54" t="str">
        <f t="shared" si="46"/>
        <v>0</v>
      </c>
      <c r="AL56" s="54" t="str">
        <f t="shared" si="43"/>
        <v>0</v>
      </c>
      <c r="AM56" s="54">
        <f t="shared" si="43"/>
        <v>4.0972222222222222E-2</v>
      </c>
      <c r="AN56" s="46">
        <f t="shared" si="37"/>
        <v>8.1944444444444445E-2</v>
      </c>
      <c r="AO56" s="26"/>
    </row>
    <row r="57" spans="2:41" x14ac:dyDescent="0.35">
      <c r="B57" s="5">
        <v>2203</v>
      </c>
      <c r="C57" s="2" t="s">
        <v>238</v>
      </c>
      <c r="D57" s="2" t="s">
        <v>38</v>
      </c>
      <c r="E57" s="2" t="s">
        <v>92</v>
      </c>
      <c r="F57" s="11">
        <f t="shared" si="0"/>
        <v>0.20833333333333331</v>
      </c>
      <c r="H57" s="53">
        <v>4.1666666666666664E-2</v>
      </c>
      <c r="I57" s="54">
        <f>IF(COUNTIFS($C$5:$C$1143,I$48,$F$5:$F$1143,$H57) &gt; 0,$H57*(COUNTIFS($C$5:$C$1143,I$48,$F$5:$F$1143,$H57)+6),"0")</f>
        <v>0.29166666666666663</v>
      </c>
      <c r="J57" s="54">
        <f>IF(COUNTIFS($C$5:$C$1143,J$48,$F$5:$F$1143,$H57) &gt; 0,$H57*(COUNTIFS($C$5:$C$1143,J$48,$F$5:$F$1143,$H57)+2),"0")</f>
        <v>0.125</v>
      </c>
      <c r="K57" s="54">
        <f>IF(COUNTIFS($C$5:$C$1143,K$48,$F$5:$F$1143,$H57) &gt; 0,$H57*(COUNTIFS($C$5:$C$1143,K$48,$F$5:$F$1143,$H57)+1),"0")</f>
        <v>8.3333333333333329E-2</v>
      </c>
      <c r="L57" s="54">
        <f>IF(COUNTIFS($C$5:$C$1143,L$48,$F$5:$F$1143,$H57) &gt; 0,$H57*(COUNTIFS($C$5:$C$1143,L$48,$F$5:$F$1143,$H57)+2),"0")</f>
        <v>0.125</v>
      </c>
      <c r="M57" s="54" t="str">
        <f t="shared" ref="M57:N70" si="47">IF(COUNTIFS($C$5:$C$1143,M$48,$F$5:$F$1143,$H57) &gt; 0,$H57 * (COUNTIFS($C$5:$C$1143,M$48,$F$5:$F$1143,$H57)),"0")</f>
        <v>0</v>
      </c>
      <c r="N57" s="54" t="str">
        <f t="shared" si="47"/>
        <v>0</v>
      </c>
      <c r="O57" s="54">
        <f>IF(COUNTIFS($C$5:$C$1143,O$48,$F$5:$F$1143,$H57) &gt; 0,$H57*(COUNTIFS($C$5:$C$1143,O$48,$F$5:$F$1143,$H57)+2),"0")</f>
        <v>0.20833333333333331</v>
      </c>
      <c r="P57" s="54">
        <f>"1:00:00"*1</f>
        <v>4.1666666666666664E-2</v>
      </c>
      <c r="Q57" s="54">
        <f>"1:00:00"*2</f>
        <v>8.3333333333333329E-2</v>
      </c>
      <c r="R57" s="54">
        <f>IF(COUNTIFS($C$5:$C$1143,R$48,$F$5:$F$1143,$H57) &gt; 0,$H57*(COUNTIFS($C$5:$C$1143,R$48,$F$5:$F$1143,$H57)+1),"0")</f>
        <v>8.3333333333333329E-2</v>
      </c>
      <c r="S57" s="54">
        <f t="shared" si="44"/>
        <v>4.1666666666666664E-2</v>
      </c>
      <c r="T57" s="54" t="str">
        <f t="shared" si="40"/>
        <v>0</v>
      </c>
      <c r="U57" s="54" t="str">
        <f t="shared" si="40"/>
        <v>0</v>
      </c>
      <c r="V57" s="54">
        <f>"1:00:00"*1</f>
        <v>4.1666666666666664E-2</v>
      </c>
      <c r="W57" s="54" t="str">
        <f t="shared" ref="W57:W62" si="48">IF(COUNTIFS($C$5:$C$1143,W$48,$F$5:$F$1143,$H57) &gt; 0,$H57 * (COUNTIFS($C$5:$C$1143,W$48,$F$5:$F$1143,$H57)),"0")</f>
        <v>0</v>
      </c>
      <c r="X57" s="54">
        <f>"1:00:00"*2</f>
        <v>8.3333333333333329E-2</v>
      </c>
      <c r="Y57" s="54">
        <f t="shared" ref="Y57" si="49">"1:00:00"*1</f>
        <v>4.1666666666666664E-2</v>
      </c>
      <c r="Z57" s="54">
        <f t="shared" ref="Z57" si="50">"1:00:00"*2</f>
        <v>8.3333333333333329E-2</v>
      </c>
      <c r="AA57" s="54" t="str">
        <f t="shared" si="41"/>
        <v>0</v>
      </c>
      <c r="AB57" s="54" t="str">
        <f t="shared" si="41"/>
        <v>0</v>
      </c>
      <c r="AC57" s="54" t="str">
        <f>IF(COUNTIFS($C$5:$C$1143,AC$48,$F$5:$F$1143,$H57) &gt; 0,(COUNTIFS($C$5:$C$1143,AC$48,$F$5:$F$1143,$H57)),"0")</f>
        <v>0</v>
      </c>
      <c r="AD57" s="54">
        <f>IF(COUNTIFS($C$5:$C$1143,AD$48,$F$5:$F$1143,$H57) &gt; 0,$H57*(COUNTIFS($C$5:$C$1143,AD$48,$F$5:$F$1143,$H57)+1),"0")</f>
        <v>8.3333333333333329E-2</v>
      </c>
      <c r="AE57" s="54">
        <f>IF(COUNTIFS($C$5:$C$1143,AE$48,$F$5:$F$1143,$H57) &gt; 0,$H57*(COUNTIFS($C$5:$C$1143,AE$48,$F$5:$F$1143,$H57)+2),"0")</f>
        <v>0.16666666666666666</v>
      </c>
      <c r="AF57" s="54" t="str">
        <f t="shared" si="45"/>
        <v>0</v>
      </c>
      <c r="AG57" s="54">
        <f>IF(COUNTIFS($C$5:$C$1143,AG$48,$F$5:$F$1143,$H57) &gt; 0,$H57*(COUNTIFS($C$5:$C$1143,AG$48,$F$5:$F$1143,$H57)+1),"0")</f>
        <v>0.125</v>
      </c>
      <c r="AH57" s="54" t="str">
        <f t="shared" ref="AH57:AJ64" si="51">IF(COUNTIFS($C$5:$C$1143,AH$48,$F$5:$F$1143,$H57) &gt; 0,$H57 * (COUNTIFS($C$5:$C$1143,AH$48,$F$5:$F$1143,$H57)),"0")</f>
        <v>0</v>
      </c>
      <c r="AI57" s="54" t="str">
        <f t="shared" si="51"/>
        <v>0</v>
      </c>
      <c r="AJ57" s="54" t="str">
        <f t="shared" si="51"/>
        <v>0</v>
      </c>
      <c r="AK57" s="54">
        <f>"1:00:00"*1</f>
        <v>4.1666666666666664E-2</v>
      </c>
      <c r="AL57" s="54">
        <f>IF(COUNTIFS($C$5:$C$1143,AL$48,$F$5:$F$1143,$H57) &gt; 0,$H57*(COUNTIFS($C$5:$C$1143,AL$48,$F$5:$F$1143,$H57)+2),"0")</f>
        <v>0.125</v>
      </c>
      <c r="AM57" s="54">
        <f>IF(COUNTIFS($C$5:$C$1143,AM$48,$F$5:$F$1143,$H57) &gt; 0,$H57*(COUNTIFS($C$5:$C$1143,AM$48,$F$5:$F$1143,$H57)+2),"0")</f>
        <v>0.16666666666666666</v>
      </c>
      <c r="AN57" s="46">
        <f t="shared" si="37"/>
        <v>2.0416666666666665</v>
      </c>
      <c r="AO57" s="26"/>
    </row>
    <row r="58" spans="2:41" x14ac:dyDescent="0.35">
      <c r="B58" s="5">
        <v>2203</v>
      </c>
      <c r="C58" s="2" t="s">
        <v>238</v>
      </c>
      <c r="D58" s="2" t="s">
        <v>17</v>
      </c>
      <c r="E58" s="2" t="s">
        <v>30</v>
      </c>
      <c r="F58" s="11">
        <f t="shared" si="0"/>
        <v>6.9444444444444531E-2</v>
      </c>
      <c r="H58" s="53">
        <v>4.791666666666667E-2</v>
      </c>
      <c r="I58" s="54" t="str">
        <f t="shared" ref="I58:L62" si="52">IF(COUNTIFS($C$5:$C$1143,I$48,$F$5:$F$1143,$H58) &gt; 0,$H58 * (COUNTIFS($C$5:$C$1143,I$48,$F$5:$F$1143,$H58)),"0")</f>
        <v>0</v>
      </c>
      <c r="J58" s="54" t="str">
        <f t="shared" si="52"/>
        <v>0</v>
      </c>
      <c r="K58" s="54" t="str">
        <f t="shared" si="52"/>
        <v>0</v>
      </c>
      <c r="L58" s="54" t="str">
        <f t="shared" si="52"/>
        <v>0</v>
      </c>
      <c r="M58" s="54" t="str">
        <f t="shared" si="47"/>
        <v>0</v>
      </c>
      <c r="N58" s="54" t="str">
        <f t="shared" si="47"/>
        <v>0</v>
      </c>
      <c r="O58" s="54" t="str">
        <f t="shared" ref="O58:R64" si="53">IF(COUNTIFS($C$5:$C$1143,O$48,$F$5:$F$1143,$H58) &gt; 0,$H58 * (COUNTIFS($C$5:$C$1143,O$48,$F$5:$F$1143,$H58)),"0")</f>
        <v>0</v>
      </c>
      <c r="P58" s="54" t="str">
        <f t="shared" si="53"/>
        <v>0</v>
      </c>
      <c r="Q58" s="54" t="str">
        <f t="shared" si="53"/>
        <v>0</v>
      </c>
      <c r="R58" s="54" t="str">
        <f t="shared" si="53"/>
        <v>0</v>
      </c>
      <c r="S58" s="54" t="str">
        <f t="shared" si="44"/>
        <v>0</v>
      </c>
      <c r="T58" s="54" t="str">
        <f t="shared" si="40"/>
        <v>0</v>
      </c>
      <c r="U58" s="54" t="str">
        <f t="shared" si="40"/>
        <v>0</v>
      </c>
      <c r="V58" s="54" t="str">
        <f>IF(COUNTIFS($C$5:$C$1143,V$48,$F$5:$F$1143,$H58) &gt; 0,$H58 * (COUNTIFS($C$5:$C$1143,V$48,$F$5:$F$1143,$H58)),"0")</f>
        <v>0</v>
      </c>
      <c r="W58" s="54" t="str">
        <f t="shared" si="48"/>
        <v>0</v>
      </c>
      <c r="X58" s="54" t="str">
        <f t="shared" ref="X58:Z63" si="54">IF(COUNTIFS($C$5:$C$1143,X$48,$F$5:$F$1143,$H58) &gt; 0,$H58 * (COUNTIFS($C$5:$C$1143,X$48,$F$5:$F$1143,$H58)),"0")</f>
        <v>0</v>
      </c>
      <c r="Y58" s="54" t="str">
        <f t="shared" si="54"/>
        <v>0</v>
      </c>
      <c r="Z58" s="54" t="str">
        <f t="shared" si="54"/>
        <v>0</v>
      </c>
      <c r="AA58" s="54" t="str">
        <f t="shared" si="41"/>
        <v>0</v>
      </c>
      <c r="AB58" s="54" t="str">
        <f t="shared" si="41"/>
        <v>0</v>
      </c>
      <c r="AC58" s="54" t="str">
        <f t="shared" ref="AC58:AE63" si="55">IF(COUNTIFS($C$5:$C$1143,AC$48,$F$5:$F$1143,$H58) &gt; 0,$H58 * (COUNTIFS($C$5:$C$1143,AC$48,$F$5:$F$1143,$H58)),"0")</f>
        <v>0</v>
      </c>
      <c r="AD58" s="54" t="str">
        <f t="shared" si="55"/>
        <v>0</v>
      </c>
      <c r="AE58" s="54" t="str">
        <f t="shared" si="55"/>
        <v>0</v>
      </c>
      <c r="AF58" s="54" t="str">
        <f t="shared" si="45"/>
        <v>0</v>
      </c>
      <c r="AG58" s="54">
        <f>"1:09:00"*1</f>
        <v>4.791666666666667E-2</v>
      </c>
      <c r="AH58" s="54" t="str">
        <f t="shared" si="51"/>
        <v>0</v>
      </c>
      <c r="AI58" s="54" t="str">
        <f t="shared" si="51"/>
        <v>0</v>
      </c>
      <c r="AJ58" s="54" t="str">
        <f t="shared" si="51"/>
        <v>0</v>
      </c>
      <c r="AK58" s="54" t="str">
        <f t="shared" ref="AK58:AM63" si="56">IF(COUNTIFS($C$5:$C$1143,AK$48,$F$5:$F$1143,$H58) &gt; 0,$H58 * (COUNTIFS($C$5:$C$1143,AK$48,$F$5:$F$1143,$H58)),"0")</f>
        <v>0</v>
      </c>
      <c r="AL58" s="54" t="str">
        <f t="shared" si="56"/>
        <v>0</v>
      </c>
      <c r="AM58" s="54" t="str">
        <f t="shared" si="56"/>
        <v>0</v>
      </c>
      <c r="AN58" s="46">
        <f t="shared" si="37"/>
        <v>4.791666666666667E-2</v>
      </c>
      <c r="AO58" s="26"/>
    </row>
    <row r="59" spans="2:41" x14ac:dyDescent="0.35">
      <c r="B59" s="5">
        <v>2301</v>
      </c>
      <c r="C59" s="2" t="s">
        <v>238</v>
      </c>
      <c r="D59" s="2" t="s">
        <v>38</v>
      </c>
      <c r="E59" s="2" t="s">
        <v>80</v>
      </c>
      <c r="F59" s="11">
        <f t="shared" si="0"/>
        <v>0.41666666666666669</v>
      </c>
      <c r="H59" s="53">
        <v>4.8611111111111112E-2</v>
      </c>
      <c r="I59" s="54" t="str">
        <f t="shared" si="52"/>
        <v>0</v>
      </c>
      <c r="J59" s="54" t="str">
        <f t="shared" si="52"/>
        <v>0</v>
      </c>
      <c r="K59" s="54" t="str">
        <f t="shared" si="52"/>
        <v>0</v>
      </c>
      <c r="L59" s="54" t="str">
        <f t="shared" si="52"/>
        <v>0</v>
      </c>
      <c r="M59" s="54" t="str">
        <f t="shared" si="47"/>
        <v>0</v>
      </c>
      <c r="N59" s="54" t="str">
        <f t="shared" si="47"/>
        <v>0</v>
      </c>
      <c r="O59" s="54" t="str">
        <f t="shared" si="53"/>
        <v>0</v>
      </c>
      <c r="P59" s="54" t="str">
        <f t="shared" si="53"/>
        <v>0</v>
      </c>
      <c r="Q59" s="54" t="str">
        <f t="shared" si="53"/>
        <v>0</v>
      </c>
      <c r="R59" s="54" t="str">
        <f t="shared" si="53"/>
        <v>0</v>
      </c>
      <c r="S59" s="54" t="str">
        <f t="shared" si="44"/>
        <v>0</v>
      </c>
      <c r="T59" s="54" t="str">
        <f t="shared" si="40"/>
        <v>0</v>
      </c>
      <c r="U59" s="54" t="str">
        <f t="shared" si="40"/>
        <v>0</v>
      </c>
      <c r="V59" s="54" t="str">
        <f>IF(COUNTIFS($C$5:$C$1143,V$48,$F$5:$F$1143,$H59) &gt; 0,$H59 * (COUNTIFS($C$5:$C$1143,V$48,$F$5:$F$1143,$H59)),"0")</f>
        <v>0</v>
      </c>
      <c r="W59" s="54" t="str">
        <f t="shared" si="48"/>
        <v>0</v>
      </c>
      <c r="X59" s="54" t="str">
        <f t="shared" si="54"/>
        <v>0</v>
      </c>
      <c r="Y59" s="54" t="str">
        <f t="shared" si="54"/>
        <v>0</v>
      </c>
      <c r="Z59" s="54" t="str">
        <f t="shared" si="54"/>
        <v>0</v>
      </c>
      <c r="AA59" s="54" t="str">
        <f t="shared" si="41"/>
        <v>0</v>
      </c>
      <c r="AB59" s="54" t="str">
        <f t="shared" si="41"/>
        <v>0</v>
      </c>
      <c r="AC59" s="54" t="str">
        <f t="shared" si="55"/>
        <v>0</v>
      </c>
      <c r="AD59" s="54" t="str">
        <f t="shared" si="55"/>
        <v>0</v>
      </c>
      <c r="AE59" s="54" t="str">
        <f t="shared" si="55"/>
        <v>0</v>
      </c>
      <c r="AF59" s="54">
        <f t="shared" si="45"/>
        <v>4.8611111111111112E-2</v>
      </c>
      <c r="AG59" s="54" t="str">
        <f>IF(COUNTIFS($C$5:$C$1143,AG$48,$F$5:$F$1143,$H59) &gt; 0,$H59 * (COUNTIFS($C$5:$C$1143,AG$48,$F$5:$F$1143,$H59)),"0")</f>
        <v>0</v>
      </c>
      <c r="AH59" s="54" t="str">
        <f t="shared" si="51"/>
        <v>0</v>
      </c>
      <c r="AI59" s="54" t="str">
        <f t="shared" si="51"/>
        <v>0</v>
      </c>
      <c r="AJ59" s="54" t="str">
        <f t="shared" si="51"/>
        <v>0</v>
      </c>
      <c r="AK59" s="54" t="str">
        <f t="shared" si="56"/>
        <v>0</v>
      </c>
      <c r="AL59" s="54" t="str">
        <f t="shared" si="56"/>
        <v>0</v>
      </c>
      <c r="AM59" s="54" t="str">
        <f t="shared" si="56"/>
        <v>0</v>
      </c>
      <c r="AN59" s="46">
        <f t="shared" si="37"/>
        <v>4.8611111111111112E-2</v>
      </c>
      <c r="AO59" s="26"/>
    </row>
    <row r="60" spans="2:41" x14ac:dyDescent="0.35">
      <c r="B60" s="5">
        <v>2313</v>
      </c>
      <c r="C60" s="2" t="s">
        <v>238</v>
      </c>
      <c r="D60" s="2" t="s">
        <v>38</v>
      </c>
      <c r="E60" s="2" t="s">
        <v>12</v>
      </c>
      <c r="F60" s="11">
        <f t="shared" si="0"/>
        <v>0.45833333333333331</v>
      </c>
      <c r="H60" s="53">
        <v>5.486111111111111E-2</v>
      </c>
      <c r="I60" s="54" t="str">
        <f t="shared" si="52"/>
        <v>0</v>
      </c>
      <c r="J60" s="54" t="str">
        <f t="shared" si="52"/>
        <v>0</v>
      </c>
      <c r="K60" s="54" t="str">
        <f t="shared" si="52"/>
        <v>0</v>
      </c>
      <c r="L60" s="54" t="str">
        <f t="shared" si="52"/>
        <v>0</v>
      </c>
      <c r="M60" s="54" t="str">
        <f t="shared" si="47"/>
        <v>0</v>
      </c>
      <c r="N60" s="54" t="str">
        <f t="shared" si="47"/>
        <v>0</v>
      </c>
      <c r="O60" s="54" t="str">
        <f t="shared" si="53"/>
        <v>0</v>
      </c>
      <c r="P60" s="54" t="str">
        <f t="shared" si="53"/>
        <v>0</v>
      </c>
      <c r="Q60" s="54" t="str">
        <f t="shared" si="53"/>
        <v>0</v>
      </c>
      <c r="R60" s="54" t="str">
        <f t="shared" si="53"/>
        <v>0</v>
      </c>
      <c r="S60" s="54" t="str">
        <f t="shared" si="44"/>
        <v>0</v>
      </c>
      <c r="T60" s="54" t="str">
        <f t="shared" si="40"/>
        <v>0</v>
      </c>
      <c r="U60" s="54" t="str">
        <f t="shared" si="40"/>
        <v>0</v>
      </c>
      <c r="V60" s="54" t="str">
        <f>IF(COUNTIFS($C$5:$C$1143,V$48,$F$5:$F$1143,$H60) &gt; 0,$H60 * (COUNTIFS($C$5:$C$1143,V$48,$F$5:$F$1143,$H60)),"0")</f>
        <v>0</v>
      </c>
      <c r="W60" s="54" t="str">
        <f t="shared" si="48"/>
        <v>0</v>
      </c>
      <c r="X60" s="54" t="str">
        <f t="shared" si="54"/>
        <v>0</v>
      </c>
      <c r="Y60" s="54">
        <f t="shared" si="54"/>
        <v>5.486111111111111E-2</v>
      </c>
      <c r="Z60" s="54" t="str">
        <f t="shared" si="54"/>
        <v>0</v>
      </c>
      <c r="AA60" s="54" t="str">
        <f t="shared" si="41"/>
        <v>0</v>
      </c>
      <c r="AB60" s="54" t="str">
        <f t="shared" si="41"/>
        <v>0</v>
      </c>
      <c r="AC60" s="54" t="str">
        <f t="shared" si="55"/>
        <v>0</v>
      </c>
      <c r="AD60" s="54" t="str">
        <f t="shared" si="55"/>
        <v>0</v>
      </c>
      <c r="AE60" s="54" t="str">
        <f t="shared" si="55"/>
        <v>0</v>
      </c>
      <c r="AF60" s="54" t="str">
        <f t="shared" si="45"/>
        <v>0</v>
      </c>
      <c r="AG60" s="54" t="str">
        <f>IF(COUNTIFS($C$5:$C$1143,AG$48,$F$5:$F$1143,$H60) &gt; 0,$H60 * (COUNTIFS($C$5:$C$1143,AG$48,$F$5:$F$1143,$H60)),"0")</f>
        <v>0</v>
      </c>
      <c r="AH60" s="54" t="str">
        <f t="shared" si="51"/>
        <v>0</v>
      </c>
      <c r="AI60" s="54" t="str">
        <f t="shared" si="51"/>
        <v>0</v>
      </c>
      <c r="AJ60" s="54" t="str">
        <f t="shared" si="51"/>
        <v>0</v>
      </c>
      <c r="AK60" s="54" t="str">
        <f t="shared" si="56"/>
        <v>0</v>
      </c>
      <c r="AL60" s="54" t="str">
        <f t="shared" si="56"/>
        <v>0</v>
      </c>
      <c r="AM60" s="54" t="str">
        <f t="shared" si="56"/>
        <v>0</v>
      </c>
      <c r="AN60" s="46">
        <f t="shared" si="37"/>
        <v>5.486111111111111E-2</v>
      </c>
      <c r="AO60" s="26"/>
    </row>
    <row r="61" spans="2:41" x14ac:dyDescent="0.35">
      <c r="B61" s="5">
        <v>2601</v>
      </c>
      <c r="C61" s="2" t="s">
        <v>238</v>
      </c>
      <c r="D61" s="2" t="s">
        <v>38</v>
      </c>
      <c r="E61" s="2" t="s">
        <v>56</v>
      </c>
      <c r="F61" s="11">
        <f t="shared" si="0"/>
        <v>0.37499999999999994</v>
      </c>
      <c r="H61" s="53">
        <v>5.5555555555555552E-2</v>
      </c>
      <c r="I61" s="54">
        <f t="shared" si="52"/>
        <v>5.5555555555555552E-2</v>
      </c>
      <c r="J61" s="54" t="str">
        <f t="shared" si="52"/>
        <v>0</v>
      </c>
      <c r="K61" s="54" t="str">
        <f t="shared" si="52"/>
        <v>0</v>
      </c>
      <c r="L61" s="54">
        <f t="shared" si="52"/>
        <v>5.5555555555555552E-2</v>
      </c>
      <c r="M61" s="54" t="str">
        <f t="shared" si="47"/>
        <v>0</v>
      </c>
      <c r="N61" s="54" t="str">
        <f t="shared" si="47"/>
        <v>0</v>
      </c>
      <c r="O61" s="54" t="str">
        <f t="shared" si="53"/>
        <v>0</v>
      </c>
      <c r="P61" s="54" t="str">
        <f t="shared" si="53"/>
        <v>0</v>
      </c>
      <c r="Q61" s="54" t="str">
        <f t="shared" si="53"/>
        <v>0</v>
      </c>
      <c r="R61" s="54" t="str">
        <f t="shared" si="53"/>
        <v>0</v>
      </c>
      <c r="S61" s="54" t="str">
        <f t="shared" si="44"/>
        <v>0</v>
      </c>
      <c r="T61" s="54" t="str">
        <f t="shared" si="40"/>
        <v>0</v>
      </c>
      <c r="U61" s="54" t="str">
        <f t="shared" si="40"/>
        <v>0</v>
      </c>
      <c r="V61" s="54" t="str">
        <f>IF(COUNTIFS($C$5:$C$1143,V$48,$F$5:$F$1143,$H61) &gt; 0,$H61 * (COUNTIFS($C$5:$C$1143,V$48,$F$5:$F$1143,$H61)),"0")</f>
        <v>0</v>
      </c>
      <c r="W61" s="54" t="str">
        <f t="shared" si="48"/>
        <v>0</v>
      </c>
      <c r="X61" s="54" t="str">
        <f t="shared" si="54"/>
        <v>0</v>
      </c>
      <c r="Y61" s="54" t="str">
        <f t="shared" si="54"/>
        <v>0</v>
      </c>
      <c r="Z61" s="54" t="str">
        <f t="shared" si="54"/>
        <v>0</v>
      </c>
      <c r="AA61" s="54" t="str">
        <f t="shared" si="41"/>
        <v>0</v>
      </c>
      <c r="AB61" s="54" t="str">
        <f t="shared" si="41"/>
        <v>0</v>
      </c>
      <c r="AC61" s="54" t="str">
        <f t="shared" si="55"/>
        <v>0</v>
      </c>
      <c r="AD61" s="54" t="str">
        <f t="shared" si="55"/>
        <v>0</v>
      </c>
      <c r="AE61" s="54" t="str">
        <f t="shared" si="55"/>
        <v>0</v>
      </c>
      <c r="AF61" s="54" t="str">
        <f t="shared" si="45"/>
        <v>0</v>
      </c>
      <c r="AG61" s="54" t="str">
        <f>IF(COUNTIFS($C$5:$C$1143,AG$48,$F$5:$F$1143,$H61) &gt; 0,$H61 * (COUNTIFS($C$5:$C$1143,AG$48,$F$5:$F$1143,$H61)),"0")</f>
        <v>0</v>
      </c>
      <c r="AH61" s="54" t="str">
        <f t="shared" si="51"/>
        <v>0</v>
      </c>
      <c r="AI61" s="54" t="str">
        <f t="shared" si="51"/>
        <v>0</v>
      </c>
      <c r="AJ61" s="54" t="str">
        <f t="shared" si="51"/>
        <v>0</v>
      </c>
      <c r="AK61" s="54" t="str">
        <f t="shared" si="56"/>
        <v>0</v>
      </c>
      <c r="AL61" s="54" t="str">
        <f t="shared" si="56"/>
        <v>0</v>
      </c>
      <c r="AM61" s="54" t="str">
        <f t="shared" si="56"/>
        <v>0</v>
      </c>
      <c r="AN61" s="46">
        <f t="shared" si="37"/>
        <v>0.1111111111111111</v>
      </c>
      <c r="AO61" s="26"/>
    </row>
    <row r="62" spans="2:41" x14ac:dyDescent="0.35">
      <c r="B62" s="5">
        <v>2806</v>
      </c>
      <c r="C62" s="2" t="s">
        <v>238</v>
      </c>
      <c r="D62" s="2" t="s">
        <v>38</v>
      </c>
      <c r="E62" s="2" t="s">
        <v>42</v>
      </c>
      <c r="F62" s="11">
        <f t="shared" si="0"/>
        <v>0.58333333333333326</v>
      </c>
      <c r="H62" s="53">
        <v>5.9027777777777776E-2</v>
      </c>
      <c r="I62" s="54" t="str">
        <f t="shared" si="52"/>
        <v>0</v>
      </c>
      <c r="J62" s="54" t="str">
        <f t="shared" si="52"/>
        <v>0</v>
      </c>
      <c r="K62" s="54" t="str">
        <f t="shared" si="52"/>
        <v>0</v>
      </c>
      <c r="L62" s="54" t="str">
        <f t="shared" si="52"/>
        <v>0</v>
      </c>
      <c r="M62" s="54" t="str">
        <f t="shared" si="47"/>
        <v>0</v>
      </c>
      <c r="N62" s="54" t="str">
        <f t="shared" si="47"/>
        <v>0</v>
      </c>
      <c r="O62" s="54" t="str">
        <f t="shared" si="53"/>
        <v>0</v>
      </c>
      <c r="P62" s="54" t="str">
        <f t="shared" si="53"/>
        <v>0</v>
      </c>
      <c r="Q62" s="54" t="str">
        <f t="shared" si="53"/>
        <v>0</v>
      </c>
      <c r="R62" s="54" t="str">
        <f t="shared" si="53"/>
        <v>0</v>
      </c>
      <c r="S62" s="54" t="str">
        <f t="shared" si="44"/>
        <v>0</v>
      </c>
      <c r="T62" s="54" t="str">
        <f t="shared" si="40"/>
        <v>0</v>
      </c>
      <c r="U62" s="54" t="str">
        <f t="shared" si="40"/>
        <v>0</v>
      </c>
      <c r="V62" s="54" t="str">
        <f>IF(COUNTIFS($C$5:$C$1143,V$48,$F$5:$F$1143,$H62) &gt; 0,$H62 * (COUNTIFS($C$5:$C$1143,V$48,$F$5:$F$1143,$H62)),"0")</f>
        <v>0</v>
      </c>
      <c r="W62" s="54">
        <f t="shared" si="48"/>
        <v>5.9027777777777776E-2</v>
      </c>
      <c r="X62" s="54" t="str">
        <f t="shared" si="54"/>
        <v>0</v>
      </c>
      <c r="Y62" s="54" t="str">
        <f t="shared" si="54"/>
        <v>0</v>
      </c>
      <c r="Z62" s="54" t="str">
        <f t="shared" si="54"/>
        <v>0</v>
      </c>
      <c r="AA62" s="54" t="str">
        <f t="shared" si="41"/>
        <v>0</v>
      </c>
      <c r="AB62" s="54" t="str">
        <f t="shared" si="41"/>
        <v>0</v>
      </c>
      <c r="AC62" s="54" t="str">
        <f t="shared" si="55"/>
        <v>0</v>
      </c>
      <c r="AD62" s="54" t="str">
        <f t="shared" si="55"/>
        <v>0</v>
      </c>
      <c r="AE62" s="54" t="str">
        <f t="shared" si="55"/>
        <v>0</v>
      </c>
      <c r="AF62" s="54" t="str">
        <f t="shared" si="45"/>
        <v>0</v>
      </c>
      <c r="AG62" s="54" t="str">
        <f>IF(COUNTIFS($C$5:$C$1143,AG$48,$F$5:$F$1143,$H62) &gt; 0,$H62 * (COUNTIFS($C$5:$C$1143,AG$48,$F$5:$F$1143,$H62)),"0")</f>
        <v>0</v>
      </c>
      <c r="AH62" s="54" t="str">
        <f t="shared" si="51"/>
        <v>0</v>
      </c>
      <c r="AI62" s="54" t="str">
        <f t="shared" si="51"/>
        <v>0</v>
      </c>
      <c r="AJ62" s="54" t="str">
        <f t="shared" si="51"/>
        <v>0</v>
      </c>
      <c r="AK62" s="54" t="str">
        <f t="shared" si="56"/>
        <v>0</v>
      </c>
      <c r="AL62" s="54" t="str">
        <f t="shared" si="56"/>
        <v>0</v>
      </c>
      <c r="AM62" s="54" t="str">
        <f t="shared" si="56"/>
        <v>0</v>
      </c>
      <c r="AN62" s="46">
        <f t="shared" si="37"/>
        <v>5.9027777777777776E-2</v>
      </c>
      <c r="AO62" s="26"/>
    </row>
    <row r="63" spans="2:41" x14ac:dyDescent="0.35">
      <c r="B63" s="5">
        <v>2201</v>
      </c>
      <c r="C63" s="2" t="s">
        <v>284</v>
      </c>
      <c r="D63" s="2" t="s">
        <v>38</v>
      </c>
      <c r="E63" s="2" t="s">
        <v>120</v>
      </c>
      <c r="F63" s="11">
        <f t="shared" si="0"/>
        <v>0.33333333333333331</v>
      </c>
      <c r="H63" s="53">
        <v>6.25E-2</v>
      </c>
      <c r="I63" s="54">
        <f t="shared" ref="I63:K64" si="57">IF(COUNTIFS($C$5:$C$1143,I$48,$F$5:$F$1143,$H63) &gt; 0,$H63 * (COUNTIFS($C$5:$C$1143,I$48,$F$5:$F$1143,$H63)),"0")</f>
        <v>0.125</v>
      </c>
      <c r="J63" s="54" t="str">
        <f t="shared" si="57"/>
        <v>0</v>
      </c>
      <c r="K63" s="54">
        <f t="shared" si="57"/>
        <v>6.25E-2</v>
      </c>
      <c r="L63" s="54">
        <f>IF(COUNTIFS($C$5:$C$1143,L$48,$F$5:$F$1143,$H63) &gt; 0,$H63*(COUNTIFS($C$5:$C$1143,L$48,$F$5:$F$1143,$H63)+1),"0")</f>
        <v>0.25</v>
      </c>
      <c r="M63" s="54" t="str">
        <f t="shared" si="47"/>
        <v>0</v>
      </c>
      <c r="N63" s="54" t="str">
        <f t="shared" si="47"/>
        <v>0</v>
      </c>
      <c r="O63" s="54" t="str">
        <f t="shared" si="53"/>
        <v>0</v>
      </c>
      <c r="P63" s="54" t="str">
        <f t="shared" si="53"/>
        <v>0</v>
      </c>
      <c r="Q63" s="54">
        <f t="shared" si="53"/>
        <v>0.125</v>
      </c>
      <c r="R63" s="54">
        <f t="shared" si="53"/>
        <v>0.125</v>
      </c>
      <c r="S63" s="54" t="str">
        <f t="shared" si="44"/>
        <v>0</v>
      </c>
      <c r="T63" s="54" t="str">
        <f t="shared" si="40"/>
        <v>0</v>
      </c>
      <c r="U63" s="54" t="str">
        <f t="shared" si="40"/>
        <v>0</v>
      </c>
      <c r="V63" s="54" t="str">
        <f>IF(COUNTIFS($C$5:$C$1143,V$48,$F$5:$F$1143,$H63) &gt; 0,(COUNTIFS($C$5:$C$1143,V$48,$F$5:$F$1143,$H63)),"0")</f>
        <v>0</v>
      </c>
      <c r="W63" s="54" t="str">
        <f>IF(COUNTIFS($C$5:$C$1143,W$48,$F$5:$F$1143,$H63) &gt; 0,(COUNTIFS($C$5:$C$1143,W$48,$F$5:$F$1143,$H63)),"0")</f>
        <v>0</v>
      </c>
      <c r="X63" s="54">
        <f t="shared" si="54"/>
        <v>6.25E-2</v>
      </c>
      <c r="Y63" s="54" t="str">
        <f t="shared" si="54"/>
        <v>0</v>
      </c>
      <c r="Z63" s="54">
        <f t="shared" si="54"/>
        <v>6.25E-2</v>
      </c>
      <c r="AA63" s="54" t="str">
        <f t="shared" si="41"/>
        <v>0</v>
      </c>
      <c r="AB63" s="54" t="str">
        <f t="shared" si="41"/>
        <v>0</v>
      </c>
      <c r="AC63" s="54">
        <f t="shared" si="55"/>
        <v>6.25E-2</v>
      </c>
      <c r="AD63" s="54">
        <f t="shared" si="55"/>
        <v>6.25E-2</v>
      </c>
      <c r="AE63" s="54" t="str">
        <f t="shared" si="55"/>
        <v>0</v>
      </c>
      <c r="AF63" s="54">
        <f t="shared" si="45"/>
        <v>0.125</v>
      </c>
      <c r="AG63" s="54">
        <f>IF(COUNTIFS($C$5:$C$1143,AG$48,$F$5:$F$1143,$H63) &gt; 0,$H63 * (COUNTIFS($C$5:$C$1143,AG$48,$F$5:$F$1143,$H63)),"0")</f>
        <v>0.1875</v>
      </c>
      <c r="AH63" s="54" t="str">
        <f t="shared" si="51"/>
        <v>0</v>
      </c>
      <c r="AI63" s="54" t="str">
        <f t="shared" si="51"/>
        <v>0</v>
      </c>
      <c r="AJ63" s="54">
        <f t="shared" si="51"/>
        <v>6.25E-2</v>
      </c>
      <c r="AK63" s="54">
        <f t="shared" si="56"/>
        <v>6.25E-2</v>
      </c>
      <c r="AL63" s="54" t="str">
        <f t="shared" si="56"/>
        <v>0</v>
      </c>
      <c r="AM63" s="54" t="str">
        <f t="shared" si="56"/>
        <v>0</v>
      </c>
      <c r="AN63" s="46">
        <f t="shared" si="37"/>
        <v>1.375</v>
      </c>
      <c r="AO63" s="26"/>
    </row>
    <row r="64" spans="2:41" x14ac:dyDescent="0.35">
      <c r="B64" s="5">
        <v>2301</v>
      </c>
      <c r="C64" s="2" t="s">
        <v>284</v>
      </c>
      <c r="D64" s="2" t="s">
        <v>48</v>
      </c>
      <c r="E64" s="2" t="s">
        <v>42</v>
      </c>
      <c r="F64" s="11">
        <f t="shared" si="0"/>
        <v>0.625</v>
      </c>
      <c r="H64" s="53">
        <v>6.8750000000000006E-2</v>
      </c>
      <c r="I64" s="54" t="str">
        <f t="shared" si="57"/>
        <v>0</v>
      </c>
      <c r="J64" s="54" t="str">
        <f t="shared" si="57"/>
        <v>0</v>
      </c>
      <c r="K64" s="54" t="str">
        <f t="shared" si="57"/>
        <v>0</v>
      </c>
      <c r="L64" s="54" t="str">
        <f>IF(COUNTIFS($C$5:$C$1143,L$48,$F$5:$F$1143,$H64) &gt; 0,(COUNTIFS($C$5:$C$1143,L$48,$F$5:$F$1143,$H64)),"0")</f>
        <v>0</v>
      </c>
      <c r="M64" s="54" t="str">
        <f t="shared" si="47"/>
        <v>0</v>
      </c>
      <c r="N64" s="54" t="str">
        <f t="shared" si="47"/>
        <v>0</v>
      </c>
      <c r="O64" s="54" t="str">
        <f t="shared" si="53"/>
        <v>0</v>
      </c>
      <c r="P64" s="54">
        <f t="shared" si="53"/>
        <v>6.8750000000000006E-2</v>
      </c>
      <c r="Q64" s="54" t="str">
        <f t="shared" si="53"/>
        <v>0</v>
      </c>
      <c r="R64" s="54" t="str">
        <f t="shared" si="53"/>
        <v>0</v>
      </c>
      <c r="S64" s="54">
        <f t="shared" si="44"/>
        <v>6.8750000000000006E-2</v>
      </c>
      <c r="T64" s="54" t="str">
        <f t="shared" si="40"/>
        <v>0</v>
      </c>
      <c r="U64" s="54" t="str">
        <f t="shared" si="40"/>
        <v>0</v>
      </c>
      <c r="V64" s="54" t="str">
        <f>IF(COUNTIFS($C$5:$C$1143,V$48,$F$5:$F$1143,$H64) &gt; 0,(COUNTIFS($C$5:$C$1143,V$48,$F$5:$F$1143,$H64)),"0")</f>
        <v>0</v>
      </c>
      <c r="W64" s="54" t="str">
        <f>IF(COUNTIFS($C$5:$C$1143,W$48,$F$5:$F$1143,$H64) &gt; 0,(COUNTIFS($C$5:$C$1143,W$48,$F$5:$F$1143,$H64)),"0")</f>
        <v>0</v>
      </c>
      <c r="X64" s="54">
        <f t="shared" ref="X64:X70" si="58">IF(COUNTIFS($C$5:$C$1143,X$48,$F$5:$F$1143,$H64) &gt; 0,$H64 * (COUNTIFS($C$5:$C$1143,X$48,$F$5:$F$1143,$H64)),"0")</f>
        <v>6.8750000000000006E-2</v>
      </c>
      <c r="Y64" s="54">
        <f>IF(COUNTIFS($C$5:$C$1143,Y$48,$F$5:$F$1143,$H64) &gt; 0,$H64*(COUNTIFS($C$5:$C$1143,Y$48,$F$5:$F$1143,$H64)+1),"0")</f>
        <v>0.27500000000000002</v>
      </c>
      <c r="Z64" s="54">
        <f>IF(COUNTIFS($C$5:$C$1143,Z$48,$F$5:$F$1143,$H64) &gt; 0,$H64*(COUNTIFS($C$5:$C$1143,Z$48,$F$5:$F$1143,$H64)+3),"0")</f>
        <v>0.55000000000000004</v>
      </c>
      <c r="AA64" s="54">
        <f>IF(COUNTIFS($C$5:$C$1143,AA$48,$F$5:$F$1143,$H64) &gt; 0,$H64*(COUNTIFS($C$5:$C$1143,AA$48,$F$5:$F$1143,$H64)+2),"0")</f>
        <v>0.27500000000000002</v>
      </c>
      <c r="AB64" s="54" t="str">
        <f t="shared" ref="AB64:AB70" si="59">IF(COUNTIFS($C$5:$C$1143,AB$48,$F$5:$F$1143,$H64) &gt; 0,$H64 * (COUNTIFS($C$5:$C$1143,AB$48,$F$5:$F$1143,$H64)),"0")</f>
        <v>0</v>
      </c>
      <c r="AC64" s="54">
        <f>"1:39:00"*1</f>
        <v>6.8750000000000006E-2</v>
      </c>
      <c r="AD64" s="54">
        <f>IF(COUNTIFS($C$5:$C$1143,AD$48,$F$5:$F$1143,$H64) &gt; 0,$H64*(COUNTIFS($C$5:$C$1143,AD$48,$F$5:$F$1143,$H64)+2),"0")</f>
        <v>0.34375</v>
      </c>
      <c r="AE64" s="54">
        <f>IF(COUNTIFS($C$5:$C$1143,AE$48,$F$5:$F$1143,$H64) &gt; 0,$H64 * (COUNTIFS($C$5:$C$1143,AE$48,$F$5:$F$1143,$H64)),"0")</f>
        <v>0.13750000000000001</v>
      </c>
      <c r="AF64" s="54">
        <f>IF(COUNTIFS($C$5:$C$1143,AF$48,$F$5:$F$1143,$H64) &gt; 0,$H64*(COUNTIFS($C$5:$C$1143,AF$48,$F$5:$F$1143,$H64)+1),"0")</f>
        <v>0.41250000000000003</v>
      </c>
      <c r="AG64" s="54">
        <f>IF(COUNTIFS($C$5:$C$1143,AG$48,$F$5:$F$1143,$H64) &gt; 0,$H64*(COUNTIFS($C$5:$C$1143,AG$48,$F$5:$F$1143,$H64)+5),"0")</f>
        <v>0.96250000000000013</v>
      </c>
      <c r="AH64" s="54" t="str">
        <f t="shared" si="51"/>
        <v>0</v>
      </c>
      <c r="AI64" s="54" t="str">
        <f t="shared" si="51"/>
        <v>0</v>
      </c>
      <c r="AJ64" s="54">
        <f t="shared" si="51"/>
        <v>0.20625000000000002</v>
      </c>
      <c r="AK64" s="54">
        <f>IF(COUNTIFS($C$5:$C$1143,AK$48,$F$5:$F$1143,$H64) &gt; 0,$H64*(COUNTIFS($C$5:$C$1143,AK$48,$F$5:$F$1143,$H64)+1),"0")</f>
        <v>0.48125000000000007</v>
      </c>
      <c r="AL64" s="54" t="str">
        <f>IF(COUNTIFS($C$5:$C$1143,AL$48,$F$5:$F$1143,$H64) &gt; 0,(COUNTIFS($C$5:$C$1143,AL$48,$F$5:$F$1143,$H64)),"0")</f>
        <v>0</v>
      </c>
      <c r="AM64" s="54">
        <f>IF(COUNTIFS($C$5:$C$1143,AM$48,$F$5:$F$1143,$H64) &gt; 0,$H64*(COUNTIFS($C$5:$C$1143,AM$48,$F$5:$F$1143,$H64)+2),"0")</f>
        <v>0.61875000000000002</v>
      </c>
      <c r="AN64" s="46">
        <f t="shared" si="37"/>
        <v>4.5375000000000005</v>
      </c>
      <c r="AO64" s="26"/>
    </row>
    <row r="65" spans="2:41" x14ac:dyDescent="0.35">
      <c r="B65" s="5">
        <v>2201</v>
      </c>
      <c r="C65" s="2" t="s">
        <v>291</v>
      </c>
      <c r="D65" s="2" t="s">
        <v>38</v>
      </c>
      <c r="E65" s="2" t="s">
        <v>120</v>
      </c>
      <c r="F65" s="11">
        <f t="shared" si="0"/>
        <v>0.33333333333333331</v>
      </c>
      <c r="H65" s="53">
        <v>6.9444444444444448E-2</v>
      </c>
      <c r="I65" s="54">
        <f>IF(COUNTIFS($C$5:$C$1143,I$48,$F$5:$F$1143,$H65) &gt; 0,$H65*(COUNTIFS($C$5:$C$1143,I$48,$F$5:$F$1143,$H65)+4),"0")</f>
        <v>0.48611111111111116</v>
      </c>
      <c r="J65" s="54">
        <f>IF(COUNTIFS($C$5:$C$1143,J$48,$F$5:$F$1143,$H65) &gt; 0,$H65*(COUNTIFS($C$5:$C$1143,J$48,$F$5:$F$1143,$H65)+1),"0")</f>
        <v>0.34722222222222221</v>
      </c>
      <c r="K65" s="54" t="str">
        <f t="shared" ref="K65:K70" si="60">IF(COUNTIFS($C$5:$C$1143,K$48,$F$5:$F$1143,$H65) &gt; 0,$H65 * (COUNTIFS($C$5:$C$1143,K$48,$F$5:$F$1143,$H65)),"0")</f>
        <v>0</v>
      </c>
      <c r="L65" s="54">
        <f>IF(COUNTIFS($C$5:$C$1143,L$48,$F$5:$F$1143,$H65) &gt; 0,$H65*(COUNTIFS($C$5:$C$1143,L$48,$F$5:$F$1143,$H65)+2),"0")</f>
        <v>0.27777777777777779</v>
      </c>
      <c r="M65" s="54" t="str">
        <f t="shared" si="47"/>
        <v>0</v>
      </c>
      <c r="N65" s="54">
        <f t="shared" si="47"/>
        <v>6.9444444444444448E-2</v>
      </c>
      <c r="O65" s="54">
        <f>IF(COUNTIFS($C$5:$C$1143,O$48,$F$5:$F$1143,$H65) &gt; 0,$H65*(COUNTIFS($C$5:$C$1143,O$48,$F$5:$F$1143,$H65)+2),"0")</f>
        <v>0.27777777777777779</v>
      </c>
      <c r="P65" s="54">
        <f>IF(COUNTIFS($C$5:$C$1143,P$48,$F$5:$F$1143,$H65) &gt; 0,$H65*(COUNTIFS($C$5:$C$1143,P$48,$F$5:$F$1143,$H65)+2),"0")</f>
        <v>0.34722222222222221</v>
      </c>
      <c r="Q65" s="54">
        <f t="shared" ref="Q65:Q70" si="61">IF(COUNTIFS($C$5:$C$1143,Q$48,$F$5:$F$1143,$H65) &gt; 0,$H65 * (COUNTIFS($C$5:$C$1143,Q$48,$F$5:$F$1143,$H65)),"0")</f>
        <v>0.34722222222222221</v>
      </c>
      <c r="R65" s="54">
        <f>IF(COUNTIFS($C$5:$C$1143,R$48,$F$5:$F$1143,$H65) &gt; 0,$H65*(COUNTIFS($C$5:$C$1143,R$48,$F$5:$F$1143,$H65)+4),"0")</f>
        <v>0.55555555555555558</v>
      </c>
      <c r="S65" s="54">
        <f>IF(COUNTIFS($C$5:$C$1143,S$48,$F$5:$F$1143,$H65) &gt; 0,$H65*(COUNTIFS($C$5:$C$1143,S$48,$F$5:$F$1143,$H65)+5),"0")</f>
        <v>0.48611111111111116</v>
      </c>
      <c r="T65" s="54" t="str">
        <f t="shared" si="40"/>
        <v>0</v>
      </c>
      <c r="U65" s="54" t="str">
        <f t="shared" si="40"/>
        <v>0</v>
      </c>
      <c r="V65" s="54">
        <f>IF(COUNTIFS($C$5:$C$1143,V$48,$F$5:$F$1143,$H65) &gt; 0,$H65*(COUNTIFS($C$5:$C$1143,V$48,$F$5:$F$1143,$H65)+2),"0")</f>
        <v>0.27777777777777779</v>
      </c>
      <c r="W65" s="54">
        <f>IF(COUNTIFS($C$5:$C$1143,W$48,$F$5:$F$1143,$H65) &gt; 0,$H65*(COUNTIFS($C$5:$C$1143,W$48,$F$5:$F$1143,$H65)+2),"0")</f>
        <v>0.34722222222222221</v>
      </c>
      <c r="X65" s="54">
        <f t="shared" si="58"/>
        <v>0.20833333333333334</v>
      </c>
      <c r="Y65" s="54">
        <f>IF(COUNTIFS($C$5:$C$1143,Y$48,$F$5:$F$1143,$H65) &gt; 0,$H65*(COUNTIFS($C$5:$C$1143,Y$48,$F$5:$F$1143,$H65)+2),"0")</f>
        <v>0.48611111111111116</v>
      </c>
      <c r="Z65" s="54">
        <f>IF(COUNTIFS($C$5:$C$1143,Z$48,$F$5:$F$1143,$H65) &gt; 0,$H65*(COUNTIFS($C$5:$C$1143,Z$48,$F$5:$F$1143,$H65)+2),"0")</f>
        <v>0.48611111111111116</v>
      </c>
      <c r="AA65" s="54">
        <f t="shared" ref="AA65:AA70" si="62">IF(COUNTIFS($C$5:$C$1143,AA$48,$F$5:$F$1143,$H65) &gt; 0,$H65 * (COUNTIFS($C$5:$C$1143,AA$48,$F$5:$F$1143,$H65)),"0")</f>
        <v>6.9444444444444448E-2</v>
      </c>
      <c r="AB65" s="54" t="str">
        <f t="shared" si="59"/>
        <v>0</v>
      </c>
      <c r="AC65" s="54">
        <f>IF(COUNTIFS($C$5:$C$1143,AC$48,$F$5:$F$1143,$H65) &gt; 0,$H65*(COUNTIFS($C$5:$C$1143,AC$48,$F$5:$F$1143,$H65)+3),"0")</f>
        <v>0.41666666666666669</v>
      </c>
      <c r="AD65" s="54">
        <f>IF(COUNTIFS($C$5:$C$1143,AD$48,$F$5:$F$1143,$H65) &gt; 0,$H65*(COUNTIFS($C$5:$C$1143,AD$48,$F$5:$F$1143,$H65)+1),"0")</f>
        <v>0.20833333333333334</v>
      </c>
      <c r="AE65" s="54">
        <f>IF(COUNTIFS($C$5:$C$1143,AE$48,$F$5:$F$1143,$H65) &gt; 0,$H65*(COUNTIFS($C$5:$C$1143,AE$48,$F$5:$F$1143,$H65)+1),"0")</f>
        <v>0.20833333333333334</v>
      </c>
      <c r="AF65" s="54">
        <f>IF(COUNTIFS($C$5:$C$1143,AF$48,$F$5:$F$1143,$H65) &gt; 0,$H65*(COUNTIFS($C$5:$C$1143,AF$48,$F$5:$F$1143,$H65)+2),"0")</f>
        <v>0.48611111111111116</v>
      </c>
      <c r="AG65" s="54" t="str">
        <f>IF(COUNTIFS($C$5:$C$1143,AG$48,$F$5:$F$1143,$H65) &gt; 0,(COUNTIFS($C$5:$C$1143,AG$48,$F$5:$F$1143,$H65)),"0")</f>
        <v>0</v>
      </c>
      <c r="AH65" s="54" t="str">
        <f t="shared" ref="AH65:AI84" si="63">IF(COUNTIFS($C$5:$C$1143,AH$48,$F$5:$F$1143,$H65) &gt; 0,$H65 * (COUNTIFS($C$5:$C$1143,AH$48,$F$5:$F$1143,$H65)),"0")</f>
        <v>0</v>
      </c>
      <c r="AI65" s="54" t="str">
        <f t="shared" si="63"/>
        <v>0</v>
      </c>
      <c r="AJ65" s="54">
        <f>IF(COUNTIFS($C$5:$C$1143,AJ$48,$F$5:$F$1143,$H65) &gt; 0,$H65*(COUNTIFS($C$5:$C$1143,AJ$48,$F$5:$F$1143,$H65)+2),"0")</f>
        <v>0.27777777777777779</v>
      </c>
      <c r="AK65" s="54">
        <f>IF(COUNTIFS($C$5:$C$1143,AK$48,$F$5:$F$1143,$H65) &gt; 0,$H65*(COUNTIFS($C$5:$C$1143,AK$48,$F$5:$F$1143,$H65)+3),"0")</f>
        <v>0.27777777777777779</v>
      </c>
      <c r="AL65" s="54">
        <f>IF(COUNTIFS($C$5:$C$1143,AL$48,$F$5:$F$1143,$H65) &gt; 0,$H65*(COUNTIFS($C$5:$C$1143,AL$48,$F$5:$F$1143,$H65)+1),"0")</f>
        <v>0.34722222222222221</v>
      </c>
      <c r="AM65" s="54">
        <f>IF(COUNTIFS($C$5:$C$1143,AM$48,$F$5:$F$1143,$H65) &gt; 0,$H65*(COUNTIFS($C$5:$C$1143,AM$48,$F$5:$F$1143,$H65)+1),"0")</f>
        <v>0.27777777777777779</v>
      </c>
      <c r="AN65" s="46">
        <f t="shared" si="37"/>
        <v>7.5694444444444446</v>
      </c>
      <c r="AO65" s="26"/>
    </row>
    <row r="66" spans="2:41" x14ac:dyDescent="0.35">
      <c r="B66" s="5">
        <v>2201</v>
      </c>
      <c r="C66" s="2" t="s">
        <v>294</v>
      </c>
      <c r="D66" s="2" t="s">
        <v>136</v>
      </c>
      <c r="E66" s="2" t="s">
        <v>295</v>
      </c>
      <c r="F66" s="11">
        <f t="shared" si="0"/>
        <v>6.944444444444442E-2</v>
      </c>
      <c r="H66" s="53">
        <v>7.2222222222222215E-2</v>
      </c>
      <c r="I66" s="54" t="str">
        <f t="shared" ref="I66:J69" si="64">IF(COUNTIFS($C$5:$C$1143,I$48,$F$5:$F$1143,$H66) &gt; 0,$H66 * (COUNTIFS($C$5:$C$1143,I$48,$F$5:$F$1143,$H66)),"0")</f>
        <v>0</v>
      </c>
      <c r="J66" s="54" t="str">
        <f t="shared" si="64"/>
        <v>0</v>
      </c>
      <c r="K66" s="54" t="str">
        <f t="shared" si="60"/>
        <v>0</v>
      </c>
      <c r="L66" s="54" t="str">
        <f>IF(COUNTIFS($C$5:$C$1143,L$48,$F$5:$F$1143,$H66) &gt; 0,$H66 * (COUNTIFS($C$5:$C$1143,L$48,$F$5:$F$1143,$H66)),"0")</f>
        <v>0</v>
      </c>
      <c r="M66" s="54" t="str">
        <f t="shared" si="47"/>
        <v>0</v>
      </c>
      <c r="N66" s="54" t="str">
        <f t="shared" si="47"/>
        <v>0</v>
      </c>
      <c r="O66" s="54" t="str">
        <f>IF(COUNTIFS($C$5:$C$1143,O$48,$F$5:$F$1143,$H66) &gt; 0,$H66 * (COUNTIFS($C$5:$C$1143,O$48,$F$5:$F$1143,$H66)),"0")</f>
        <v>0</v>
      </c>
      <c r="P66" s="54" t="str">
        <f>IF(COUNTIFS($C$5:$C$1143,P$48,$F$5:$F$1143,$H66) &gt; 0,(COUNTIFS($C$5:$C$1143,P$48,$F$5:$F$1143,$H66)),"0")</f>
        <v>0</v>
      </c>
      <c r="Q66" s="54" t="str">
        <f t="shared" si="61"/>
        <v>0</v>
      </c>
      <c r="R66" s="54" t="str">
        <f t="shared" ref="R66:S70" si="65">IF(COUNTIFS($C$5:$C$1143,R$48,$F$5:$F$1143,$H66) &gt; 0,$H66 * (COUNTIFS($C$5:$C$1143,R$48,$F$5:$F$1143,$H66)),"0")</f>
        <v>0</v>
      </c>
      <c r="S66" s="54" t="str">
        <f t="shared" si="65"/>
        <v>0</v>
      </c>
      <c r="T66" s="54" t="str">
        <f t="shared" si="40"/>
        <v>0</v>
      </c>
      <c r="U66" s="54" t="str">
        <f t="shared" si="40"/>
        <v>0</v>
      </c>
      <c r="V66" s="54" t="str">
        <f t="shared" ref="V66:W70" si="66">IF(COUNTIFS($C$5:$C$1143,V$48,$F$5:$F$1143,$H66) &gt; 0,$H66 * (COUNTIFS($C$5:$C$1143,V$48,$F$5:$F$1143,$H66)),"0")</f>
        <v>0</v>
      </c>
      <c r="W66" s="54" t="str">
        <f t="shared" si="66"/>
        <v>0</v>
      </c>
      <c r="X66" s="54">
        <f t="shared" si="58"/>
        <v>7.2222222222222215E-2</v>
      </c>
      <c r="Y66" s="54" t="str">
        <f>IF(COUNTIFS($C$5:$C$1143,Y$48,$F$5:$F$1143,$H66) &gt; 0,(COUNTIFS($C$5:$C$1143,Y$48,$F$5:$F$1143,$H66)),"0")</f>
        <v>0</v>
      </c>
      <c r="Z66" s="54">
        <f>IF(COUNTIFS($C$5:$C$1143,Z$48,$F$5:$F$1143,$H66) &gt; 0,$H66 * (COUNTIFS($C$5:$C$1143,Z$48,$F$5:$F$1143,$H66)),"0")</f>
        <v>7.2222222222222215E-2</v>
      </c>
      <c r="AA66" s="54" t="str">
        <f t="shared" si="62"/>
        <v>0</v>
      </c>
      <c r="AB66" s="54" t="str">
        <f t="shared" si="59"/>
        <v>0</v>
      </c>
      <c r="AC66" s="54" t="str">
        <f t="shared" ref="AC66:AF70" si="67">IF(COUNTIFS($C$5:$C$1143,AC$48,$F$5:$F$1143,$H66) &gt; 0,$H66 * (COUNTIFS($C$5:$C$1143,AC$48,$F$5:$F$1143,$H66)),"0")</f>
        <v>0</v>
      </c>
      <c r="AD66" s="54" t="str">
        <f t="shared" si="67"/>
        <v>0</v>
      </c>
      <c r="AE66" s="54" t="str">
        <f t="shared" si="67"/>
        <v>0</v>
      </c>
      <c r="AF66" s="54" t="str">
        <f t="shared" si="67"/>
        <v>0</v>
      </c>
      <c r="AG66" s="54" t="str">
        <f>IF(COUNTIFS($C$5:$C$1143,AG$48,$F$5:$F$1143,$H66) &gt; 0,(COUNTIFS($C$5:$C$1143,AG$48,$F$5:$F$1143,$H66)),"0")</f>
        <v>0</v>
      </c>
      <c r="AH66" s="54" t="str">
        <f t="shared" si="63"/>
        <v>0</v>
      </c>
      <c r="AI66" s="54" t="str">
        <f t="shared" si="63"/>
        <v>0</v>
      </c>
      <c r="AJ66" s="54" t="str">
        <f t="shared" ref="AJ66:AM70" si="68">IF(COUNTIFS($C$5:$C$1143,AJ$48,$F$5:$F$1143,$H66) &gt; 0,$H66 * (COUNTIFS($C$5:$C$1143,AJ$48,$F$5:$F$1143,$H66)),"0")</f>
        <v>0</v>
      </c>
      <c r="AK66" s="54" t="str">
        <f t="shared" si="68"/>
        <v>0</v>
      </c>
      <c r="AL66" s="54" t="str">
        <f t="shared" si="68"/>
        <v>0</v>
      </c>
      <c r="AM66" s="54" t="str">
        <f t="shared" si="68"/>
        <v>0</v>
      </c>
      <c r="AN66" s="46">
        <f t="shared" si="37"/>
        <v>0.14444444444444443</v>
      </c>
      <c r="AO66" s="26"/>
    </row>
    <row r="67" spans="2:41" x14ac:dyDescent="0.35">
      <c r="B67" s="5">
        <v>2201</v>
      </c>
      <c r="C67" s="2" t="s">
        <v>294</v>
      </c>
      <c r="D67" s="2" t="s">
        <v>39</v>
      </c>
      <c r="E67" s="2" t="s">
        <v>56</v>
      </c>
      <c r="F67" s="11">
        <f t="shared" si="0"/>
        <v>8.3333333333333259E-2</v>
      </c>
      <c r="H67" s="53">
        <v>7.2916666666666671E-2</v>
      </c>
      <c r="I67" s="54" t="str">
        <f t="shared" si="64"/>
        <v>0</v>
      </c>
      <c r="J67" s="54" t="str">
        <f t="shared" si="64"/>
        <v>0</v>
      </c>
      <c r="K67" s="54" t="str">
        <f t="shared" si="60"/>
        <v>0</v>
      </c>
      <c r="L67" s="54">
        <f>IF(COUNTIFS($C$5:$C$1143,L$48,$F$5:$F$1143,$H67) &gt; 0,$H67 * (COUNTIFS($C$5:$C$1143,L$48,$F$5:$F$1143,$H67)),"0")</f>
        <v>7.2916666666666671E-2</v>
      </c>
      <c r="M67" s="54" t="str">
        <f t="shared" si="47"/>
        <v>0</v>
      </c>
      <c r="N67" s="54" t="str">
        <f t="shared" si="47"/>
        <v>0</v>
      </c>
      <c r="O67" s="54" t="str">
        <f>IF(COUNTIFS($C$5:$C$1143,O$48,$F$5:$F$1143,$H67) &gt; 0,$H67 * (COUNTIFS($C$5:$C$1143,O$48,$F$5:$F$1143,$H67)),"0")</f>
        <v>0</v>
      </c>
      <c r="P67" s="54">
        <f>"1:45:00"*1</f>
        <v>7.2916666666666671E-2</v>
      </c>
      <c r="Q67" s="54" t="str">
        <f t="shared" si="61"/>
        <v>0</v>
      </c>
      <c r="R67" s="54" t="str">
        <f t="shared" si="65"/>
        <v>0</v>
      </c>
      <c r="S67" s="54" t="str">
        <f t="shared" si="65"/>
        <v>0</v>
      </c>
      <c r="T67" s="54" t="str">
        <f t="shared" si="40"/>
        <v>0</v>
      </c>
      <c r="U67" s="54" t="str">
        <f t="shared" si="40"/>
        <v>0</v>
      </c>
      <c r="V67" s="54" t="str">
        <f t="shared" si="66"/>
        <v>0</v>
      </c>
      <c r="W67" s="54" t="str">
        <f t="shared" si="66"/>
        <v>0</v>
      </c>
      <c r="X67" s="54" t="str">
        <f t="shared" si="58"/>
        <v>0</v>
      </c>
      <c r="Y67" s="54">
        <f t="shared" ref="Y67" si="69">"1:45:00"*1</f>
        <v>7.2916666666666671E-2</v>
      </c>
      <c r="Z67" s="54" t="str">
        <f>IF(COUNTIFS($C$5:$C$1143,Z$48,$F$5:$F$1143,$H67) &gt; 0,$H67 * (COUNTIFS($C$5:$C$1143,Z$48,$F$5:$F$1143,$H67)),"0")</f>
        <v>0</v>
      </c>
      <c r="AA67" s="54" t="str">
        <f t="shared" si="62"/>
        <v>0</v>
      </c>
      <c r="AB67" s="54" t="str">
        <f t="shared" si="59"/>
        <v>0</v>
      </c>
      <c r="AC67" s="54" t="str">
        <f t="shared" si="67"/>
        <v>0</v>
      </c>
      <c r="AD67" s="54" t="str">
        <f t="shared" si="67"/>
        <v>0</v>
      </c>
      <c r="AE67" s="54" t="str">
        <f t="shared" si="67"/>
        <v>0</v>
      </c>
      <c r="AF67" s="54" t="str">
        <f t="shared" si="67"/>
        <v>0</v>
      </c>
      <c r="AG67" s="54" t="str">
        <f>IF(COUNTIFS($C$5:$C$1143,AG$48,$F$5:$F$1143,$H67) &gt; 0,$H67 * (COUNTIFS($C$5:$C$1143,AG$48,$F$5:$F$1143,$H67)),"0")</f>
        <v>0</v>
      </c>
      <c r="AH67" s="54" t="str">
        <f t="shared" si="63"/>
        <v>0</v>
      </c>
      <c r="AI67" s="54" t="str">
        <f t="shared" si="63"/>
        <v>0</v>
      </c>
      <c r="AJ67" s="54" t="str">
        <f t="shared" si="68"/>
        <v>0</v>
      </c>
      <c r="AK67" s="54" t="str">
        <f t="shared" si="68"/>
        <v>0</v>
      </c>
      <c r="AL67" s="54" t="str">
        <f t="shared" si="68"/>
        <v>0</v>
      </c>
      <c r="AM67" s="54">
        <f t="shared" si="68"/>
        <v>7.2916666666666671E-2</v>
      </c>
      <c r="AN67" s="46">
        <f t="shared" si="37"/>
        <v>0.29166666666666669</v>
      </c>
      <c r="AO67" s="26"/>
    </row>
    <row r="68" spans="2:41" x14ac:dyDescent="0.35">
      <c r="B68" s="5">
        <v>2203</v>
      </c>
      <c r="C68" s="2" t="s">
        <v>294</v>
      </c>
      <c r="D68" s="2" t="s">
        <v>17</v>
      </c>
      <c r="E68" s="2" t="s">
        <v>30</v>
      </c>
      <c r="F68" s="11">
        <f t="shared" si="0"/>
        <v>6.9444444444444531E-2</v>
      </c>
      <c r="H68" s="53">
        <v>7.5694444444444439E-2</v>
      </c>
      <c r="I68" s="54" t="str">
        <f t="shared" si="64"/>
        <v>0</v>
      </c>
      <c r="J68" s="54" t="str">
        <f t="shared" si="64"/>
        <v>0</v>
      </c>
      <c r="K68" s="54" t="str">
        <f t="shared" si="60"/>
        <v>0</v>
      </c>
      <c r="L68" s="54" t="str">
        <f>IF(COUNTIFS($C$5:$C$1143,L$48,$F$5:$F$1143,$H68) &gt; 0,$H68 * (COUNTIFS($C$5:$C$1143,L$48,$F$5:$F$1143,$H68)),"0")</f>
        <v>0</v>
      </c>
      <c r="M68" s="54" t="str">
        <f t="shared" si="47"/>
        <v>0</v>
      </c>
      <c r="N68" s="54" t="str">
        <f t="shared" si="47"/>
        <v>0</v>
      </c>
      <c r="O68" s="54" t="str">
        <f>IF(COUNTIFS($C$5:$C$1143,O$48,$F$5:$F$1143,$H68) &gt; 0,$H68 * (COUNTIFS($C$5:$C$1143,O$48,$F$5:$F$1143,$H68)),"0")</f>
        <v>0</v>
      </c>
      <c r="P68" s="54" t="str">
        <f>IF(COUNTIFS($C$5:$C$1143,P$48,$F$5:$F$1143,$H68) &gt; 0,(COUNTIFS($C$5:$C$1143,P$48,$F$5:$F$1143,$H68)),"0")</f>
        <v>0</v>
      </c>
      <c r="Q68" s="54" t="str">
        <f t="shared" si="61"/>
        <v>0</v>
      </c>
      <c r="R68" s="54" t="str">
        <f t="shared" si="65"/>
        <v>0</v>
      </c>
      <c r="S68" s="54" t="str">
        <f t="shared" si="65"/>
        <v>0</v>
      </c>
      <c r="T68" s="54" t="str">
        <f t="shared" si="40"/>
        <v>0</v>
      </c>
      <c r="U68" s="54" t="str">
        <f t="shared" si="40"/>
        <v>0</v>
      </c>
      <c r="V68" s="54" t="str">
        <f t="shared" si="66"/>
        <v>0</v>
      </c>
      <c r="W68" s="54" t="str">
        <f t="shared" si="66"/>
        <v>0</v>
      </c>
      <c r="X68" s="54" t="str">
        <f t="shared" si="58"/>
        <v>0</v>
      </c>
      <c r="Y68" s="54" t="str">
        <f>IF(COUNTIFS($C$5:$C$1143,Y$48,$F$5:$F$1143,$H68) &gt; 0,$H68 * (COUNTIFS($C$5:$C$1143,Y$48,$F$5:$F$1143,$H68)),"0")</f>
        <v>0</v>
      </c>
      <c r="Z68" s="54" t="str">
        <f>IF(COUNTIFS($C$5:$C$1143,Z$48,$F$5:$F$1143,$H68) &gt; 0,$H68 * (COUNTIFS($C$5:$C$1143,Z$48,$F$5:$F$1143,$H68)),"0")</f>
        <v>0</v>
      </c>
      <c r="AA68" s="54" t="str">
        <f t="shared" si="62"/>
        <v>0</v>
      </c>
      <c r="AB68" s="54" t="str">
        <f t="shared" si="59"/>
        <v>0</v>
      </c>
      <c r="AC68" s="54" t="str">
        <f t="shared" si="67"/>
        <v>0</v>
      </c>
      <c r="AD68" s="54" t="str">
        <f t="shared" si="67"/>
        <v>0</v>
      </c>
      <c r="AE68" s="54" t="str">
        <f t="shared" si="67"/>
        <v>0</v>
      </c>
      <c r="AF68" s="54">
        <f t="shared" si="67"/>
        <v>7.5694444444444439E-2</v>
      </c>
      <c r="AG68" s="54">
        <f>"1:49:00"*1</f>
        <v>7.5694444444444439E-2</v>
      </c>
      <c r="AH68" s="54" t="str">
        <f t="shared" si="63"/>
        <v>0</v>
      </c>
      <c r="AI68" s="54" t="str">
        <f t="shared" si="63"/>
        <v>0</v>
      </c>
      <c r="AJ68" s="54" t="str">
        <f t="shared" si="68"/>
        <v>0</v>
      </c>
      <c r="AK68" s="54" t="str">
        <f t="shared" si="68"/>
        <v>0</v>
      </c>
      <c r="AL68" s="54" t="str">
        <f t="shared" si="68"/>
        <v>0</v>
      </c>
      <c r="AM68" s="54" t="str">
        <f t="shared" si="68"/>
        <v>0</v>
      </c>
      <c r="AN68" s="46">
        <f t="shared" si="37"/>
        <v>0.15138888888888888</v>
      </c>
      <c r="AO68" s="26"/>
    </row>
    <row r="69" spans="2:41" x14ac:dyDescent="0.35">
      <c r="B69" s="5">
        <v>2203</v>
      </c>
      <c r="C69" s="2" t="s">
        <v>294</v>
      </c>
      <c r="D69" s="2" t="s">
        <v>33</v>
      </c>
      <c r="E69" s="2" t="s">
        <v>34</v>
      </c>
      <c r="F69" s="11">
        <f t="shared" si="0"/>
        <v>0.125</v>
      </c>
      <c r="H69" s="53">
        <v>7.6388888888888895E-2</v>
      </c>
      <c r="I69" s="54" t="str">
        <f t="shared" si="64"/>
        <v>0</v>
      </c>
      <c r="J69" s="54" t="str">
        <f t="shared" si="64"/>
        <v>0</v>
      </c>
      <c r="K69" s="54" t="str">
        <f t="shared" si="60"/>
        <v>0</v>
      </c>
      <c r="L69" s="54" t="str">
        <f>IF(COUNTIFS($C$5:$C$1143,L$48,$F$5:$F$1143,$H69) &gt; 0,$H69 * (COUNTIFS($C$5:$C$1143,L$48,$F$5:$F$1143,$H69)),"0")</f>
        <v>0</v>
      </c>
      <c r="M69" s="54" t="str">
        <f t="shared" si="47"/>
        <v>0</v>
      </c>
      <c r="N69" s="54" t="str">
        <f t="shared" si="47"/>
        <v>0</v>
      </c>
      <c r="O69" s="54" t="str">
        <f>IF(COUNTIFS($C$5:$C$1143,O$48,$F$5:$F$1143,$H69) &gt; 0,$H69 * (COUNTIFS($C$5:$C$1143,O$48,$F$5:$F$1143,$H69)),"0")</f>
        <v>0</v>
      </c>
      <c r="P69" s="54" t="str">
        <f>IF(COUNTIFS($C$5:$C$1143,P$48,$F$5:$F$1143,$H69) &gt; 0,(COUNTIFS($C$5:$C$1143,P$48,$F$5:$F$1143,$H69)),"0")</f>
        <v>0</v>
      </c>
      <c r="Q69" s="54" t="str">
        <f t="shared" si="61"/>
        <v>0</v>
      </c>
      <c r="R69" s="54" t="str">
        <f t="shared" si="65"/>
        <v>0</v>
      </c>
      <c r="S69" s="54" t="str">
        <f t="shared" si="65"/>
        <v>0</v>
      </c>
      <c r="T69" s="54" t="str">
        <f t="shared" si="40"/>
        <v>0</v>
      </c>
      <c r="U69" s="54" t="str">
        <f t="shared" si="40"/>
        <v>0</v>
      </c>
      <c r="V69" s="54" t="str">
        <f t="shared" si="66"/>
        <v>0</v>
      </c>
      <c r="W69" s="54" t="str">
        <f t="shared" si="66"/>
        <v>0</v>
      </c>
      <c r="X69" s="54" t="str">
        <f t="shared" si="58"/>
        <v>0</v>
      </c>
      <c r="Y69" s="54" t="str">
        <f>IF(COUNTIFS($C$5:$C$1143,Y$48,$F$5:$F$1143,$H69) &gt; 0,$H69 * (COUNTIFS($C$5:$C$1143,Y$48,$F$5:$F$1143,$H69)),"0")</f>
        <v>0</v>
      </c>
      <c r="Z69" s="54" t="str">
        <f>IF(COUNTIFS($C$5:$C$1143,Z$48,$F$5:$F$1143,$H69) &gt; 0,$H69 * (COUNTIFS($C$5:$C$1143,Z$48,$F$5:$F$1143,$H69)),"0")</f>
        <v>0</v>
      </c>
      <c r="AA69" s="54" t="str">
        <f t="shared" si="62"/>
        <v>0</v>
      </c>
      <c r="AB69" s="54" t="str">
        <f t="shared" si="59"/>
        <v>0</v>
      </c>
      <c r="AC69" s="54" t="str">
        <f t="shared" si="67"/>
        <v>0</v>
      </c>
      <c r="AD69" s="54" t="str">
        <f t="shared" si="67"/>
        <v>0</v>
      </c>
      <c r="AE69" s="54" t="str">
        <f t="shared" si="67"/>
        <v>0</v>
      </c>
      <c r="AF69" s="54" t="str">
        <f t="shared" si="67"/>
        <v>0</v>
      </c>
      <c r="AG69" s="54">
        <f>IF(COUNTIFS($C$5:$C$1143,AG$48,$F$5:$F$1143,$H69) &gt; 0,$H69*(COUNTIFS($C$5:$C$1143,AG$48,$F$5:$F$1143,$H69)+1),"0")</f>
        <v>0.15277777777777779</v>
      </c>
      <c r="AH69" s="54" t="str">
        <f t="shared" si="63"/>
        <v>0</v>
      </c>
      <c r="AI69" s="54" t="str">
        <f t="shared" si="63"/>
        <v>0</v>
      </c>
      <c r="AJ69" s="54" t="str">
        <f t="shared" si="68"/>
        <v>0</v>
      </c>
      <c r="AK69" s="54" t="str">
        <f t="shared" si="68"/>
        <v>0</v>
      </c>
      <c r="AL69" s="54" t="str">
        <f t="shared" si="68"/>
        <v>0</v>
      </c>
      <c r="AM69" s="54" t="str">
        <f t="shared" si="68"/>
        <v>0</v>
      </c>
      <c r="AN69" s="46">
        <f t="shared" si="37"/>
        <v>0.15277777777777779</v>
      </c>
      <c r="AO69" s="26"/>
    </row>
    <row r="70" spans="2:41" x14ac:dyDescent="0.35">
      <c r="B70" s="5">
        <v>2301</v>
      </c>
      <c r="C70" s="2" t="s">
        <v>294</v>
      </c>
      <c r="D70" s="2" t="s">
        <v>25</v>
      </c>
      <c r="E70" s="2" t="s">
        <v>80</v>
      </c>
      <c r="F70" s="11">
        <f t="shared" ref="F70:F133" si="70">(E70-D70)</f>
        <v>0.37500000000000006</v>
      </c>
      <c r="H70" s="53">
        <v>8.2638888888888887E-2</v>
      </c>
      <c r="I70" s="54" t="str">
        <f>IF(COUNTIFS($C$5:$C$1143,I$48,$F$5:$F$1143,$H70) &gt; 0,(COUNTIFS($C$5:$C$1143,I$48,$F$5:$F$1143,$H70)),"0")</f>
        <v>0</v>
      </c>
      <c r="J70" s="54" t="str">
        <f>IF(COUNTIFS($C$5:$C$1143,J$48,$F$5:$F$1143,$H70) &gt; 0,(COUNTIFS($C$5:$C$1143,J$48,$F$5:$F$1143,$H70)),"0")</f>
        <v>0</v>
      </c>
      <c r="K70" s="54">
        <f t="shared" si="60"/>
        <v>8.2638888888888887E-2</v>
      </c>
      <c r="L70" s="54" t="str">
        <f>IF(COUNTIFS($C$5:$C$1143,L$48,$F$5:$F$1143,$H70) &gt; 0,(COUNTIFS($C$5:$C$1143,L$48,$F$5:$F$1143,$H70)),"0")</f>
        <v>0</v>
      </c>
      <c r="M70" s="54" t="str">
        <f t="shared" si="47"/>
        <v>0</v>
      </c>
      <c r="N70" s="54" t="str">
        <f t="shared" si="47"/>
        <v>0</v>
      </c>
      <c r="O70" s="54" t="str">
        <f>IF(COUNTIFS($C$5:$C$1143,O$48,$F$5:$F$1143,$H70) &gt; 0,(COUNTIFS($C$5:$C$1143,O$48,$F$5:$F$1143,$H70)),"0")</f>
        <v>0</v>
      </c>
      <c r="P70" s="54" t="str">
        <f>IF(COUNTIFS($C$5:$C$1143,P$48,$F$5:$F$1143,$H70) &gt; 0,(COUNTIFS($C$5:$C$1143,P$48,$F$5:$F$1143,$H70)),"0")</f>
        <v>0</v>
      </c>
      <c r="Q70" s="54" t="str">
        <f t="shared" si="61"/>
        <v>0</v>
      </c>
      <c r="R70" s="54" t="str">
        <f t="shared" si="65"/>
        <v>0</v>
      </c>
      <c r="S70" s="54" t="str">
        <f t="shared" si="65"/>
        <v>0</v>
      </c>
      <c r="T70" s="54" t="str">
        <f t="shared" si="40"/>
        <v>0</v>
      </c>
      <c r="U70" s="54" t="str">
        <f t="shared" si="40"/>
        <v>0</v>
      </c>
      <c r="V70" s="54" t="str">
        <f t="shared" si="66"/>
        <v>0</v>
      </c>
      <c r="W70" s="54" t="str">
        <f t="shared" si="66"/>
        <v>0</v>
      </c>
      <c r="X70" s="54" t="str">
        <f t="shared" si="58"/>
        <v>0</v>
      </c>
      <c r="Y70" s="54" t="str">
        <f>IF(COUNTIFS($C$5:$C$1143,Y$48,$F$5:$F$1143,$H70) &gt; 0,$H70 * (COUNTIFS($C$5:$C$1143,Y$48,$F$5:$F$1143,$H70)),"0")</f>
        <v>0</v>
      </c>
      <c r="Z70" s="54" t="str">
        <f>IF(COUNTIFS($C$5:$C$1143,Z$48,$F$5:$F$1143,$H70) &gt; 0,$H70 * (COUNTIFS($C$5:$C$1143,Z$48,$F$5:$F$1143,$H70)),"0")</f>
        <v>0</v>
      </c>
      <c r="AA70" s="54" t="str">
        <f t="shared" si="62"/>
        <v>0</v>
      </c>
      <c r="AB70" s="54" t="str">
        <f t="shared" si="59"/>
        <v>0</v>
      </c>
      <c r="AC70" s="54" t="str">
        <f t="shared" si="67"/>
        <v>0</v>
      </c>
      <c r="AD70" s="54" t="str">
        <f t="shared" si="67"/>
        <v>0</v>
      </c>
      <c r="AE70" s="54" t="str">
        <f t="shared" si="67"/>
        <v>0</v>
      </c>
      <c r="AF70" s="54" t="str">
        <f t="shared" si="67"/>
        <v>0</v>
      </c>
      <c r="AG70" s="54" t="str">
        <f>IF(COUNTIFS($C$5:$C$1143,AG$48,$F$5:$F$1143,$H70) &gt; 0,(COUNTIFS($C$5:$C$1143,AG$48,$F$5:$F$1143,$H70)),"0")</f>
        <v>0</v>
      </c>
      <c r="AH70" s="54" t="str">
        <f t="shared" si="63"/>
        <v>0</v>
      </c>
      <c r="AI70" s="54" t="str">
        <f t="shared" si="63"/>
        <v>0</v>
      </c>
      <c r="AJ70" s="54" t="str">
        <f t="shared" si="68"/>
        <v>0</v>
      </c>
      <c r="AK70" s="54" t="str">
        <f t="shared" si="68"/>
        <v>0</v>
      </c>
      <c r="AL70" s="54" t="str">
        <f t="shared" si="68"/>
        <v>0</v>
      </c>
      <c r="AM70" s="54" t="str">
        <f t="shared" si="68"/>
        <v>0</v>
      </c>
      <c r="AN70" s="46">
        <f t="shared" si="37"/>
        <v>8.2638888888888887E-2</v>
      </c>
      <c r="AO70" s="26"/>
    </row>
    <row r="71" spans="2:41" x14ac:dyDescent="0.35">
      <c r="B71" s="5">
        <v>2313</v>
      </c>
      <c r="C71" s="2" t="s">
        <v>294</v>
      </c>
      <c r="D71" s="2" t="s">
        <v>38</v>
      </c>
      <c r="E71" s="2" t="s">
        <v>12</v>
      </c>
      <c r="F71" s="11">
        <f t="shared" si="70"/>
        <v>0.45833333333333331</v>
      </c>
      <c r="H71" s="53">
        <v>8.3333333333333329E-2</v>
      </c>
      <c r="I71" s="54" t="str">
        <f>IF(COUNTIFS($C$5:$C$1143,I$48,$F$5:$F$1143,$H71) &gt; 0,(COUNTIFS($C$5:$C$1143,I$48,$F$5:$F$1143,$H71)),"0")</f>
        <v>0</v>
      </c>
      <c r="J71" s="54">
        <f>IF(COUNTIFS($C$5:$C$1143,J$48,$F$5:$F$1143,$H71) &gt; 0,$H71*(COUNTIFS($C$5:$C$1143,J$48,$F$5:$F$1143,$H71)+2),"0")</f>
        <v>0.5</v>
      </c>
      <c r="K71" s="54">
        <f>IF(COUNTIFS($C$5:$C$1143,K$48,$F$5:$F$1143,$H71) &gt; 0,$H71*(COUNTIFS($C$5:$C$1143,K$48,$F$5:$F$1143,$H71)+1),"0")</f>
        <v>0.5</v>
      </c>
      <c r="L71" s="54">
        <f>IF(COUNTIFS($C$5:$C$1143,L$48,$F$5:$F$1143,$H71) &gt; 0,$H71*(COUNTIFS($C$5:$C$1143,L$48,$F$5:$F$1143,$H71)+1),"0")</f>
        <v>0.33333333333333331</v>
      </c>
      <c r="M71" s="54" t="str">
        <f t="shared" ref="M71:M116" si="71">IF(COUNTIFS($C$5:$C$1143,M$48,$F$5:$F$1143,$H71) &gt; 0,$H71 * (COUNTIFS($C$5:$C$1143,M$48,$F$5:$F$1143,$H71)),"0")</f>
        <v>0</v>
      </c>
      <c r="N71" s="54">
        <f>"2:00:00"*2</f>
        <v>0.16666666666666666</v>
      </c>
      <c r="O71" s="54">
        <f>"2:00:00"*2</f>
        <v>0.16666666666666666</v>
      </c>
      <c r="P71" s="54">
        <f>IF(COUNTIFS($C$5:$C$1143,P$48,$F$5:$F$1143,$H71) &gt; 0,$H71*(COUNTIFS($C$5:$C$1143,P$48,$F$5:$F$1143,$H71)+1),"0")</f>
        <v>0.16666666666666666</v>
      </c>
      <c r="Q71" s="54">
        <f>"2:00:00"*3</f>
        <v>0.25</v>
      </c>
      <c r="R71" s="54">
        <f t="shared" ref="R71:R116" si="72">IF(COUNTIFS($C$5:$C$1143,R$48,$F$5:$F$1143,$H71) &gt; 0,$H71 * (COUNTIFS($C$5:$C$1143,R$48,$F$5:$F$1143,$H71)),"0")</f>
        <v>0.25</v>
      </c>
      <c r="S71" s="54">
        <f>IF(COUNTIFS($C$5:$C$1143,S$48,$F$5:$F$1143,$H71) &gt; 0,$H71*(COUNTIFS($C$5:$C$1143,S$48,$F$5:$F$1143,$H71)+5),"0")</f>
        <v>0.66666666666666663</v>
      </c>
      <c r="T71" s="54">
        <f t="shared" si="40"/>
        <v>8.3333333333333329E-2</v>
      </c>
      <c r="U71" s="54" t="str">
        <f t="shared" si="40"/>
        <v>0</v>
      </c>
      <c r="V71" s="54">
        <f>IF(COUNTIFS($C$5:$C$1143,V$48,$F$5:$F$1143,$H71) &gt; 0,$H71*(COUNTIFS($C$5:$C$1143,V$48,$F$5:$F$1143,$H71)+3),"0")</f>
        <v>0.75</v>
      </c>
      <c r="W71" s="54">
        <f t="shared" ref="W71" si="73">"2:00:00"*3</f>
        <v>0.25</v>
      </c>
      <c r="X71" s="54">
        <f>IF(COUNTIFS($C$5:$C$1143,X$48,$F$5:$F$1143,$H71) &gt; 0,$H71*(COUNTIFS($C$5:$C$1143,X$48,$F$5:$F$1143,$H71)+1),"0")</f>
        <v>0.33333333333333331</v>
      </c>
      <c r="Y71" s="54">
        <f>IF(COUNTIFS($C$5:$C$1143,Y$48,$F$5:$F$1143,$H71) &gt; 0,$H71*(COUNTIFS($C$5:$C$1143,Y$48,$F$5:$F$1143,$H71)+1),"0")</f>
        <v>0.16666666666666666</v>
      </c>
      <c r="Z71" s="54">
        <f>IF(COUNTIFS($C$5:$C$1143,Z$48,$F$5:$F$1143,$H71) &gt; 0,$H71*(COUNTIFS($C$5:$C$1143,Z$48,$F$5:$F$1143,$H71)+4),"0")</f>
        <v>0.5</v>
      </c>
      <c r="AA71" s="54">
        <f>"2:00:00"*1</f>
        <v>8.3333333333333329E-2</v>
      </c>
      <c r="AB71" s="54" t="str">
        <f>IF(COUNTIFS($C$5:$C$1143,AB$48,$F$5:$F$1143,$H71) &gt; 0,(COUNTIFS($C$5:$C$1143,AB$48,$F$5:$F$1143,$H71)),"0")</f>
        <v>0</v>
      </c>
      <c r="AC71" s="54">
        <f>IF(COUNTIFS($C$5:$C$1143,AC$48,$F$5:$F$1143,$H71) &gt; 0,$H71*(COUNTIFS($C$5:$C$1143,AC$48,$F$5:$F$1143,$H71)+2),"0")</f>
        <v>0.58333333333333326</v>
      </c>
      <c r="AD71" s="54">
        <f>IF(COUNTIFS($C$5:$C$1143,AD$48,$F$5:$F$1143,$H71) &gt; 0,$H71*(COUNTIFS($C$5:$C$1143,AD$48,$F$5:$F$1143,$H71)+4),"0")</f>
        <v>0.5</v>
      </c>
      <c r="AE71" s="54">
        <f>IF(COUNTIFS($C$5:$C$1143,AE$48,$F$5:$F$1143,$H71) &gt; 0,$H71*(COUNTIFS($C$5:$C$1143,AE$48,$F$5:$F$1143,$H71)+2),"0")</f>
        <v>0.41666666666666663</v>
      </c>
      <c r="AF71" s="54">
        <f>IF(COUNTIFS($C$5:$C$1143,AF$48,$F$5:$F$1143,$H71) &gt; 0,$H71*(COUNTIFS($C$5:$C$1143,AF$48,$F$5:$F$1143,$H71)+4),"0")</f>
        <v>0.5</v>
      </c>
      <c r="AG71" s="54">
        <f>IF(COUNTIFS($C$5:$C$1143,AG$48,$F$5:$F$1143,$H71) &gt; 0,$H71*(COUNTIFS($C$5:$C$1143,AG$48,$F$5:$F$1143,$H71)+2),"0")</f>
        <v>0.58333333333333326</v>
      </c>
      <c r="AH71" s="54" t="str">
        <f t="shared" si="63"/>
        <v>0</v>
      </c>
      <c r="AI71" s="54" t="str">
        <f t="shared" si="63"/>
        <v>0</v>
      </c>
      <c r="AJ71" s="54">
        <f>IF(COUNTIFS($C$5:$C$1143,AJ$48,$F$5:$F$1143,$H71) &gt; 0,$H71*(COUNTIFS($C$5:$C$1143,AJ$48,$F$5:$F$1143,$H71)+3),"0")</f>
        <v>0.33333333333333331</v>
      </c>
      <c r="AK71" s="54">
        <f>"2:00:00"*2</f>
        <v>0.16666666666666666</v>
      </c>
      <c r="AL71" s="54">
        <f>IF(COUNTIFS($C$5:$C$1143,AL$48,$F$5:$F$1143,$H71) &gt; 0,$H71*(COUNTIFS($C$5:$C$1143,AL$48,$F$5:$F$1143,$H71)+5),"0")</f>
        <v>0.5</v>
      </c>
      <c r="AM71" s="54">
        <f t="shared" ref="AM71" si="74">"2:00:00"*2</f>
        <v>0.16666666666666666</v>
      </c>
      <c r="AN71" s="46">
        <f t="shared" si="37"/>
        <v>8.9166666666666661</v>
      </c>
      <c r="AO71" s="26"/>
    </row>
    <row r="72" spans="2:41" x14ac:dyDescent="0.35">
      <c r="B72" s="5">
        <v>2501</v>
      </c>
      <c r="C72" s="2" t="s">
        <v>294</v>
      </c>
      <c r="D72" s="2" t="s">
        <v>38</v>
      </c>
      <c r="E72" s="2" t="s">
        <v>80</v>
      </c>
      <c r="F72" s="11">
        <f t="shared" si="70"/>
        <v>0.41666666666666669</v>
      </c>
      <c r="H72" s="53">
        <v>8.4027777777777785E-2</v>
      </c>
      <c r="I72" s="54" t="str">
        <f t="shared" ref="I72:L91" si="75">IF(COUNTIFS($C$5:$C$1143,I$48,$F$5:$F$1143,$H72) &gt; 0,$H72 * (COUNTIFS($C$5:$C$1143,I$48,$F$5:$F$1143,$H72)),"0")</f>
        <v>0</v>
      </c>
      <c r="J72" s="54" t="str">
        <f t="shared" si="75"/>
        <v>0</v>
      </c>
      <c r="K72" s="54">
        <f t="shared" si="75"/>
        <v>8.4027777777777785E-2</v>
      </c>
      <c r="L72" s="54" t="str">
        <f t="shared" si="75"/>
        <v>0</v>
      </c>
      <c r="M72" s="54" t="str">
        <f t="shared" si="71"/>
        <v>0</v>
      </c>
      <c r="N72" s="54" t="str">
        <f t="shared" ref="N72:Q91" si="76">IF(COUNTIFS($C$5:$C$1143,N$48,$F$5:$F$1143,$H72) &gt; 0,$H72 * (COUNTIFS($C$5:$C$1143,N$48,$F$5:$F$1143,$H72)),"0")</f>
        <v>0</v>
      </c>
      <c r="O72" s="54" t="str">
        <f t="shared" si="76"/>
        <v>0</v>
      </c>
      <c r="P72" s="54" t="str">
        <f t="shared" si="76"/>
        <v>0</v>
      </c>
      <c r="Q72" s="54" t="str">
        <f t="shared" si="76"/>
        <v>0</v>
      </c>
      <c r="R72" s="54" t="str">
        <f t="shared" si="72"/>
        <v>0</v>
      </c>
      <c r="S72" s="54" t="str">
        <f t="shared" ref="S72:S116" si="77">IF(COUNTIFS($C$5:$C$1143,S$48,$F$5:$F$1143,$H72) &gt; 0,$H72 * (COUNTIFS($C$5:$C$1143,S$48,$F$5:$F$1143,$H72)),"0")</f>
        <v>0</v>
      </c>
      <c r="T72" s="54" t="str">
        <f t="shared" si="40"/>
        <v>0</v>
      </c>
      <c r="U72" s="54" t="str">
        <f t="shared" si="40"/>
        <v>0</v>
      </c>
      <c r="V72" s="54" t="str">
        <f t="shared" ref="V72:AG81" si="78">IF(COUNTIFS($C$5:$C$1143,V$48,$F$5:$F$1143,$H72) &gt; 0,$H72 * (COUNTIFS($C$5:$C$1143,V$48,$F$5:$F$1143,$H72)),"0")</f>
        <v>0</v>
      </c>
      <c r="W72" s="54" t="str">
        <f t="shared" si="78"/>
        <v>0</v>
      </c>
      <c r="X72" s="54" t="str">
        <f t="shared" si="78"/>
        <v>0</v>
      </c>
      <c r="Y72" s="54" t="str">
        <f t="shared" si="78"/>
        <v>0</v>
      </c>
      <c r="Z72" s="54" t="str">
        <f t="shared" si="78"/>
        <v>0</v>
      </c>
      <c r="AA72" s="54" t="str">
        <f t="shared" si="78"/>
        <v>0</v>
      </c>
      <c r="AB72" s="54" t="str">
        <f t="shared" si="78"/>
        <v>0</v>
      </c>
      <c r="AC72" s="54" t="str">
        <f t="shared" si="78"/>
        <v>0</v>
      </c>
      <c r="AD72" s="54" t="str">
        <f t="shared" si="78"/>
        <v>0</v>
      </c>
      <c r="AE72" s="54" t="str">
        <f t="shared" si="78"/>
        <v>0</v>
      </c>
      <c r="AF72" s="54" t="str">
        <f t="shared" si="78"/>
        <v>0</v>
      </c>
      <c r="AG72" s="54" t="str">
        <f t="shared" si="78"/>
        <v>0</v>
      </c>
      <c r="AH72" s="54" t="str">
        <f t="shared" si="63"/>
        <v>0</v>
      </c>
      <c r="AI72" s="54" t="str">
        <f t="shared" si="63"/>
        <v>0</v>
      </c>
      <c r="AJ72" s="54" t="str">
        <f>IF(COUNTIFS($C$5:$C$1143,AJ$48,$F$5:$F$1143,$H72) &gt; 0,$H72 * (COUNTIFS($C$5:$C$1143,AJ$48,$F$5:$F$1143,$H72)),"0")</f>
        <v>0</v>
      </c>
      <c r="AK72" s="54" t="str">
        <f>IF(COUNTIFS($C$5:$C$1143,AK$48,$F$5:$F$1143,$H72) &gt; 0,$H72 * (COUNTIFS($C$5:$C$1143,AK$48,$F$5:$F$1143,$H72)),"0")</f>
        <v>0</v>
      </c>
      <c r="AL72" s="54" t="str">
        <f>IF(COUNTIFS($C$5:$C$1143,AL$48,$F$5:$F$1143,$H72) &gt; 0,$H72 * (COUNTIFS($C$5:$C$1143,AL$48,$F$5:$F$1143,$H72)),"0")</f>
        <v>0</v>
      </c>
      <c r="AM72" s="54" t="str">
        <f>IF(COUNTIFS($C$5:$C$1143,AM$48,$F$5:$F$1143,$H72) &gt; 0,$H72 * (COUNTIFS($C$5:$C$1143,AM$48,$F$5:$F$1143,$H72)),"0")</f>
        <v>0</v>
      </c>
      <c r="AN72" s="46">
        <f t="shared" si="37"/>
        <v>8.4027777777777785E-2</v>
      </c>
      <c r="AO72" s="26"/>
    </row>
    <row r="73" spans="2:41" x14ac:dyDescent="0.35">
      <c r="B73" s="5">
        <v>2502</v>
      </c>
      <c r="C73" s="2" t="s">
        <v>294</v>
      </c>
      <c r="D73" s="2" t="s">
        <v>38</v>
      </c>
      <c r="E73" s="2" t="s">
        <v>80</v>
      </c>
      <c r="F73" s="11">
        <f t="shared" si="70"/>
        <v>0.41666666666666669</v>
      </c>
      <c r="H73" s="53">
        <v>9.0277777777777776E-2</v>
      </c>
      <c r="I73" s="54" t="str">
        <f t="shared" si="75"/>
        <v>0</v>
      </c>
      <c r="J73" s="54" t="str">
        <f t="shared" si="75"/>
        <v>0</v>
      </c>
      <c r="K73" s="54">
        <f t="shared" si="75"/>
        <v>9.0277777777777776E-2</v>
      </c>
      <c r="L73" s="54" t="str">
        <f t="shared" si="75"/>
        <v>0</v>
      </c>
      <c r="M73" s="54" t="str">
        <f t="shared" si="71"/>
        <v>0</v>
      </c>
      <c r="N73" s="54" t="str">
        <f t="shared" si="76"/>
        <v>0</v>
      </c>
      <c r="O73" s="54" t="str">
        <f t="shared" si="76"/>
        <v>0</v>
      </c>
      <c r="P73" s="54" t="str">
        <f t="shared" si="76"/>
        <v>0</v>
      </c>
      <c r="Q73" s="54" t="str">
        <f t="shared" si="76"/>
        <v>0</v>
      </c>
      <c r="R73" s="54" t="str">
        <f t="shared" si="72"/>
        <v>0</v>
      </c>
      <c r="S73" s="54" t="str">
        <f t="shared" si="77"/>
        <v>0</v>
      </c>
      <c r="T73" s="54" t="str">
        <f t="shared" si="40"/>
        <v>0</v>
      </c>
      <c r="U73" s="54" t="str">
        <f t="shared" si="40"/>
        <v>0</v>
      </c>
      <c r="V73" s="54" t="str">
        <f t="shared" si="78"/>
        <v>0</v>
      </c>
      <c r="W73" s="54" t="str">
        <f t="shared" si="78"/>
        <v>0</v>
      </c>
      <c r="X73" s="54" t="str">
        <f t="shared" si="78"/>
        <v>0</v>
      </c>
      <c r="Y73" s="54" t="str">
        <f t="shared" si="78"/>
        <v>0</v>
      </c>
      <c r="Z73" s="54" t="str">
        <f t="shared" si="78"/>
        <v>0</v>
      </c>
      <c r="AA73" s="54" t="str">
        <f t="shared" si="78"/>
        <v>0</v>
      </c>
      <c r="AB73" s="54" t="str">
        <f t="shared" si="78"/>
        <v>0</v>
      </c>
      <c r="AC73" s="54" t="str">
        <f t="shared" si="78"/>
        <v>0</v>
      </c>
      <c r="AD73" s="54" t="str">
        <f t="shared" si="78"/>
        <v>0</v>
      </c>
      <c r="AE73" s="54" t="str">
        <f t="shared" si="78"/>
        <v>0</v>
      </c>
      <c r="AF73" s="54" t="str">
        <f t="shared" si="78"/>
        <v>0</v>
      </c>
      <c r="AG73" s="54" t="str">
        <f t="shared" si="78"/>
        <v>0</v>
      </c>
      <c r="AH73" s="54" t="str">
        <f t="shared" si="63"/>
        <v>0</v>
      </c>
      <c r="AI73" s="54" t="str">
        <f t="shared" si="63"/>
        <v>0</v>
      </c>
      <c r="AJ73" s="54" t="str">
        <f t="shared" ref="AJ73:AK92" si="79">IF(COUNTIFS($C$5:$C$1143,AJ$48,$F$5:$F$1143,$H73) &gt; 0,$H73 * (COUNTIFS($C$5:$C$1143,AJ$48,$F$5:$F$1143,$H73)),"0")</f>
        <v>0</v>
      </c>
      <c r="AK73" s="54" t="str">
        <f t="shared" si="79"/>
        <v>0</v>
      </c>
      <c r="AL73" s="54">
        <f>IF(COUNTIFS($C$5:$C$1143,AL$48,$F$5:$F$1143,$H73) &gt; 0,$H73*(COUNTIFS($C$5:$C$1143,AL$48,$F$5:$F$1143,$H73)+1),"0")</f>
        <v>0.27083333333333331</v>
      </c>
      <c r="AM73" s="54" t="str">
        <f t="shared" ref="AM73:AM116" si="80">IF(COUNTIFS($C$5:$C$1143,AM$48,$F$5:$F$1143,$H73) &gt; 0,$H73 * (COUNTIFS($C$5:$C$1143,AM$48,$F$5:$F$1143,$H73)),"0")</f>
        <v>0</v>
      </c>
      <c r="AN73" s="46">
        <f t="shared" si="37"/>
        <v>0.3611111111111111</v>
      </c>
      <c r="AO73" s="26"/>
    </row>
    <row r="74" spans="2:41" x14ac:dyDescent="0.35">
      <c r="B74" s="5">
        <v>2503</v>
      </c>
      <c r="C74" s="2" t="s">
        <v>294</v>
      </c>
      <c r="D74" s="2" t="s">
        <v>38</v>
      </c>
      <c r="E74" s="2" t="s">
        <v>80</v>
      </c>
      <c r="F74" s="11">
        <f t="shared" si="70"/>
        <v>0.41666666666666669</v>
      </c>
      <c r="H74" s="53">
        <v>9.0972222222222218E-2</v>
      </c>
      <c r="I74" s="54" t="str">
        <f t="shared" si="75"/>
        <v>0</v>
      </c>
      <c r="J74" s="54" t="str">
        <f t="shared" si="75"/>
        <v>0</v>
      </c>
      <c r="K74" s="54" t="str">
        <f t="shared" si="75"/>
        <v>0</v>
      </c>
      <c r="L74" s="54" t="str">
        <f t="shared" si="75"/>
        <v>0</v>
      </c>
      <c r="M74" s="54" t="str">
        <f t="shared" si="71"/>
        <v>0</v>
      </c>
      <c r="N74" s="54" t="str">
        <f t="shared" si="76"/>
        <v>0</v>
      </c>
      <c r="O74" s="54" t="str">
        <f t="shared" si="76"/>
        <v>0</v>
      </c>
      <c r="P74" s="54" t="str">
        <f t="shared" si="76"/>
        <v>0</v>
      </c>
      <c r="Q74" s="54" t="str">
        <f t="shared" si="76"/>
        <v>0</v>
      </c>
      <c r="R74" s="54" t="str">
        <f t="shared" si="72"/>
        <v>0</v>
      </c>
      <c r="S74" s="54" t="str">
        <f t="shared" si="77"/>
        <v>0</v>
      </c>
      <c r="T74" s="54" t="str">
        <f t="shared" ref="T74:U93" si="81">IF(COUNTIFS($C$5:$C$1143,T$48,$F$5:$F$1143,$H74) &gt; 0,$H74 * (COUNTIFS($C$5:$C$1143,T$48,$F$5:$F$1143,$H74)),"0")</f>
        <v>0</v>
      </c>
      <c r="U74" s="54" t="str">
        <f t="shared" si="81"/>
        <v>0</v>
      </c>
      <c r="V74" s="54" t="str">
        <f t="shared" si="78"/>
        <v>0</v>
      </c>
      <c r="W74" s="54" t="str">
        <f t="shared" si="78"/>
        <v>0</v>
      </c>
      <c r="X74" s="54" t="str">
        <f t="shared" si="78"/>
        <v>0</v>
      </c>
      <c r="Y74" s="54">
        <f t="shared" si="78"/>
        <v>9.0972222222222218E-2</v>
      </c>
      <c r="Z74" s="54" t="str">
        <f t="shared" si="78"/>
        <v>0</v>
      </c>
      <c r="AA74" s="54" t="str">
        <f t="shared" si="78"/>
        <v>0</v>
      </c>
      <c r="AB74" s="54" t="str">
        <f t="shared" si="78"/>
        <v>0</v>
      </c>
      <c r="AC74" s="54" t="str">
        <f t="shared" si="78"/>
        <v>0</v>
      </c>
      <c r="AD74" s="54" t="str">
        <f t="shared" si="78"/>
        <v>0</v>
      </c>
      <c r="AE74" s="54" t="str">
        <f t="shared" si="78"/>
        <v>0</v>
      </c>
      <c r="AF74" s="54" t="str">
        <f t="shared" si="78"/>
        <v>0</v>
      </c>
      <c r="AG74" s="54" t="str">
        <f t="shared" si="78"/>
        <v>0</v>
      </c>
      <c r="AH74" s="54" t="str">
        <f t="shared" si="63"/>
        <v>0</v>
      </c>
      <c r="AI74" s="54" t="str">
        <f t="shared" si="63"/>
        <v>0</v>
      </c>
      <c r="AJ74" s="54" t="str">
        <f t="shared" si="79"/>
        <v>0</v>
      </c>
      <c r="AK74" s="54" t="str">
        <f t="shared" si="79"/>
        <v>0</v>
      </c>
      <c r="AL74" s="54" t="str">
        <f t="shared" ref="AL74:AL116" si="82">IF(COUNTIFS($C$5:$C$1143,AL$48,$F$5:$F$1143,$H74) &gt; 0,$H74 * (COUNTIFS($C$5:$C$1143,AL$48,$F$5:$F$1143,$H74)),"0")</f>
        <v>0</v>
      </c>
      <c r="AM74" s="54" t="str">
        <f t="shared" si="80"/>
        <v>0</v>
      </c>
      <c r="AN74" s="46">
        <f t="shared" si="37"/>
        <v>9.0972222222222218E-2</v>
      </c>
      <c r="AO74" s="26"/>
    </row>
    <row r="75" spans="2:41" x14ac:dyDescent="0.35">
      <c r="B75" s="5">
        <v>2504</v>
      </c>
      <c r="C75" s="2" t="s">
        <v>294</v>
      </c>
      <c r="D75" s="2" t="s">
        <v>38</v>
      </c>
      <c r="E75" s="2" t="s">
        <v>80</v>
      </c>
      <c r="F75" s="11">
        <f t="shared" si="70"/>
        <v>0.41666666666666669</v>
      </c>
      <c r="H75" s="53">
        <v>9.375E-2</v>
      </c>
      <c r="I75" s="54" t="str">
        <f t="shared" si="75"/>
        <v>0</v>
      </c>
      <c r="J75" s="54" t="str">
        <f t="shared" si="75"/>
        <v>0</v>
      </c>
      <c r="K75" s="54" t="str">
        <f t="shared" si="75"/>
        <v>0</v>
      </c>
      <c r="L75" s="54" t="str">
        <f t="shared" si="75"/>
        <v>0</v>
      </c>
      <c r="M75" s="54" t="str">
        <f t="shared" si="71"/>
        <v>0</v>
      </c>
      <c r="N75" s="54" t="str">
        <f t="shared" si="76"/>
        <v>0</v>
      </c>
      <c r="O75" s="54" t="str">
        <f t="shared" si="76"/>
        <v>0</v>
      </c>
      <c r="P75" s="54" t="str">
        <f t="shared" si="76"/>
        <v>0</v>
      </c>
      <c r="Q75" s="54" t="str">
        <f t="shared" si="76"/>
        <v>0</v>
      </c>
      <c r="R75" s="54" t="str">
        <f t="shared" si="72"/>
        <v>0</v>
      </c>
      <c r="S75" s="54" t="str">
        <f t="shared" si="77"/>
        <v>0</v>
      </c>
      <c r="T75" s="54" t="str">
        <f t="shared" si="81"/>
        <v>0</v>
      </c>
      <c r="U75" s="54" t="str">
        <f t="shared" si="81"/>
        <v>0</v>
      </c>
      <c r="V75" s="54" t="str">
        <f t="shared" si="78"/>
        <v>0</v>
      </c>
      <c r="W75" s="54" t="str">
        <f t="shared" si="78"/>
        <v>0</v>
      </c>
      <c r="X75" s="54" t="str">
        <f t="shared" si="78"/>
        <v>0</v>
      </c>
      <c r="Y75" s="54" t="str">
        <f t="shared" si="78"/>
        <v>0</v>
      </c>
      <c r="Z75" s="54" t="str">
        <f t="shared" si="78"/>
        <v>0</v>
      </c>
      <c r="AA75" s="54" t="str">
        <f t="shared" si="78"/>
        <v>0</v>
      </c>
      <c r="AB75" s="54" t="str">
        <f t="shared" si="78"/>
        <v>0</v>
      </c>
      <c r="AC75" s="54" t="str">
        <f t="shared" si="78"/>
        <v>0</v>
      </c>
      <c r="AD75" s="54" t="str">
        <f t="shared" si="78"/>
        <v>0</v>
      </c>
      <c r="AE75" s="54" t="str">
        <f t="shared" si="78"/>
        <v>0</v>
      </c>
      <c r="AF75" s="54" t="str">
        <f t="shared" si="78"/>
        <v>0</v>
      </c>
      <c r="AG75" s="54" t="str">
        <f t="shared" si="78"/>
        <v>0</v>
      </c>
      <c r="AH75" s="54" t="str">
        <f t="shared" si="63"/>
        <v>0</v>
      </c>
      <c r="AI75" s="54" t="str">
        <f t="shared" si="63"/>
        <v>0</v>
      </c>
      <c r="AJ75" s="54" t="str">
        <f t="shared" si="79"/>
        <v>0</v>
      </c>
      <c r="AK75" s="54">
        <f t="shared" si="79"/>
        <v>9.375E-2</v>
      </c>
      <c r="AL75" s="54" t="str">
        <f t="shared" si="82"/>
        <v>0</v>
      </c>
      <c r="AM75" s="54" t="str">
        <f t="shared" si="80"/>
        <v>0</v>
      </c>
      <c r="AN75" s="46">
        <f t="shared" si="37"/>
        <v>9.375E-2</v>
      </c>
      <c r="AO75" s="26"/>
    </row>
    <row r="76" spans="2:41" x14ac:dyDescent="0.35">
      <c r="B76" s="5">
        <v>2505</v>
      </c>
      <c r="C76" s="2" t="s">
        <v>294</v>
      </c>
      <c r="D76" s="2" t="s">
        <v>38</v>
      </c>
      <c r="E76" s="2" t="s">
        <v>80</v>
      </c>
      <c r="F76" s="11">
        <f t="shared" si="70"/>
        <v>0.41666666666666669</v>
      </c>
      <c r="H76" s="53">
        <v>9.930555555555555E-2</v>
      </c>
      <c r="I76" s="54" t="str">
        <f t="shared" si="75"/>
        <v>0</v>
      </c>
      <c r="J76" s="54" t="str">
        <f t="shared" si="75"/>
        <v>0</v>
      </c>
      <c r="K76" s="54" t="str">
        <f t="shared" si="75"/>
        <v>0</v>
      </c>
      <c r="L76" s="54" t="str">
        <f t="shared" si="75"/>
        <v>0</v>
      </c>
      <c r="M76" s="54" t="str">
        <f t="shared" si="71"/>
        <v>0</v>
      </c>
      <c r="N76" s="54" t="str">
        <f t="shared" si="76"/>
        <v>0</v>
      </c>
      <c r="O76" s="54" t="str">
        <f t="shared" si="76"/>
        <v>0</v>
      </c>
      <c r="P76" s="54" t="str">
        <f t="shared" si="76"/>
        <v>0</v>
      </c>
      <c r="Q76" s="54" t="str">
        <f t="shared" si="76"/>
        <v>0</v>
      </c>
      <c r="R76" s="54" t="str">
        <f t="shared" si="72"/>
        <v>0</v>
      </c>
      <c r="S76" s="54" t="str">
        <f t="shared" si="77"/>
        <v>0</v>
      </c>
      <c r="T76" s="54" t="str">
        <f t="shared" si="81"/>
        <v>0</v>
      </c>
      <c r="U76" s="54" t="str">
        <f t="shared" si="81"/>
        <v>0</v>
      </c>
      <c r="V76" s="54" t="str">
        <f t="shared" si="78"/>
        <v>0</v>
      </c>
      <c r="W76" s="54" t="str">
        <f t="shared" si="78"/>
        <v>0</v>
      </c>
      <c r="X76" s="54" t="str">
        <f t="shared" si="78"/>
        <v>0</v>
      </c>
      <c r="Y76" s="54" t="str">
        <f t="shared" si="78"/>
        <v>0</v>
      </c>
      <c r="Z76" s="54" t="str">
        <f t="shared" si="78"/>
        <v>0</v>
      </c>
      <c r="AA76" s="54" t="str">
        <f t="shared" si="78"/>
        <v>0</v>
      </c>
      <c r="AB76" s="54" t="str">
        <f t="shared" si="78"/>
        <v>0</v>
      </c>
      <c r="AC76" s="54" t="str">
        <f t="shared" si="78"/>
        <v>0</v>
      </c>
      <c r="AD76" s="54" t="str">
        <f t="shared" si="78"/>
        <v>0</v>
      </c>
      <c r="AE76" s="54">
        <f t="shared" si="78"/>
        <v>9.930555555555555E-2</v>
      </c>
      <c r="AF76" s="54" t="str">
        <f t="shared" si="78"/>
        <v>0</v>
      </c>
      <c r="AG76" s="54" t="str">
        <f t="shared" si="78"/>
        <v>0</v>
      </c>
      <c r="AH76" s="54" t="str">
        <f t="shared" si="63"/>
        <v>0</v>
      </c>
      <c r="AI76" s="54" t="str">
        <f t="shared" si="63"/>
        <v>0</v>
      </c>
      <c r="AJ76" s="54" t="str">
        <f t="shared" si="79"/>
        <v>0</v>
      </c>
      <c r="AK76" s="54" t="str">
        <f t="shared" si="79"/>
        <v>0</v>
      </c>
      <c r="AL76" s="54" t="str">
        <f t="shared" si="82"/>
        <v>0</v>
      </c>
      <c r="AM76" s="54" t="str">
        <f t="shared" si="80"/>
        <v>0</v>
      </c>
      <c r="AN76" s="46">
        <f t="shared" si="37"/>
        <v>9.930555555555555E-2</v>
      </c>
      <c r="AO76" s="26"/>
    </row>
    <row r="77" spans="2:41" x14ac:dyDescent="0.35">
      <c r="B77" s="5">
        <v>2506</v>
      </c>
      <c r="C77" s="2" t="s">
        <v>294</v>
      </c>
      <c r="D77" s="2" t="s">
        <v>136</v>
      </c>
      <c r="E77" s="2" t="s">
        <v>92</v>
      </c>
      <c r="F77" s="11">
        <f t="shared" si="70"/>
        <v>0.125</v>
      </c>
      <c r="H77" s="53">
        <v>0.10347222222222222</v>
      </c>
      <c r="I77" s="54" t="str">
        <f t="shared" si="75"/>
        <v>0</v>
      </c>
      <c r="J77" s="54" t="str">
        <f t="shared" si="75"/>
        <v>0</v>
      </c>
      <c r="K77" s="54" t="str">
        <f t="shared" si="75"/>
        <v>0</v>
      </c>
      <c r="L77" s="54" t="str">
        <f t="shared" si="75"/>
        <v>0</v>
      </c>
      <c r="M77" s="54" t="str">
        <f t="shared" si="71"/>
        <v>0</v>
      </c>
      <c r="N77" s="54" t="str">
        <f t="shared" si="76"/>
        <v>0</v>
      </c>
      <c r="O77" s="54" t="str">
        <f t="shared" si="76"/>
        <v>0</v>
      </c>
      <c r="P77" s="54" t="str">
        <f t="shared" si="76"/>
        <v>0</v>
      </c>
      <c r="Q77" s="54">
        <f t="shared" si="76"/>
        <v>0.10347222222222222</v>
      </c>
      <c r="R77" s="54" t="str">
        <f t="shared" si="72"/>
        <v>0</v>
      </c>
      <c r="S77" s="54" t="str">
        <f t="shared" si="77"/>
        <v>0</v>
      </c>
      <c r="T77" s="54" t="str">
        <f t="shared" si="81"/>
        <v>0</v>
      </c>
      <c r="U77" s="54" t="str">
        <f t="shared" si="81"/>
        <v>0</v>
      </c>
      <c r="V77" s="54" t="str">
        <f t="shared" si="78"/>
        <v>0</v>
      </c>
      <c r="W77" s="54" t="str">
        <f t="shared" si="78"/>
        <v>0</v>
      </c>
      <c r="X77" s="54" t="str">
        <f t="shared" si="78"/>
        <v>0</v>
      </c>
      <c r="Y77" s="54" t="str">
        <f t="shared" si="78"/>
        <v>0</v>
      </c>
      <c r="Z77" s="54" t="str">
        <f t="shared" si="78"/>
        <v>0</v>
      </c>
      <c r="AA77" s="54" t="str">
        <f t="shared" si="78"/>
        <v>0</v>
      </c>
      <c r="AB77" s="54" t="str">
        <f t="shared" si="78"/>
        <v>0</v>
      </c>
      <c r="AC77" s="54" t="str">
        <f t="shared" si="78"/>
        <v>0</v>
      </c>
      <c r="AD77" s="54" t="str">
        <f t="shared" si="78"/>
        <v>0</v>
      </c>
      <c r="AE77" s="54" t="str">
        <f t="shared" si="78"/>
        <v>0</v>
      </c>
      <c r="AF77" s="54" t="str">
        <f t="shared" si="78"/>
        <v>0</v>
      </c>
      <c r="AG77" s="54" t="str">
        <f t="shared" si="78"/>
        <v>0</v>
      </c>
      <c r="AH77" s="54" t="str">
        <f t="shared" si="63"/>
        <v>0</v>
      </c>
      <c r="AI77" s="54" t="str">
        <f t="shared" si="63"/>
        <v>0</v>
      </c>
      <c r="AJ77" s="54" t="str">
        <f t="shared" si="79"/>
        <v>0</v>
      </c>
      <c r="AK77" s="54" t="str">
        <f t="shared" si="79"/>
        <v>0</v>
      </c>
      <c r="AL77" s="54" t="str">
        <f t="shared" si="82"/>
        <v>0</v>
      </c>
      <c r="AM77" s="54" t="str">
        <f t="shared" si="80"/>
        <v>0</v>
      </c>
      <c r="AN77" s="46">
        <f t="shared" si="37"/>
        <v>0.10347222222222222</v>
      </c>
      <c r="AO77" s="26"/>
    </row>
    <row r="78" spans="2:41" x14ac:dyDescent="0.35">
      <c r="B78" s="5">
        <v>2601</v>
      </c>
      <c r="C78" s="2" t="s">
        <v>294</v>
      </c>
      <c r="D78" s="2" t="s">
        <v>38</v>
      </c>
      <c r="E78" s="2" t="s">
        <v>56</v>
      </c>
      <c r="F78" s="11">
        <f t="shared" si="70"/>
        <v>0.37499999999999994</v>
      </c>
      <c r="H78" s="53">
        <v>0.10416666666666667</v>
      </c>
      <c r="I78" s="54" t="str">
        <f t="shared" si="75"/>
        <v>0</v>
      </c>
      <c r="J78" s="54" t="str">
        <f t="shared" si="75"/>
        <v>0</v>
      </c>
      <c r="K78" s="54" t="str">
        <f t="shared" si="75"/>
        <v>0</v>
      </c>
      <c r="L78" s="54" t="str">
        <f t="shared" si="75"/>
        <v>0</v>
      </c>
      <c r="M78" s="54" t="str">
        <f t="shared" si="71"/>
        <v>0</v>
      </c>
      <c r="N78" s="54" t="str">
        <f t="shared" si="76"/>
        <v>0</v>
      </c>
      <c r="O78" s="54">
        <f t="shared" si="76"/>
        <v>0.20833333333333334</v>
      </c>
      <c r="P78" s="54">
        <f t="shared" si="76"/>
        <v>0.10416666666666667</v>
      </c>
      <c r="Q78" s="54">
        <f t="shared" si="76"/>
        <v>0.52083333333333337</v>
      </c>
      <c r="R78" s="54">
        <f t="shared" si="72"/>
        <v>0.3125</v>
      </c>
      <c r="S78" s="54">
        <f t="shared" si="77"/>
        <v>0.10416666666666667</v>
      </c>
      <c r="T78" s="54" t="str">
        <f t="shared" si="81"/>
        <v>0</v>
      </c>
      <c r="U78" s="54" t="str">
        <f t="shared" si="81"/>
        <v>0</v>
      </c>
      <c r="V78" s="54">
        <f t="shared" si="78"/>
        <v>0.10416666666666667</v>
      </c>
      <c r="W78" s="54">
        <f t="shared" si="78"/>
        <v>0.20833333333333334</v>
      </c>
      <c r="X78" s="54">
        <f t="shared" si="78"/>
        <v>0.3125</v>
      </c>
      <c r="Y78" s="54">
        <f t="shared" si="78"/>
        <v>0.41666666666666669</v>
      </c>
      <c r="Z78" s="54">
        <f t="shared" si="78"/>
        <v>0.3125</v>
      </c>
      <c r="AA78" s="54" t="str">
        <f t="shared" si="78"/>
        <v>0</v>
      </c>
      <c r="AB78" s="54" t="str">
        <f t="shared" si="78"/>
        <v>0</v>
      </c>
      <c r="AC78" s="54">
        <f t="shared" si="78"/>
        <v>0.10416666666666667</v>
      </c>
      <c r="AD78" s="54">
        <f t="shared" si="78"/>
        <v>0.3125</v>
      </c>
      <c r="AE78" s="54" t="str">
        <f t="shared" si="78"/>
        <v>0</v>
      </c>
      <c r="AF78" s="54">
        <f t="shared" si="78"/>
        <v>0.52083333333333337</v>
      </c>
      <c r="AG78" s="54">
        <f t="shared" si="78"/>
        <v>0.20833333333333334</v>
      </c>
      <c r="AH78" s="54" t="str">
        <f t="shared" si="63"/>
        <v>0</v>
      </c>
      <c r="AI78" s="54" t="str">
        <f t="shared" si="63"/>
        <v>0</v>
      </c>
      <c r="AJ78" s="54">
        <f t="shared" si="79"/>
        <v>0.20833333333333334</v>
      </c>
      <c r="AK78" s="54">
        <f t="shared" si="79"/>
        <v>0.20833333333333334</v>
      </c>
      <c r="AL78" s="54">
        <f t="shared" si="82"/>
        <v>0.20833333333333334</v>
      </c>
      <c r="AM78" s="54">
        <f t="shared" si="80"/>
        <v>0.3125</v>
      </c>
      <c r="AN78" s="46">
        <f t="shared" si="37"/>
        <v>4.6875</v>
      </c>
      <c r="AO78" s="26"/>
    </row>
    <row r="79" spans="2:41" x14ac:dyDescent="0.35">
      <c r="B79" s="5">
        <v>2602</v>
      </c>
      <c r="C79" s="2" t="s">
        <v>294</v>
      </c>
      <c r="D79" s="2" t="s">
        <v>38</v>
      </c>
      <c r="E79" s="2" t="s">
        <v>80</v>
      </c>
      <c r="F79" s="11">
        <f t="shared" si="70"/>
        <v>0.41666666666666669</v>
      </c>
      <c r="H79" s="53">
        <v>0.10486111111111111</v>
      </c>
      <c r="I79" s="54" t="str">
        <f t="shared" si="75"/>
        <v>0</v>
      </c>
      <c r="J79" s="54" t="str">
        <f t="shared" si="75"/>
        <v>0</v>
      </c>
      <c r="K79" s="54" t="str">
        <f t="shared" si="75"/>
        <v>0</v>
      </c>
      <c r="L79" s="54">
        <f t="shared" si="75"/>
        <v>0.10486111111111111</v>
      </c>
      <c r="M79" s="54" t="str">
        <f t="shared" si="71"/>
        <v>0</v>
      </c>
      <c r="N79" s="54" t="str">
        <f t="shared" si="76"/>
        <v>0</v>
      </c>
      <c r="O79" s="54" t="str">
        <f t="shared" si="76"/>
        <v>0</v>
      </c>
      <c r="P79" s="54" t="str">
        <f t="shared" si="76"/>
        <v>0</v>
      </c>
      <c r="Q79" s="54" t="str">
        <f t="shared" si="76"/>
        <v>0</v>
      </c>
      <c r="R79" s="54" t="str">
        <f t="shared" si="72"/>
        <v>0</v>
      </c>
      <c r="S79" s="54" t="str">
        <f t="shared" si="77"/>
        <v>0</v>
      </c>
      <c r="T79" s="54" t="str">
        <f t="shared" si="81"/>
        <v>0</v>
      </c>
      <c r="U79" s="54" t="str">
        <f t="shared" si="81"/>
        <v>0</v>
      </c>
      <c r="V79" s="54" t="str">
        <f t="shared" si="78"/>
        <v>0</v>
      </c>
      <c r="W79" s="54" t="str">
        <f t="shared" si="78"/>
        <v>0</v>
      </c>
      <c r="X79" s="54" t="str">
        <f t="shared" si="78"/>
        <v>0</v>
      </c>
      <c r="Y79" s="54" t="str">
        <f t="shared" si="78"/>
        <v>0</v>
      </c>
      <c r="Z79" s="54" t="str">
        <f t="shared" si="78"/>
        <v>0</v>
      </c>
      <c r="AA79" s="54" t="str">
        <f t="shared" si="78"/>
        <v>0</v>
      </c>
      <c r="AB79" s="54" t="str">
        <f t="shared" si="78"/>
        <v>0</v>
      </c>
      <c r="AC79" s="54" t="str">
        <f t="shared" si="78"/>
        <v>0</v>
      </c>
      <c r="AD79" s="54" t="str">
        <f t="shared" si="78"/>
        <v>0</v>
      </c>
      <c r="AE79" s="54" t="str">
        <f t="shared" si="78"/>
        <v>0</v>
      </c>
      <c r="AF79" s="54" t="str">
        <f t="shared" si="78"/>
        <v>0</v>
      </c>
      <c r="AG79" s="54" t="str">
        <f t="shared" si="78"/>
        <v>0</v>
      </c>
      <c r="AH79" s="54" t="str">
        <f t="shared" si="63"/>
        <v>0</v>
      </c>
      <c r="AI79" s="54" t="str">
        <f t="shared" si="63"/>
        <v>0</v>
      </c>
      <c r="AJ79" s="54" t="str">
        <f t="shared" si="79"/>
        <v>0</v>
      </c>
      <c r="AK79" s="54" t="str">
        <f t="shared" si="79"/>
        <v>0</v>
      </c>
      <c r="AL79" s="54" t="str">
        <f t="shared" si="82"/>
        <v>0</v>
      </c>
      <c r="AM79" s="54" t="str">
        <f t="shared" si="80"/>
        <v>0</v>
      </c>
      <c r="AN79" s="46">
        <f t="shared" si="37"/>
        <v>0.10486111111111111</v>
      </c>
      <c r="AO79" s="26"/>
    </row>
    <row r="80" spans="2:41" x14ac:dyDescent="0.35">
      <c r="B80" s="5">
        <v>2603</v>
      </c>
      <c r="C80" s="2" t="s">
        <v>294</v>
      </c>
      <c r="D80" s="2" t="s">
        <v>38</v>
      </c>
      <c r="E80" s="2" t="s">
        <v>80</v>
      </c>
      <c r="F80" s="11">
        <f t="shared" si="70"/>
        <v>0.41666666666666669</v>
      </c>
      <c r="H80" s="53">
        <v>0.1111111111111111</v>
      </c>
      <c r="I80" s="54" t="str">
        <f t="shared" si="75"/>
        <v>0</v>
      </c>
      <c r="J80" s="54" t="str">
        <f t="shared" si="75"/>
        <v>0</v>
      </c>
      <c r="K80" s="54" t="str">
        <f t="shared" si="75"/>
        <v>0</v>
      </c>
      <c r="L80" s="54" t="str">
        <f t="shared" si="75"/>
        <v>0</v>
      </c>
      <c r="M80" s="54" t="str">
        <f t="shared" si="71"/>
        <v>0</v>
      </c>
      <c r="N80" s="54" t="str">
        <f t="shared" si="76"/>
        <v>0</v>
      </c>
      <c r="O80" s="54" t="str">
        <f t="shared" si="76"/>
        <v>0</v>
      </c>
      <c r="P80" s="54" t="str">
        <f t="shared" si="76"/>
        <v>0</v>
      </c>
      <c r="Q80" s="54" t="str">
        <f t="shared" si="76"/>
        <v>0</v>
      </c>
      <c r="R80" s="54" t="str">
        <f t="shared" si="72"/>
        <v>0</v>
      </c>
      <c r="S80" s="54" t="str">
        <f t="shared" si="77"/>
        <v>0</v>
      </c>
      <c r="T80" s="54" t="str">
        <f t="shared" si="81"/>
        <v>0</v>
      </c>
      <c r="U80" s="54" t="str">
        <f t="shared" si="81"/>
        <v>0</v>
      </c>
      <c r="V80" s="54" t="str">
        <f t="shared" si="78"/>
        <v>0</v>
      </c>
      <c r="W80" s="54" t="str">
        <f t="shared" si="78"/>
        <v>0</v>
      </c>
      <c r="X80" s="54" t="str">
        <f t="shared" si="78"/>
        <v>0</v>
      </c>
      <c r="Y80" s="54" t="str">
        <f t="shared" si="78"/>
        <v>0</v>
      </c>
      <c r="Z80" s="54" t="str">
        <f t="shared" si="78"/>
        <v>0</v>
      </c>
      <c r="AA80" s="54" t="str">
        <f t="shared" si="78"/>
        <v>0</v>
      </c>
      <c r="AB80" s="54" t="str">
        <f t="shared" si="78"/>
        <v>0</v>
      </c>
      <c r="AC80" s="54" t="str">
        <f t="shared" si="78"/>
        <v>0</v>
      </c>
      <c r="AD80" s="54" t="str">
        <f t="shared" si="78"/>
        <v>0</v>
      </c>
      <c r="AE80" s="54" t="str">
        <f t="shared" si="78"/>
        <v>0</v>
      </c>
      <c r="AF80" s="54" t="str">
        <f t="shared" si="78"/>
        <v>0</v>
      </c>
      <c r="AG80" s="54" t="str">
        <f t="shared" si="78"/>
        <v>0</v>
      </c>
      <c r="AH80" s="54" t="str">
        <f t="shared" si="63"/>
        <v>0</v>
      </c>
      <c r="AI80" s="54" t="str">
        <f t="shared" si="63"/>
        <v>0</v>
      </c>
      <c r="AJ80" s="54" t="str">
        <f t="shared" si="79"/>
        <v>0</v>
      </c>
      <c r="AK80" s="54">
        <f t="shared" si="79"/>
        <v>0.1111111111111111</v>
      </c>
      <c r="AL80" s="54" t="str">
        <f t="shared" si="82"/>
        <v>0</v>
      </c>
      <c r="AM80" s="54" t="str">
        <f t="shared" si="80"/>
        <v>0</v>
      </c>
      <c r="AN80" s="46">
        <f t="shared" si="37"/>
        <v>0.1111111111111111</v>
      </c>
      <c r="AO80" s="26"/>
    </row>
    <row r="81" spans="2:41" x14ac:dyDescent="0.35">
      <c r="B81" s="5">
        <v>2604</v>
      </c>
      <c r="C81" s="2" t="s">
        <v>294</v>
      </c>
      <c r="D81" s="2" t="s">
        <v>38</v>
      </c>
      <c r="E81" s="2" t="s">
        <v>80</v>
      </c>
      <c r="F81" s="11">
        <f t="shared" si="70"/>
        <v>0.41666666666666669</v>
      </c>
      <c r="H81" s="53">
        <v>0.11458333333333333</v>
      </c>
      <c r="I81" s="54" t="str">
        <f t="shared" si="75"/>
        <v>0</v>
      </c>
      <c r="J81" s="54" t="str">
        <f t="shared" si="75"/>
        <v>0</v>
      </c>
      <c r="K81" s="54" t="str">
        <f t="shared" si="75"/>
        <v>0</v>
      </c>
      <c r="L81" s="54">
        <f t="shared" si="75"/>
        <v>0.11458333333333333</v>
      </c>
      <c r="M81" s="54">
        <f t="shared" si="71"/>
        <v>0.11458333333333333</v>
      </c>
      <c r="N81" s="54" t="str">
        <f t="shared" si="76"/>
        <v>0</v>
      </c>
      <c r="O81" s="54" t="str">
        <f t="shared" si="76"/>
        <v>0</v>
      </c>
      <c r="P81" s="54" t="str">
        <f t="shared" si="76"/>
        <v>0</v>
      </c>
      <c r="Q81" s="54" t="str">
        <f t="shared" si="76"/>
        <v>0</v>
      </c>
      <c r="R81" s="54" t="str">
        <f t="shared" si="72"/>
        <v>0</v>
      </c>
      <c r="S81" s="54" t="str">
        <f t="shared" si="77"/>
        <v>0</v>
      </c>
      <c r="T81" s="54" t="str">
        <f t="shared" si="81"/>
        <v>0</v>
      </c>
      <c r="U81" s="54" t="str">
        <f t="shared" si="81"/>
        <v>0</v>
      </c>
      <c r="V81" s="54" t="str">
        <f t="shared" si="78"/>
        <v>0</v>
      </c>
      <c r="W81" s="54" t="str">
        <f t="shared" si="78"/>
        <v>0</v>
      </c>
      <c r="X81" s="54" t="str">
        <f t="shared" si="78"/>
        <v>0</v>
      </c>
      <c r="Y81" s="54" t="str">
        <f t="shared" si="78"/>
        <v>0</v>
      </c>
      <c r="Z81" s="54" t="str">
        <f t="shared" si="78"/>
        <v>0</v>
      </c>
      <c r="AA81" s="54" t="str">
        <f t="shared" si="78"/>
        <v>0</v>
      </c>
      <c r="AB81" s="54" t="str">
        <f t="shared" si="78"/>
        <v>0</v>
      </c>
      <c r="AC81" s="54" t="str">
        <f t="shared" si="78"/>
        <v>0</v>
      </c>
      <c r="AD81" s="54" t="str">
        <f t="shared" si="78"/>
        <v>0</v>
      </c>
      <c r="AE81" s="54" t="str">
        <f t="shared" si="78"/>
        <v>0</v>
      </c>
      <c r="AF81" s="54" t="str">
        <f t="shared" si="78"/>
        <v>0</v>
      </c>
      <c r="AG81" s="54" t="str">
        <f t="shared" si="78"/>
        <v>0</v>
      </c>
      <c r="AH81" s="54" t="str">
        <f t="shared" si="63"/>
        <v>0</v>
      </c>
      <c r="AI81" s="54" t="str">
        <f t="shared" si="63"/>
        <v>0</v>
      </c>
      <c r="AJ81" s="54" t="str">
        <f t="shared" si="79"/>
        <v>0</v>
      </c>
      <c r="AK81" s="54" t="str">
        <f t="shared" si="79"/>
        <v>0</v>
      </c>
      <c r="AL81" s="54" t="str">
        <f t="shared" si="82"/>
        <v>0</v>
      </c>
      <c r="AM81" s="54" t="str">
        <f t="shared" si="80"/>
        <v>0</v>
      </c>
      <c r="AN81" s="46">
        <f t="shared" si="37"/>
        <v>0.22916666666666666</v>
      </c>
      <c r="AO81" s="26"/>
    </row>
    <row r="82" spans="2:41" x14ac:dyDescent="0.35">
      <c r="B82" s="5">
        <v>2605</v>
      </c>
      <c r="C82" s="2" t="s">
        <v>294</v>
      </c>
      <c r="D82" s="2" t="s">
        <v>38</v>
      </c>
      <c r="E82" s="2" t="s">
        <v>80</v>
      </c>
      <c r="F82" s="11">
        <f t="shared" si="70"/>
        <v>0.41666666666666669</v>
      </c>
      <c r="H82" s="53">
        <v>0.11805555555555555</v>
      </c>
      <c r="I82" s="54" t="str">
        <f t="shared" si="75"/>
        <v>0</v>
      </c>
      <c r="J82" s="54" t="str">
        <f t="shared" si="75"/>
        <v>0</v>
      </c>
      <c r="K82" s="54" t="str">
        <f t="shared" si="75"/>
        <v>0</v>
      </c>
      <c r="L82" s="54" t="str">
        <f t="shared" si="75"/>
        <v>0</v>
      </c>
      <c r="M82" s="54" t="str">
        <f t="shared" si="71"/>
        <v>0</v>
      </c>
      <c r="N82" s="54" t="str">
        <f t="shared" si="76"/>
        <v>0</v>
      </c>
      <c r="O82" s="54" t="str">
        <f t="shared" si="76"/>
        <v>0</v>
      </c>
      <c r="P82" s="54" t="str">
        <f t="shared" si="76"/>
        <v>0</v>
      </c>
      <c r="Q82" s="54" t="str">
        <f t="shared" si="76"/>
        <v>0</v>
      </c>
      <c r="R82" s="54" t="str">
        <f t="shared" si="72"/>
        <v>0</v>
      </c>
      <c r="S82" s="54" t="str">
        <f t="shared" si="77"/>
        <v>0</v>
      </c>
      <c r="T82" s="54" t="str">
        <f t="shared" si="81"/>
        <v>0</v>
      </c>
      <c r="U82" s="54" t="str">
        <f t="shared" si="81"/>
        <v>0</v>
      </c>
      <c r="V82" s="54" t="str">
        <f t="shared" ref="V82:AG91" si="83">IF(COUNTIFS($C$5:$C$1143,V$48,$F$5:$F$1143,$H82) &gt; 0,$H82 * (COUNTIFS($C$5:$C$1143,V$48,$F$5:$F$1143,$H82)),"0")</f>
        <v>0</v>
      </c>
      <c r="W82" s="54" t="str">
        <f t="shared" si="83"/>
        <v>0</v>
      </c>
      <c r="X82" s="54" t="str">
        <f t="shared" si="83"/>
        <v>0</v>
      </c>
      <c r="Y82" s="54" t="str">
        <f t="shared" si="83"/>
        <v>0</v>
      </c>
      <c r="Z82" s="54" t="str">
        <f t="shared" si="83"/>
        <v>0</v>
      </c>
      <c r="AA82" s="54" t="str">
        <f t="shared" si="83"/>
        <v>0</v>
      </c>
      <c r="AB82" s="54" t="str">
        <f t="shared" si="83"/>
        <v>0</v>
      </c>
      <c r="AC82" s="54" t="str">
        <f t="shared" si="83"/>
        <v>0</v>
      </c>
      <c r="AD82" s="54" t="str">
        <f t="shared" si="83"/>
        <v>0</v>
      </c>
      <c r="AE82" s="54" t="str">
        <f t="shared" si="83"/>
        <v>0</v>
      </c>
      <c r="AF82" s="54">
        <f t="shared" si="83"/>
        <v>0.11805555555555555</v>
      </c>
      <c r="AG82" s="54" t="str">
        <f t="shared" si="83"/>
        <v>0</v>
      </c>
      <c r="AH82" s="54" t="str">
        <f t="shared" si="63"/>
        <v>0</v>
      </c>
      <c r="AI82" s="54" t="str">
        <f t="shared" si="63"/>
        <v>0</v>
      </c>
      <c r="AJ82" s="54" t="str">
        <f t="shared" si="79"/>
        <v>0</v>
      </c>
      <c r="AK82" s="54" t="str">
        <f t="shared" si="79"/>
        <v>0</v>
      </c>
      <c r="AL82" s="54" t="str">
        <f t="shared" si="82"/>
        <v>0</v>
      </c>
      <c r="AM82" s="54" t="str">
        <f t="shared" si="80"/>
        <v>0</v>
      </c>
      <c r="AN82" s="46">
        <f t="shared" si="37"/>
        <v>0.11805555555555555</v>
      </c>
      <c r="AO82" s="26"/>
    </row>
    <row r="83" spans="2:41" x14ac:dyDescent="0.35">
      <c r="B83" s="5">
        <v>2606</v>
      </c>
      <c r="C83" s="2" t="s">
        <v>294</v>
      </c>
      <c r="D83" s="2" t="s">
        <v>38</v>
      </c>
      <c r="E83" s="2" t="s">
        <v>80</v>
      </c>
      <c r="F83" s="11">
        <f t="shared" si="70"/>
        <v>0.41666666666666669</v>
      </c>
      <c r="H83" s="53">
        <v>0.12152777777777778</v>
      </c>
      <c r="I83" s="54" t="str">
        <f t="shared" si="75"/>
        <v>0</v>
      </c>
      <c r="J83" s="54" t="str">
        <f t="shared" si="75"/>
        <v>0</v>
      </c>
      <c r="K83" s="54" t="str">
        <f t="shared" si="75"/>
        <v>0</v>
      </c>
      <c r="L83" s="54" t="str">
        <f t="shared" si="75"/>
        <v>0</v>
      </c>
      <c r="M83" s="54" t="str">
        <f t="shared" si="71"/>
        <v>0</v>
      </c>
      <c r="N83" s="54" t="str">
        <f t="shared" si="76"/>
        <v>0</v>
      </c>
      <c r="O83" s="54" t="str">
        <f t="shared" si="76"/>
        <v>0</v>
      </c>
      <c r="P83" s="54" t="str">
        <f t="shared" si="76"/>
        <v>0</v>
      </c>
      <c r="Q83" s="54" t="str">
        <f t="shared" si="76"/>
        <v>0</v>
      </c>
      <c r="R83" s="54" t="str">
        <f t="shared" si="72"/>
        <v>0</v>
      </c>
      <c r="S83" s="54">
        <f t="shared" si="77"/>
        <v>0.12152777777777778</v>
      </c>
      <c r="T83" s="54" t="str">
        <f t="shared" si="81"/>
        <v>0</v>
      </c>
      <c r="U83" s="54" t="str">
        <f t="shared" si="81"/>
        <v>0</v>
      </c>
      <c r="V83" s="54" t="str">
        <f t="shared" si="83"/>
        <v>0</v>
      </c>
      <c r="W83" s="54" t="str">
        <f t="shared" si="83"/>
        <v>0</v>
      </c>
      <c r="X83" s="54" t="str">
        <f t="shared" si="83"/>
        <v>0</v>
      </c>
      <c r="Y83" s="54" t="str">
        <f t="shared" si="83"/>
        <v>0</v>
      </c>
      <c r="Z83" s="54">
        <f t="shared" si="83"/>
        <v>0.24305555555555555</v>
      </c>
      <c r="AA83" s="54" t="str">
        <f t="shared" si="83"/>
        <v>0</v>
      </c>
      <c r="AB83" s="54" t="str">
        <f t="shared" si="83"/>
        <v>0</v>
      </c>
      <c r="AC83" s="54">
        <f t="shared" si="83"/>
        <v>0.12152777777777778</v>
      </c>
      <c r="AD83" s="54" t="str">
        <f t="shared" si="83"/>
        <v>0</v>
      </c>
      <c r="AE83" s="54" t="str">
        <f t="shared" si="83"/>
        <v>0</v>
      </c>
      <c r="AF83" s="54" t="str">
        <f t="shared" si="83"/>
        <v>0</v>
      </c>
      <c r="AG83" s="54" t="str">
        <f t="shared" si="83"/>
        <v>0</v>
      </c>
      <c r="AH83" s="54" t="str">
        <f t="shared" si="63"/>
        <v>0</v>
      </c>
      <c r="AI83" s="54" t="str">
        <f t="shared" si="63"/>
        <v>0</v>
      </c>
      <c r="AJ83" s="54" t="str">
        <f t="shared" si="79"/>
        <v>0</v>
      </c>
      <c r="AK83" s="54" t="str">
        <f t="shared" si="79"/>
        <v>0</v>
      </c>
      <c r="AL83" s="54" t="str">
        <f t="shared" si="82"/>
        <v>0</v>
      </c>
      <c r="AM83" s="54" t="str">
        <f t="shared" si="80"/>
        <v>0</v>
      </c>
      <c r="AN83" s="46">
        <f t="shared" si="37"/>
        <v>0.4861111111111111</v>
      </c>
      <c r="AO83" s="26"/>
    </row>
    <row r="84" spans="2:41" x14ac:dyDescent="0.35">
      <c r="B84" s="5">
        <v>2101</v>
      </c>
      <c r="C84" s="2" t="s">
        <v>344</v>
      </c>
      <c r="D84" s="2" t="s">
        <v>11</v>
      </c>
      <c r="E84" s="2" t="s">
        <v>12</v>
      </c>
      <c r="F84" s="11">
        <f t="shared" si="70"/>
        <v>0.54166666666666663</v>
      </c>
      <c r="H84" s="53">
        <v>0.12361111111111112</v>
      </c>
      <c r="I84" s="54" t="str">
        <f t="shared" si="75"/>
        <v>0</v>
      </c>
      <c r="J84" s="54">
        <f t="shared" si="75"/>
        <v>0.12361111111111112</v>
      </c>
      <c r="K84" s="54" t="str">
        <f t="shared" si="75"/>
        <v>0</v>
      </c>
      <c r="L84" s="54" t="str">
        <f t="shared" si="75"/>
        <v>0</v>
      </c>
      <c r="M84" s="54" t="str">
        <f t="shared" si="71"/>
        <v>0</v>
      </c>
      <c r="N84" s="54" t="str">
        <f t="shared" si="76"/>
        <v>0</v>
      </c>
      <c r="O84" s="54" t="str">
        <f t="shared" si="76"/>
        <v>0</v>
      </c>
      <c r="P84" s="54" t="str">
        <f t="shared" si="76"/>
        <v>0</v>
      </c>
      <c r="Q84" s="54" t="str">
        <f t="shared" si="76"/>
        <v>0</v>
      </c>
      <c r="R84" s="54" t="str">
        <f t="shared" si="72"/>
        <v>0</v>
      </c>
      <c r="S84" s="54" t="str">
        <f t="shared" si="77"/>
        <v>0</v>
      </c>
      <c r="T84" s="54" t="str">
        <f t="shared" si="81"/>
        <v>0</v>
      </c>
      <c r="U84" s="54" t="str">
        <f t="shared" si="81"/>
        <v>0</v>
      </c>
      <c r="V84" s="54" t="str">
        <f t="shared" si="83"/>
        <v>0</v>
      </c>
      <c r="W84" s="54" t="str">
        <f t="shared" si="83"/>
        <v>0</v>
      </c>
      <c r="X84" s="54" t="str">
        <f t="shared" si="83"/>
        <v>0</v>
      </c>
      <c r="Y84" s="54" t="str">
        <f t="shared" si="83"/>
        <v>0</v>
      </c>
      <c r="Z84" s="54" t="str">
        <f t="shared" si="83"/>
        <v>0</v>
      </c>
      <c r="AA84" s="54" t="str">
        <f t="shared" si="83"/>
        <v>0</v>
      </c>
      <c r="AB84" s="54" t="str">
        <f t="shared" si="83"/>
        <v>0</v>
      </c>
      <c r="AC84" s="54" t="str">
        <f t="shared" si="83"/>
        <v>0</v>
      </c>
      <c r="AD84" s="54" t="str">
        <f t="shared" si="83"/>
        <v>0</v>
      </c>
      <c r="AE84" s="54" t="str">
        <f t="shared" si="83"/>
        <v>0</v>
      </c>
      <c r="AF84" s="54" t="str">
        <f t="shared" si="83"/>
        <v>0</v>
      </c>
      <c r="AG84" s="54" t="str">
        <f t="shared" si="83"/>
        <v>0</v>
      </c>
      <c r="AH84" s="54" t="str">
        <f t="shared" si="63"/>
        <v>0</v>
      </c>
      <c r="AI84" s="54" t="str">
        <f t="shared" si="63"/>
        <v>0</v>
      </c>
      <c r="AJ84" s="54" t="str">
        <f t="shared" si="79"/>
        <v>0</v>
      </c>
      <c r="AK84" s="54" t="str">
        <f t="shared" si="79"/>
        <v>0</v>
      </c>
      <c r="AL84" s="54" t="str">
        <f t="shared" si="82"/>
        <v>0</v>
      </c>
      <c r="AM84" s="54" t="str">
        <f t="shared" si="80"/>
        <v>0</v>
      </c>
      <c r="AN84" s="46">
        <f t="shared" si="37"/>
        <v>0.12361111111111112</v>
      </c>
      <c r="AO84" s="26"/>
    </row>
    <row r="85" spans="2:41" x14ac:dyDescent="0.35">
      <c r="B85" s="5">
        <v>2202</v>
      </c>
      <c r="C85" s="2" t="s">
        <v>344</v>
      </c>
      <c r="D85" s="2" t="s">
        <v>347</v>
      </c>
      <c r="E85" s="2" t="s">
        <v>42</v>
      </c>
      <c r="F85" s="11">
        <f t="shared" si="70"/>
        <v>0.34375</v>
      </c>
      <c r="H85" s="53">
        <v>0.12430555555555556</v>
      </c>
      <c r="I85" s="54" t="str">
        <f t="shared" si="75"/>
        <v>0</v>
      </c>
      <c r="J85" s="54" t="str">
        <f t="shared" si="75"/>
        <v>0</v>
      </c>
      <c r="K85" s="54" t="str">
        <f t="shared" si="75"/>
        <v>0</v>
      </c>
      <c r="L85" s="54" t="str">
        <f t="shared" si="75"/>
        <v>0</v>
      </c>
      <c r="M85" s="54" t="str">
        <f t="shared" si="71"/>
        <v>0</v>
      </c>
      <c r="N85" s="54" t="str">
        <f t="shared" si="76"/>
        <v>0</v>
      </c>
      <c r="O85" s="54" t="str">
        <f t="shared" si="76"/>
        <v>0</v>
      </c>
      <c r="P85" s="54" t="str">
        <f t="shared" si="76"/>
        <v>0</v>
      </c>
      <c r="Q85" s="54" t="str">
        <f t="shared" si="76"/>
        <v>0</v>
      </c>
      <c r="R85" s="54" t="str">
        <f t="shared" si="72"/>
        <v>0</v>
      </c>
      <c r="S85" s="54" t="str">
        <f t="shared" si="77"/>
        <v>0</v>
      </c>
      <c r="T85" s="54" t="str">
        <f t="shared" si="81"/>
        <v>0</v>
      </c>
      <c r="U85" s="54" t="str">
        <f t="shared" si="81"/>
        <v>0</v>
      </c>
      <c r="V85" s="54" t="str">
        <f t="shared" si="83"/>
        <v>0</v>
      </c>
      <c r="W85" s="54" t="str">
        <f t="shared" si="83"/>
        <v>0</v>
      </c>
      <c r="X85" s="54" t="str">
        <f t="shared" si="83"/>
        <v>0</v>
      </c>
      <c r="Y85" s="54" t="str">
        <f t="shared" si="83"/>
        <v>0</v>
      </c>
      <c r="Z85" s="54" t="str">
        <f t="shared" si="83"/>
        <v>0</v>
      </c>
      <c r="AA85" s="54" t="str">
        <f t="shared" si="83"/>
        <v>0</v>
      </c>
      <c r="AB85" s="54" t="str">
        <f t="shared" si="83"/>
        <v>0</v>
      </c>
      <c r="AC85" s="54" t="str">
        <f t="shared" si="83"/>
        <v>0</v>
      </c>
      <c r="AD85" s="54">
        <f t="shared" si="83"/>
        <v>0.12430555555555556</v>
      </c>
      <c r="AE85" s="54" t="str">
        <f t="shared" si="83"/>
        <v>0</v>
      </c>
      <c r="AF85" s="54" t="str">
        <f t="shared" si="83"/>
        <v>0</v>
      </c>
      <c r="AG85" s="54" t="str">
        <f t="shared" si="83"/>
        <v>0</v>
      </c>
      <c r="AH85" s="54" t="str">
        <f t="shared" ref="AH85:AI104" si="84">IF(COUNTIFS($C$5:$C$1143,AH$48,$F$5:$F$1143,$H85) &gt; 0,$H85 * (COUNTIFS($C$5:$C$1143,AH$48,$F$5:$F$1143,$H85)),"0")</f>
        <v>0</v>
      </c>
      <c r="AI85" s="54" t="str">
        <f t="shared" si="84"/>
        <v>0</v>
      </c>
      <c r="AJ85" s="54" t="str">
        <f t="shared" si="79"/>
        <v>0</v>
      </c>
      <c r="AK85" s="54" t="str">
        <f t="shared" si="79"/>
        <v>0</v>
      </c>
      <c r="AL85" s="54" t="str">
        <f t="shared" si="82"/>
        <v>0</v>
      </c>
      <c r="AM85" s="54" t="str">
        <f t="shared" si="80"/>
        <v>0</v>
      </c>
      <c r="AN85" s="46">
        <f t="shared" si="37"/>
        <v>0.12430555555555556</v>
      </c>
      <c r="AO85" s="26"/>
    </row>
    <row r="86" spans="2:41" x14ac:dyDescent="0.35">
      <c r="B86" s="5">
        <v>2203</v>
      </c>
      <c r="C86" s="2" t="s">
        <v>344</v>
      </c>
      <c r="D86" s="2" t="s">
        <v>25</v>
      </c>
      <c r="E86" s="2" t="s">
        <v>88</v>
      </c>
      <c r="F86" s="11">
        <f t="shared" si="70"/>
        <v>8.333333333333337E-2</v>
      </c>
      <c r="H86" s="53">
        <v>0.125</v>
      </c>
      <c r="I86" s="54">
        <f t="shared" si="75"/>
        <v>0.375</v>
      </c>
      <c r="J86" s="54">
        <f t="shared" si="75"/>
        <v>0.25</v>
      </c>
      <c r="K86" s="54">
        <f t="shared" si="75"/>
        <v>0.25</v>
      </c>
      <c r="L86" s="54">
        <f t="shared" si="75"/>
        <v>0.125</v>
      </c>
      <c r="M86" s="54" t="str">
        <f t="shared" si="71"/>
        <v>0</v>
      </c>
      <c r="N86" s="54">
        <f t="shared" si="76"/>
        <v>0.125</v>
      </c>
      <c r="O86" s="54">
        <f t="shared" si="76"/>
        <v>0.375</v>
      </c>
      <c r="P86" s="54" t="str">
        <f t="shared" si="76"/>
        <v>0</v>
      </c>
      <c r="Q86" s="54">
        <f t="shared" si="76"/>
        <v>0.125</v>
      </c>
      <c r="R86" s="54">
        <f t="shared" si="72"/>
        <v>0.625</v>
      </c>
      <c r="S86" s="54">
        <f t="shared" si="77"/>
        <v>0.25</v>
      </c>
      <c r="T86" s="54" t="str">
        <f t="shared" si="81"/>
        <v>0</v>
      </c>
      <c r="U86" s="54">
        <f t="shared" si="81"/>
        <v>0.125</v>
      </c>
      <c r="V86" s="54">
        <f t="shared" si="83"/>
        <v>0.625</v>
      </c>
      <c r="W86" s="54">
        <f t="shared" si="83"/>
        <v>0.625</v>
      </c>
      <c r="X86" s="54">
        <f t="shared" si="83"/>
        <v>0.25</v>
      </c>
      <c r="Y86" s="54" t="str">
        <f t="shared" si="83"/>
        <v>0</v>
      </c>
      <c r="Z86" s="54">
        <f t="shared" si="83"/>
        <v>0.25</v>
      </c>
      <c r="AA86" s="54">
        <f t="shared" si="83"/>
        <v>0.125</v>
      </c>
      <c r="AB86" s="54">
        <f t="shared" si="83"/>
        <v>0.125</v>
      </c>
      <c r="AC86" s="54">
        <f t="shared" si="83"/>
        <v>0.125</v>
      </c>
      <c r="AD86" s="54">
        <f t="shared" si="83"/>
        <v>0.25</v>
      </c>
      <c r="AE86" s="54">
        <f t="shared" si="83"/>
        <v>1</v>
      </c>
      <c r="AF86" s="54">
        <f t="shared" si="83"/>
        <v>0.375</v>
      </c>
      <c r="AG86" s="54">
        <f t="shared" si="83"/>
        <v>0.5</v>
      </c>
      <c r="AH86" s="54">
        <f t="shared" si="84"/>
        <v>0.125</v>
      </c>
      <c r="AI86" s="54">
        <f t="shared" si="84"/>
        <v>0.125</v>
      </c>
      <c r="AJ86" s="54">
        <f t="shared" si="79"/>
        <v>0.125</v>
      </c>
      <c r="AK86" s="54">
        <f t="shared" si="79"/>
        <v>0.625</v>
      </c>
      <c r="AL86" s="54">
        <f t="shared" si="82"/>
        <v>1.125</v>
      </c>
      <c r="AM86" s="54">
        <f t="shared" si="80"/>
        <v>0.375</v>
      </c>
      <c r="AN86" s="46">
        <f t="shared" si="37"/>
        <v>9.375</v>
      </c>
      <c r="AO86" s="26"/>
    </row>
    <row r="87" spans="2:41" x14ac:dyDescent="0.35">
      <c r="B87" s="5">
        <v>2203</v>
      </c>
      <c r="C87" s="2" t="s">
        <v>344</v>
      </c>
      <c r="D87" s="2" t="s">
        <v>17</v>
      </c>
      <c r="E87" s="2" t="s">
        <v>56</v>
      </c>
      <c r="F87" s="11">
        <f t="shared" si="70"/>
        <v>0.125</v>
      </c>
      <c r="H87" s="53">
        <v>0.12916666666666668</v>
      </c>
      <c r="I87" s="54" t="str">
        <f t="shared" si="75"/>
        <v>0</v>
      </c>
      <c r="J87" s="54" t="str">
        <f t="shared" si="75"/>
        <v>0</v>
      </c>
      <c r="K87" s="54" t="str">
        <f t="shared" si="75"/>
        <v>0</v>
      </c>
      <c r="L87" s="54" t="str">
        <f t="shared" si="75"/>
        <v>0</v>
      </c>
      <c r="M87" s="54" t="str">
        <f t="shared" si="71"/>
        <v>0</v>
      </c>
      <c r="N87" s="54" t="str">
        <f t="shared" si="76"/>
        <v>0</v>
      </c>
      <c r="O87" s="54" t="str">
        <f t="shared" si="76"/>
        <v>0</v>
      </c>
      <c r="P87" s="54" t="str">
        <f t="shared" si="76"/>
        <v>0</v>
      </c>
      <c r="Q87" s="54" t="str">
        <f t="shared" si="76"/>
        <v>0</v>
      </c>
      <c r="R87" s="54" t="str">
        <f t="shared" si="72"/>
        <v>0</v>
      </c>
      <c r="S87" s="54" t="str">
        <f t="shared" si="77"/>
        <v>0</v>
      </c>
      <c r="T87" s="54" t="str">
        <f t="shared" si="81"/>
        <v>0</v>
      </c>
      <c r="U87" s="54" t="str">
        <f t="shared" si="81"/>
        <v>0</v>
      </c>
      <c r="V87" s="54" t="str">
        <f t="shared" si="83"/>
        <v>0</v>
      </c>
      <c r="W87" s="54" t="str">
        <f t="shared" si="83"/>
        <v>0</v>
      </c>
      <c r="X87" s="54" t="str">
        <f t="shared" si="83"/>
        <v>0</v>
      </c>
      <c r="Y87" s="54" t="str">
        <f t="shared" si="83"/>
        <v>0</v>
      </c>
      <c r="Z87" s="54" t="str">
        <f t="shared" si="83"/>
        <v>0</v>
      </c>
      <c r="AA87" s="54" t="str">
        <f t="shared" si="83"/>
        <v>0</v>
      </c>
      <c r="AB87" s="54" t="str">
        <f t="shared" si="83"/>
        <v>0</v>
      </c>
      <c r="AC87" s="54" t="str">
        <f t="shared" si="83"/>
        <v>0</v>
      </c>
      <c r="AD87" s="54" t="str">
        <f t="shared" si="83"/>
        <v>0</v>
      </c>
      <c r="AE87" s="54" t="str">
        <f t="shared" si="83"/>
        <v>0</v>
      </c>
      <c r="AF87" s="54" t="str">
        <f t="shared" si="83"/>
        <v>0</v>
      </c>
      <c r="AG87" s="54" t="str">
        <f t="shared" si="83"/>
        <v>0</v>
      </c>
      <c r="AH87" s="54" t="str">
        <f t="shared" si="84"/>
        <v>0</v>
      </c>
      <c r="AI87" s="54" t="str">
        <f t="shared" si="84"/>
        <v>0</v>
      </c>
      <c r="AJ87" s="54" t="str">
        <f t="shared" si="79"/>
        <v>0</v>
      </c>
      <c r="AK87" s="54" t="str">
        <f t="shared" si="79"/>
        <v>0</v>
      </c>
      <c r="AL87" s="54">
        <f t="shared" si="82"/>
        <v>0.12916666666666668</v>
      </c>
      <c r="AM87" s="54" t="str">
        <f t="shared" si="80"/>
        <v>0</v>
      </c>
      <c r="AN87" s="46">
        <f t="shared" si="37"/>
        <v>0.12916666666666668</v>
      </c>
      <c r="AO87" s="26"/>
    </row>
    <row r="88" spans="2:41" x14ac:dyDescent="0.35">
      <c r="B88" s="5">
        <v>2301</v>
      </c>
      <c r="C88" s="2" t="s">
        <v>344</v>
      </c>
      <c r="D88" s="2" t="s">
        <v>38</v>
      </c>
      <c r="E88" s="2" t="s">
        <v>42</v>
      </c>
      <c r="F88" s="11">
        <f t="shared" si="70"/>
        <v>0.58333333333333326</v>
      </c>
      <c r="H88" s="53">
        <v>0.13541666666666666</v>
      </c>
      <c r="I88" s="54" t="str">
        <f t="shared" si="75"/>
        <v>0</v>
      </c>
      <c r="J88" s="54" t="str">
        <f t="shared" si="75"/>
        <v>0</v>
      </c>
      <c r="K88" s="54" t="str">
        <f t="shared" si="75"/>
        <v>0</v>
      </c>
      <c r="L88" s="54" t="str">
        <f t="shared" si="75"/>
        <v>0</v>
      </c>
      <c r="M88" s="54" t="str">
        <f t="shared" si="71"/>
        <v>0</v>
      </c>
      <c r="N88" s="54" t="str">
        <f t="shared" si="76"/>
        <v>0</v>
      </c>
      <c r="O88" s="54" t="str">
        <f t="shared" si="76"/>
        <v>0</v>
      </c>
      <c r="P88" s="54" t="str">
        <f t="shared" si="76"/>
        <v>0</v>
      </c>
      <c r="Q88" s="54" t="str">
        <f t="shared" si="76"/>
        <v>0</v>
      </c>
      <c r="R88" s="54" t="str">
        <f t="shared" si="72"/>
        <v>0</v>
      </c>
      <c r="S88" s="54" t="str">
        <f t="shared" si="77"/>
        <v>0</v>
      </c>
      <c r="T88" s="54" t="str">
        <f t="shared" si="81"/>
        <v>0</v>
      </c>
      <c r="U88" s="54" t="str">
        <f t="shared" si="81"/>
        <v>0</v>
      </c>
      <c r="V88" s="54" t="str">
        <f t="shared" si="83"/>
        <v>0</v>
      </c>
      <c r="W88" s="54" t="str">
        <f t="shared" si="83"/>
        <v>0</v>
      </c>
      <c r="X88" s="54" t="str">
        <f t="shared" si="83"/>
        <v>0</v>
      </c>
      <c r="Y88" s="54" t="str">
        <f t="shared" si="83"/>
        <v>0</v>
      </c>
      <c r="Z88" s="54" t="str">
        <f t="shared" si="83"/>
        <v>0</v>
      </c>
      <c r="AA88" s="54" t="str">
        <f t="shared" si="83"/>
        <v>0</v>
      </c>
      <c r="AB88" s="54" t="str">
        <f t="shared" si="83"/>
        <v>0</v>
      </c>
      <c r="AC88" s="54">
        <f t="shared" si="83"/>
        <v>0.13541666666666666</v>
      </c>
      <c r="AD88" s="54" t="str">
        <f t="shared" si="83"/>
        <v>0</v>
      </c>
      <c r="AE88" s="54">
        <f t="shared" si="83"/>
        <v>0.13541666666666666</v>
      </c>
      <c r="AF88" s="54" t="str">
        <f t="shared" si="83"/>
        <v>0</v>
      </c>
      <c r="AG88" s="54" t="str">
        <f t="shared" si="83"/>
        <v>0</v>
      </c>
      <c r="AH88" s="54" t="str">
        <f t="shared" si="84"/>
        <v>0</v>
      </c>
      <c r="AI88" s="54" t="str">
        <f t="shared" si="84"/>
        <v>0</v>
      </c>
      <c r="AJ88" s="54" t="str">
        <f t="shared" si="79"/>
        <v>0</v>
      </c>
      <c r="AK88" s="54" t="str">
        <f t="shared" si="79"/>
        <v>0</v>
      </c>
      <c r="AL88" s="54" t="str">
        <f t="shared" si="82"/>
        <v>0</v>
      </c>
      <c r="AM88" s="54" t="str">
        <f t="shared" si="80"/>
        <v>0</v>
      </c>
      <c r="AN88" s="46">
        <f t="shared" si="37"/>
        <v>0.27083333333333331</v>
      </c>
      <c r="AO88" s="26"/>
    </row>
    <row r="89" spans="2:41" x14ac:dyDescent="0.35">
      <c r="B89" s="5">
        <v>2313</v>
      </c>
      <c r="C89" s="2" t="s">
        <v>344</v>
      </c>
      <c r="D89" s="2" t="s">
        <v>38</v>
      </c>
      <c r="E89" s="2" t="s">
        <v>12</v>
      </c>
      <c r="F89" s="11">
        <f t="shared" si="70"/>
        <v>0.45833333333333331</v>
      </c>
      <c r="H89" s="53">
        <v>0.1451388888888889</v>
      </c>
      <c r="I89" s="54" t="str">
        <f t="shared" si="75"/>
        <v>0</v>
      </c>
      <c r="J89" s="54" t="str">
        <f t="shared" si="75"/>
        <v>0</v>
      </c>
      <c r="K89" s="54" t="str">
        <f t="shared" si="75"/>
        <v>0</v>
      </c>
      <c r="L89" s="54" t="str">
        <f t="shared" si="75"/>
        <v>0</v>
      </c>
      <c r="M89" s="54" t="str">
        <f t="shared" si="71"/>
        <v>0</v>
      </c>
      <c r="N89" s="54" t="str">
        <f t="shared" si="76"/>
        <v>0</v>
      </c>
      <c r="O89" s="54" t="str">
        <f t="shared" si="76"/>
        <v>0</v>
      </c>
      <c r="P89" s="54">
        <f t="shared" si="76"/>
        <v>0.1451388888888889</v>
      </c>
      <c r="Q89" s="54" t="str">
        <f t="shared" si="76"/>
        <v>0</v>
      </c>
      <c r="R89" s="54" t="str">
        <f t="shared" si="72"/>
        <v>0</v>
      </c>
      <c r="S89" s="54" t="str">
        <f t="shared" si="77"/>
        <v>0</v>
      </c>
      <c r="T89" s="54" t="str">
        <f t="shared" si="81"/>
        <v>0</v>
      </c>
      <c r="U89" s="54" t="str">
        <f t="shared" si="81"/>
        <v>0</v>
      </c>
      <c r="V89" s="54" t="str">
        <f t="shared" si="83"/>
        <v>0</v>
      </c>
      <c r="W89" s="54" t="str">
        <f t="shared" si="83"/>
        <v>0</v>
      </c>
      <c r="X89" s="54" t="str">
        <f t="shared" si="83"/>
        <v>0</v>
      </c>
      <c r="Y89" s="54" t="str">
        <f t="shared" si="83"/>
        <v>0</v>
      </c>
      <c r="Z89" s="54" t="str">
        <f t="shared" si="83"/>
        <v>0</v>
      </c>
      <c r="AA89" s="54" t="str">
        <f t="shared" si="83"/>
        <v>0</v>
      </c>
      <c r="AB89" s="54" t="str">
        <f t="shared" si="83"/>
        <v>0</v>
      </c>
      <c r="AC89" s="54" t="str">
        <f t="shared" si="83"/>
        <v>0</v>
      </c>
      <c r="AD89" s="54" t="str">
        <f t="shared" si="83"/>
        <v>0</v>
      </c>
      <c r="AE89" s="54" t="str">
        <f t="shared" si="83"/>
        <v>0</v>
      </c>
      <c r="AF89" s="54" t="str">
        <f t="shared" si="83"/>
        <v>0</v>
      </c>
      <c r="AG89" s="54" t="str">
        <f t="shared" si="83"/>
        <v>0</v>
      </c>
      <c r="AH89" s="54" t="str">
        <f t="shared" si="84"/>
        <v>0</v>
      </c>
      <c r="AI89" s="54" t="str">
        <f t="shared" si="84"/>
        <v>0</v>
      </c>
      <c r="AJ89" s="54" t="str">
        <f t="shared" si="79"/>
        <v>0</v>
      </c>
      <c r="AK89" s="54" t="str">
        <f t="shared" si="79"/>
        <v>0</v>
      </c>
      <c r="AL89" s="54" t="str">
        <f t="shared" si="82"/>
        <v>0</v>
      </c>
      <c r="AM89" s="54" t="str">
        <f t="shared" si="80"/>
        <v>0</v>
      </c>
      <c r="AN89" s="46">
        <f t="shared" si="37"/>
        <v>0.1451388888888889</v>
      </c>
      <c r="AO89" s="26"/>
    </row>
    <row r="90" spans="2:41" x14ac:dyDescent="0.35">
      <c r="B90" s="5">
        <v>2502</v>
      </c>
      <c r="C90" s="2" t="s">
        <v>344</v>
      </c>
      <c r="D90" s="2" t="s">
        <v>38</v>
      </c>
      <c r="E90" s="2" t="s">
        <v>120</v>
      </c>
      <c r="F90" s="11">
        <f t="shared" si="70"/>
        <v>0.33333333333333331</v>
      </c>
      <c r="H90" s="53">
        <v>0.14583333333333334</v>
      </c>
      <c r="I90" s="54" t="str">
        <f t="shared" si="75"/>
        <v>0</v>
      </c>
      <c r="J90" s="54" t="str">
        <f t="shared" si="75"/>
        <v>0</v>
      </c>
      <c r="K90" s="54" t="str">
        <f t="shared" si="75"/>
        <v>0</v>
      </c>
      <c r="L90" s="54" t="str">
        <f t="shared" si="75"/>
        <v>0</v>
      </c>
      <c r="M90" s="54">
        <f t="shared" si="71"/>
        <v>0.29166666666666669</v>
      </c>
      <c r="N90" s="54" t="str">
        <f t="shared" si="76"/>
        <v>0</v>
      </c>
      <c r="O90" s="54" t="str">
        <f t="shared" si="76"/>
        <v>0</v>
      </c>
      <c r="P90" s="54" t="str">
        <f t="shared" si="76"/>
        <v>0</v>
      </c>
      <c r="Q90" s="54" t="str">
        <f t="shared" si="76"/>
        <v>0</v>
      </c>
      <c r="R90" s="54" t="str">
        <f t="shared" si="72"/>
        <v>0</v>
      </c>
      <c r="S90" s="54" t="str">
        <f t="shared" si="77"/>
        <v>0</v>
      </c>
      <c r="T90" s="54" t="str">
        <f t="shared" si="81"/>
        <v>0</v>
      </c>
      <c r="U90" s="54" t="str">
        <f t="shared" si="81"/>
        <v>0</v>
      </c>
      <c r="V90" s="54" t="str">
        <f t="shared" si="83"/>
        <v>0</v>
      </c>
      <c r="W90" s="54" t="str">
        <f t="shared" si="83"/>
        <v>0</v>
      </c>
      <c r="X90" s="54" t="str">
        <f t="shared" si="83"/>
        <v>0</v>
      </c>
      <c r="Y90" s="54" t="str">
        <f t="shared" si="83"/>
        <v>0</v>
      </c>
      <c r="Z90" s="54">
        <f t="shared" si="83"/>
        <v>0.14583333333333334</v>
      </c>
      <c r="AA90" s="54" t="str">
        <f t="shared" si="83"/>
        <v>0</v>
      </c>
      <c r="AB90" s="54" t="str">
        <f t="shared" si="83"/>
        <v>0</v>
      </c>
      <c r="AC90" s="54" t="str">
        <f t="shared" si="83"/>
        <v>0</v>
      </c>
      <c r="AD90" s="54">
        <f t="shared" si="83"/>
        <v>0.14583333333333334</v>
      </c>
      <c r="AE90" s="54" t="str">
        <f t="shared" si="83"/>
        <v>0</v>
      </c>
      <c r="AF90" s="54" t="str">
        <f t="shared" si="83"/>
        <v>0</v>
      </c>
      <c r="AG90" s="54" t="str">
        <f t="shared" si="83"/>
        <v>0</v>
      </c>
      <c r="AH90" s="54" t="str">
        <f t="shared" si="84"/>
        <v>0</v>
      </c>
      <c r="AI90" s="54" t="str">
        <f t="shared" si="84"/>
        <v>0</v>
      </c>
      <c r="AJ90" s="54" t="str">
        <f t="shared" si="79"/>
        <v>0</v>
      </c>
      <c r="AK90" s="54" t="str">
        <f t="shared" si="79"/>
        <v>0</v>
      </c>
      <c r="AL90" s="54" t="str">
        <f t="shared" si="82"/>
        <v>0</v>
      </c>
      <c r="AM90" s="54">
        <f t="shared" si="80"/>
        <v>0.14583333333333334</v>
      </c>
      <c r="AN90" s="46">
        <f t="shared" si="37"/>
        <v>0.72916666666666674</v>
      </c>
      <c r="AO90" s="26"/>
    </row>
    <row r="91" spans="2:41" x14ac:dyDescent="0.35">
      <c r="B91" s="5">
        <v>2503</v>
      </c>
      <c r="C91" s="2" t="s">
        <v>344</v>
      </c>
      <c r="D91" s="2" t="s">
        <v>48</v>
      </c>
      <c r="E91" s="2" t="s">
        <v>12</v>
      </c>
      <c r="F91" s="11">
        <f t="shared" si="70"/>
        <v>0.5</v>
      </c>
      <c r="H91" s="53">
        <v>0.15625</v>
      </c>
      <c r="I91" s="54" t="str">
        <f t="shared" si="75"/>
        <v>0</v>
      </c>
      <c r="J91" s="54" t="str">
        <f t="shared" si="75"/>
        <v>0</v>
      </c>
      <c r="K91" s="54" t="str">
        <f t="shared" si="75"/>
        <v>0</v>
      </c>
      <c r="L91" s="54" t="str">
        <f t="shared" si="75"/>
        <v>0</v>
      </c>
      <c r="M91" s="54" t="str">
        <f t="shared" si="71"/>
        <v>0</v>
      </c>
      <c r="N91" s="54" t="str">
        <f t="shared" si="76"/>
        <v>0</v>
      </c>
      <c r="O91" s="54" t="str">
        <f t="shared" si="76"/>
        <v>0</v>
      </c>
      <c r="P91" s="54" t="str">
        <f t="shared" si="76"/>
        <v>0</v>
      </c>
      <c r="Q91" s="54" t="str">
        <f t="shared" si="76"/>
        <v>0</v>
      </c>
      <c r="R91" s="54" t="str">
        <f t="shared" si="72"/>
        <v>0</v>
      </c>
      <c r="S91" s="54" t="str">
        <f t="shared" si="77"/>
        <v>0</v>
      </c>
      <c r="T91" s="54" t="str">
        <f t="shared" si="81"/>
        <v>0</v>
      </c>
      <c r="U91" s="54" t="str">
        <f t="shared" si="81"/>
        <v>0</v>
      </c>
      <c r="V91" s="54" t="str">
        <f t="shared" si="83"/>
        <v>0</v>
      </c>
      <c r="W91" s="54" t="str">
        <f t="shared" si="83"/>
        <v>0</v>
      </c>
      <c r="X91" s="54" t="str">
        <f t="shared" si="83"/>
        <v>0</v>
      </c>
      <c r="Y91" s="54" t="str">
        <f t="shared" si="83"/>
        <v>0</v>
      </c>
      <c r="Z91" s="54" t="str">
        <f t="shared" si="83"/>
        <v>0</v>
      </c>
      <c r="AA91" s="54" t="str">
        <f t="shared" si="83"/>
        <v>0</v>
      </c>
      <c r="AB91" s="54" t="str">
        <f t="shared" si="83"/>
        <v>0</v>
      </c>
      <c r="AC91" s="54" t="str">
        <f t="shared" si="83"/>
        <v>0</v>
      </c>
      <c r="AD91" s="54" t="str">
        <f t="shared" si="83"/>
        <v>0</v>
      </c>
      <c r="AE91" s="54" t="str">
        <f t="shared" si="83"/>
        <v>0</v>
      </c>
      <c r="AF91" s="54" t="str">
        <f t="shared" si="83"/>
        <v>0</v>
      </c>
      <c r="AG91" s="54" t="str">
        <f t="shared" si="83"/>
        <v>0</v>
      </c>
      <c r="AH91" s="54" t="str">
        <f t="shared" si="84"/>
        <v>0</v>
      </c>
      <c r="AI91" s="54" t="str">
        <f t="shared" si="84"/>
        <v>0</v>
      </c>
      <c r="AJ91" s="54" t="str">
        <f t="shared" si="79"/>
        <v>0</v>
      </c>
      <c r="AK91" s="54" t="str">
        <f t="shared" si="79"/>
        <v>0</v>
      </c>
      <c r="AL91" s="54">
        <f t="shared" si="82"/>
        <v>0.15625</v>
      </c>
      <c r="AM91" s="54" t="str">
        <f t="shared" si="80"/>
        <v>0</v>
      </c>
      <c r="AN91" s="46">
        <f t="shared" si="37"/>
        <v>0.15625</v>
      </c>
      <c r="AO91" s="26"/>
    </row>
    <row r="92" spans="2:41" ht="14" customHeight="1" x14ac:dyDescent="0.35">
      <c r="B92" s="5">
        <v>2504</v>
      </c>
      <c r="C92" s="2" t="s">
        <v>344</v>
      </c>
      <c r="D92" s="2" t="s">
        <v>48</v>
      </c>
      <c r="E92" s="2" t="s">
        <v>12</v>
      </c>
      <c r="F92" s="11">
        <f t="shared" si="70"/>
        <v>0.5</v>
      </c>
      <c r="H92" s="53">
        <v>0.15972222222222221</v>
      </c>
      <c r="I92" s="54" t="str">
        <f t="shared" ref="I92:L116" si="85">IF(COUNTIFS($C$5:$C$1143,I$48,$F$5:$F$1143,$H92) &gt; 0,$H92 * (COUNTIFS($C$5:$C$1143,I$48,$F$5:$F$1143,$H92)),"0")</f>
        <v>0</v>
      </c>
      <c r="J92" s="54" t="str">
        <f t="shared" si="85"/>
        <v>0</v>
      </c>
      <c r="K92" s="54" t="str">
        <f t="shared" si="85"/>
        <v>0</v>
      </c>
      <c r="L92" s="54" t="str">
        <f t="shared" si="85"/>
        <v>0</v>
      </c>
      <c r="M92" s="54" t="str">
        <f t="shared" si="71"/>
        <v>0</v>
      </c>
      <c r="N92" s="54" t="str">
        <f t="shared" ref="N92:Q116" si="86">IF(COUNTIFS($C$5:$C$1143,N$48,$F$5:$F$1143,$H92) &gt; 0,$H92 * (COUNTIFS($C$5:$C$1143,N$48,$F$5:$F$1143,$H92)),"0")</f>
        <v>0</v>
      </c>
      <c r="O92" s="54" t="str">
        <f t="shared" si="86"/>
        <v>0</v>
      </c>
      <c r="P92" s="54" t="str">
        <f t="shared" si="86"/>
        <v>0</v>
      </c>
      <c r="Q92" s="54" t="str">
        <f t="shared" si="86"/>
        <v>0</v>
      </c>
      <c r="R92" s="54" t="str">
        <f t="shared" si="72"/>
        <v>0</v>
      </c>
      <c r="S92" s="54" t="str">
        <f t="shared" si="77"/>
        <v>0</v>
      </c>
      <c r="T92" s="54" t="str">
        <f t="shared" si="81"/>
        <v>0</v>
      </c>
      <c r="U92" s="54" t="str">
        <f t="shared" si="81"/>
        <v>0</v>
      </c>
      <c r="V92" s="54" t="str">
        <f t="shared" ref="V92:AG101" si="87">IF(COUNTIFS($C$5:$C$1143,V$48,$F$5:$F$1143,$H92) &gt; 0,$H92 * (COUNTIFS($C$5:$C$1143,V$48,$F$5:$F$1143,$H92)),"0")</f>
        <v>0</v>
      </c>
      <c r="W92" s="54" t="str">
        <f t="shared" si="87"/>
        <v>0</v>
      </c>
      <c r="X92" s="54" t="str">
        <f t="shared" si="87"/>
        <v>0</v>
      </c>
      <c r="Y92" s="54" t="str">
        <f t="shared" si="87"/>
        <v>0</v>
      </c>
      <c r="Z92" s="54">
        <f t="shared" si="87"/>
        <v>0.15972222222222221</v>
      </c>
      <c r="AA92" s="54" t="str">
        <f t="shared" si="87"/>
        <v>0</v>
      </c>
      <c r="AB92" s="54" t="str">
        <f t="shared" si="87"/>
        <v>0</v>
      </c>
      <c r="AC92" s="54" t="str">
        <f t="shared" si="87"/>
        <v>0</v>
      </c>
      <c r="AD92" s="54" t="str">
        <f t="shared" si="87"/>
        <v>0</v>
      </c>
      <c r="AE92" s="54" t="str">
        <f t="shared" si="87"/>
        <v>0</v>
      </c>
      <c r="AF92" s="54" t="str">
        <f t="shared" si="87"/>
        <v>0</v>
      </c>
      <c r="AG92" s="54" t="str">
        <f t="shared" si="87"/>
        <v>0</v>
      </c>
      <c r="AH92" s="54" t="str">
        <f t="shared" si="84"/>
        <v>0</v>
      </c>
      <c r="AI92" s="54" t="str">
        <f t="shared" si="84"/>
        <v>0</v>
      </c>
      <c r="AJ92" s="54" t="str">
        <f t="shared" si="79"/>
        <v>0</v>
      </c>
      <c r="AK92" s="54" t="str">
        <f t="shared" si="79"/>
        <v>0</v>
      </c>
      <c r="AL92" s="54" t="str">
        <f t="shared" si="82"/>
        <v>0</v>
      </c>
      <c r="AM92" s="54" t="str">
        <f t="shared" si="80"/>
        <v>0</v>
      </c>
      <c r="AN92" s="46">
        <f t="shared" si="37"/>
        <v>0.15972222222222221</v>
      </c>
      <c r="AO92" s="26"/>
    </row>
    <row r="93" spans="2:41" ht="14" customHeight="1" x14ac:dyDescent="0.35">
      <c r="B93" s="5">
        <v>2601</v>
      </c>
      <c r="C93" s="2" t="s">
        <v>344</v>
      </c>
      <c r="D93" s="2" t="s">
        <v>38</v>
      </c>
      <c r="E93" s="2" t="s">
        <v>56</v>
      </c>
      <c r="F93" s="11">
        <f t="shared" si="70"/>
        <v>0.37499999999999994</v>
      </c>
      <c r="H93" s="53">
        <v>0.16319444444444445</v>
      </c>
      <c r="I93" s="54" t="str">
        <f t="shared" si="85"/>
        <v>0</v>
      </c>
      <c r="J93" s="54" t="str">
        <f t="shared" si="85"/>
        <v>0</v>
      </c>
      <c r="K93" s="54" t="str">
        <f t="shared" si="85"/>
        <v>0</v>
      </c>
      <c r="L93" s="54" t="str">
        <f t="shared" si="85"/>
        <v>0</v>
      </c>
      <c r="M93" s="54" t="str">
        <f t="shared" si="71"/>
        <v>0</v>
      </c>
      <c r="N93" s="54" t="str">
        <f t="shared" si="86"/>
        <v>0</v>
      </c>
      <c r="O93" s="54" t="str">
        <f t="shared" si="86"/>
        <v>0</v>
      </c>
      <c r="P93" s="54" t="str">
        <f t="shared" si="86"/>
        <v>0</v>
      </c>
      <c r="Q93" s="54" t="str">
        <f t="shared" si="86"/>
        <v>0</v>
      </c>
      <c r="R93" s="54" t="str">
        <f t="shared" si="72"/>
        <v>0</v>
      </c>
      <c r="S93" s="54" t="str">
        <f t="shared" si="77"/>
        <v>0</v>
      </c>
      <c r="T93" s="54" t="str">
        <f t="shared" si="81"/>
        <v>0</v>
      </c>
      <c r="U93" s="54">
        <f t="shared" si="81"/>
        <v>0.16319444444444445</v>
      </c>
      <c r="V93" s="54" t="str">
        <f t="shared" si="87"/>
        <v>0</v>
      </c>
      <c r="W93" s="54" t="str">
        <f t="shared" si="87"/>
        <v>0</v>
      </c>
      <c r="X93" s="54" t="str">
        <f t="shared" si="87"/>
        <v>0</v>
      </c>
      <c r="Y93" s="54" t="str">
        <f t="shared" si="87"/>
        <v>0</v>
      </c>
      <c r="Z93" s="54" t="str">
        <f t="shared" si="87"/>
        <v>0</v>
      </c>
      <c r="AA93" s="54" t="str">
        <f t="shared" si="87"/>
        <v>0</v>
      </c>
      <c r="AB93" s="54" t="str">
        <f t="shared" si="87"/>
        <v>0</v>
      </c>
      <c r="AC93" s="54" t="str">
        <f t="shared" si="87"/>
        <v>0</v>
      </c>
      <c r="AD93" s="54" t="str">
        <f t="shared" si="87"/>
        <v>0</v>
      </c>
      <c r="AE93" s="54" t="str">
        <f t="shared" si="87"/>
        <v>0</v>
      </c>
      <c r="AF93" s="54" t="str">
        <f t="shared" si="87"/>
        <v>0</v>
      </c>
      <c r="AG93" s="54" t="str">
        <f t="shared" si="87"/>
        <v>0</v>
      </c>
      <c r="AH93" s="54" t="str">
        <f t="shared" si="84"/>
        <v>0</v>
      </c>
      <c r="AI93" s="54" t="str">
        <f t="shared" si="84"/>
        <v>0</v>
      </c>
      <c r="AJ93" s="54" t="str">
        <f t="shared" ref="AJ93:AK116" si="88">IF(COUNTIFS($C$5:$C$1143,AJ$48,$F$5:$F$1143,$H93) &gt; 0,$H93 * (COUNTIFS($C$5:$C$1143,AJ$48,$F$5:$F$1143,$H93)),"0")</f>
        <v>0</v>
      </c>
      <c r="AK93" s="54" t="str">
        <f t="shared" si="88"/>
        <v>0</v>
      </c>
      <c r="AL93" s="54" t="str">
        <f t="shared" si="82"/>
        <v>0</v>
      </c>
      <c r="AM93" s="54">
        <f t="shared" si="80"/>
        <v>0.16319444444444445</v>
      </c>
      <c r="AN93" s="46">
        <f t="shared" si="37"/>
        <v>0.3263888888888889</v>
      </c>
      <c r="AO93" s="26"/>
    </row>
    <row r="94" spans="2:41" x14ac:dyDescent="0.35">
      <c r="B94" s="5">
        <v>2602</v>
      </c>
      <c r="C94" s="2" t="s">
        <v>344</v>
      </c>
      <c r="D94" s="2" t="s">
        <v>38</v>
      </c>
      <c r="E94" s="2" t="s">
        <v>80</v>
      </c>
      <c r="F94" s="11">
        <f t="shared" si="70"/>
        <v>0.41666666666666669</v>
      </c>
      <c r="H94" s="53">
        <v>0.16597222222222222</v>
      </c>
      <c r="I94" s="54" t="str">
        <f t="shared" si="85"/>
        <v>0</v>
      </c>
      <c r="J94" s="54" t="str">
        <f t="shared" si="85"/>
        <v>0</v>
      </c>
      <c r="K94" s="54" t="str">
        <f t="shared" si="85"/>
        <v>0</v>
      </c>
      <c r="L94" s="54" t="str">
        <f t="shared" si="85"/>
        <v>0</v>
      </c>
      <c r="M94" s="54" t="str">
        <f t="shared" si="71"/>
        <v>0</v>
      </c>
      <c r="N94" s="54" t="str">
        <f t="shared" si="86"/>
        <v>0</v>
      </c>
      <c r="O94" s="54" t="str">
        <f t="shared" si="86"/>
        <v>0</v>
      </c>
      <c r="P94" s="54" t="str">
        <f t="shared" si="86"/>
        <v>0</v>
      </c>
      <c r="Q94" s="54" t="str">
        <f t="shared" si="86"/>
        <v>0</v>
      </c>
      <c r="R94" s="54">
        <f t="shared" si="72"/>
        <v>0.16597222222222222</v>
      </c>
      <c r="S94" s="54" t="str">
        <f t="shared" si="77"/>
        <v>0</v>
      </c>
      <c r="T94" s="54" t="str">
        <f t="shared" ref="T94:U116" si="89">IF(COUNTIFS($C$5:$C$1143,T$48,$F$5:$F$1143,$H94) &gt; 0,$H94 * (COUNTIFS($C$5:$C$1143,T$48,$F$5:$F$1143,$H94)),"0")</f>
        <v>0</v>
      </c>
      <c r="U94" s="54" t="str">
        <f t="shared" si="89"/>
        <v>0</v>
      </c>
      <c r="V94" s="54" t="str">
        <f t="shared" si="87"/>
        <v>0</v>
      </c>
      <c r="W94" s="54" t="str">
        <f t="shared" si="87"/>
        <v>0</v>
      </c>
      <c r="X94" s="54" t="str">
        <f t="shared" si="87"/>
        <v>0</v>
      </c>
      <c r="Y94" s="54" t="str">
        <f t="shared" si="87"/>
        <v>0</v>
      </c>
      <c r="Z94" s="54" t="str">
        <f t="shared" si="87"/>
        <v>0</v>
      </c>
      <c r="AA94" s="54" t="str">
        <f t="shared" si="87"/>
        <v>0</v>
      </c>
      <c r="AB94" s="54" t="str">
        <f t="shared" si="87"/>
        <v>0</v>
      </c>
      <c r="AC94" s="54" t="str">
        <f t="shared" si="87"/>
        <v>0</v>
      </c>
      <c r="AD94" s="54" t="str">
        <f t="shared" si="87"/>
        <v>0</v>
      </c>
      <c r="AE94" s="54" t="str">
        <f t="shared" si="87"/>
        <v>0</v>
      </c>
      <c r="AF94" s="54" t="str">
        <f t="shared" si="87"/>
        <v>0</v>
      </c>
      <c r="AG94" s="54">
        <f t="shared" si="87"/>
        <v>0.16597222222222222</v>
      </c>
      <c r="AH94" s="54" t="str">
        <f t="shared" si="84"/>
        <v>0</v>
      </c>
      <c r="AI94" s="54" t="str">
        <f t="shared" si="84"/>
        <v>0</v>
      </c>
      <c r="AJ94" s="54" t="str">
        <f t="shared" si="88"/>
        <v>0</v>
      </c>
      <c r="AK94" s="54" t="str">
        <f t="shared" si="88"/>
        <v>0</v>
      </c>
      <c r="AL94" s="54" t="str">
        <f t="shared" si="82"/>
        <v>0</v>
      </c>
      <c r="AM94" s="54" t="str">
        <f t="shared" si="80"/>
        <v>0</v>
      </c>
      <c r="AN94" s="46">
        <f t="shared" si="37"/>
        <v>0.33194444444444443</v>
      </c>
      <c r="AO94" s="26"/>
    </row>
    <row r="95" spans="2:41" x14ac:dyDescent="0.35">
      <c r="B95" s="5">
        <v>2603</v>
      </c>
      <c r="C95" s="2" t="s">
        <v>344</v>
      </c>
      <c r="D95" s="2" t="s">
        <v>38</v>
      </c>
      <c r="E95" s="2" t="s">
        <v>80</v>
      </c>
      <c r="F95" s="11">
        <f t="shared" si="70"/>
        <v>0.41666666666666669</v>
      </c>
      <c r="H95" s="53">
        <v>0.16666666666666666</v>
      </c>
      <c r="I95" s="54">
        <f t="shared" si="85"/>
        <v>0.5</v>
      </c>
      <c r="J95" s="54">
        <f t="shared" si="85"/>
        <v>0.33333333333333331</v>
      </c>
      <c r="K95" s="54">
        <f t="shared" si="85"/>
        <v>1</v>
      </c>
      <c r="L95" s="54">
        <f t="shared" si="85"/>
        <v>1.1666666666666665</v>
      </c>
      <c r="M95" s="54" t="str">
        <f t="shared" si="71"/>
        <v>0</v>
      </c>
      <c r="N95" s="54" t="str">
        <f t="shared" si="86"/>
        <v>0</v>
      </c>
      <c r="O95" s="54">
        <f t="shared" si="86"/>
        <v>0.16666666666666666</v>
      </c>
      <c r="P95" s="54">
        <f t="shared" si="86"/>
        <v>0.5</v>
      </c>
      <c r="Q95" s="54">
        <f t="shared" si="86"/>
        <v>1.1666666666666665</v>
      </c>
      <c r="R95" s="54">
        <f t="shared" si="72"/>
        <v>0.5</v>
      </c>
      <c r="S95" s="54">
        <f t="shared" si="77"/>
        <v>0.83333333333333326</v>
      </c>
      <c r="T95" s="54">
        <f t="shared" si="89"/>
        <v>0.16666666666666666</v>
      </c>
      <c r="U95" s="54" t="str">
        <f t="shared" si="89"/>
        <v>0</v>
      </c>
      <c r="V95" s="54">
        <f t="shared" si="87"/>
        <v>0.16666666666666666</v>
      </c>
      <c r="W95" s="54">
        <f t="shared" si="87"/>
        <v>0.5</v>
      </c>
      <c r="X95" s="54">
        <f t="shared" si="87"/>
        <v>0.16666666666666666</v>
      </c>
      <c r="Y95" s="54">
        <f t="shared" si="87"/>
        <v>0.5</v>
      </c>
      <c r="Z95" s="54">
        <f t="shared" si="87"/>
        <v>0.83333333333333326</v>
      </c>
      <c r="AA95" s="54">
        <f t="shared" si="87"/>
        <v>1.3333333333333333</v>
      </c>
      <c r="AB95" s="54" t="str">
        <f t="shared" si="87"/>
        <v>0</v>
      </c>
      <c r="AC95" s="54">
        <f t="shared" si="87"/>
        <v>0.16666666666666666</v>
      </c>
      <c r="AD95" s="54">
        <f t="shared" si="87"/>
        <v>0.16666666666666666</v>
      </c>
      <c r="AE95" s="54">
        <f t="shared" si="87"/>
        <v>0.5</v>
      </c>
      <c r="AF95" s="54">
        <f t="shared" si="87"/>
        <v>0.83333333333333326</v>
      </c>
      <c r="AG95" s="54">
        <f t="shared" si="87"/>
        <v>0.83333333333333326</v>
      </c>
      <c r="AH95" s="54">
        <f t="shared" si="84"/>
        <v>0.33333333333333331</v>
      </c>
      <c r="AI95" s="54" t="str">
        <f t="shared" si="84"/>
        <v>0</v>
      </c>
      <c r="AJ95" s="54">
        <f t="shared" si="88"/>
        <v>0.66666666666666663</v>
      </c>
      <c r="AK95" s="54">
        <f t="shared" si="88"/>
        <v>0.66666666666666663</v>
      </c>
      <c r="AL95" s="54">
        <f t="shared" si="82"/>
        <v>0.33333333333333331</v>
      </c>
      <c r="AM95" s="54">
        <f t="shared" si="80"/>
        <v>1.1666666666666665</v>
      </c>
      <c r="AN95" s="46">
        <f t="shared" si="37"/>
        <v>15.5</v>
      </c>
      <c r="AO95" s="26"/>
    </row>
    <row r="96" spans="2:41" x14ac:dyDescent="0.35">
      <c r="B96" s="5">
        <v>2604</v>
      </c>
      <c r="C96" s="2" t="s">
        <v>344</v>
      </c>
      <c r="D96" s="2" t="s">
        <v>38</v>
      </c>
      <c r="E96" s="2" t="s">
        <v>80</v>
      </c>
      <c r="F96" s="11">
        <f t="shared" si="70"/>
        <v>0.41666666666666669</v>
      </c>
      <c r="H96" s="53">
        <v>0.1736111111111111</v>
      </c>
      <c r="I96" s="54" t="str">
        <f t="shared" si="85"/>
        <v>0</v>
      </c>
      <c r="J96" s="54" t="str">
        <f t="shared" si="85"/>
        <v>0</v>
      </c>
      <c r="K96" s="54" t="str">
        <f t="shared" si="85"/>
        <v>0</v>
      </c>
      <c r="L96" s="54" t="str">
        <f t="shared" si="85"/>
        <v>0</v>
      </c>
      <c r="M96" s="54" t="str">
        <f t="shared" si="71"/>
        <v>0</v>
      </c>
      <c r="N96" s="54" t="str">
        <f t="shared" si="86"/>
        <v>0</v>
      </c>
      <c r="O96" s="54" t="str">
        <f t="shared" si="86"/>
        <v>0</v>
      </c>
      <c r="P96" s="54" t="str">
        <f t="shared" si="86"/>
        <v>0</v>
      </c>
      <c r="Q96" s="54" t="str">
        <f t="shared" si="86"/>
        <v>0</v>
      </c>
      <c r="R96" s="54" t="str">
        <f t="shared" si="72"/>
        <v>0</v>
      </c>
      <c r="S96" s="54">
        <f t="shared" si="77"/>
        <v>0.1736111111111111</v>
      </c>
      <c r="T96" s="54" t="str">
        <f t="shared" si="89"/>
        <v>0</v>
      </c>
      <c r="U96" s="54" t="str">
        <f t="shared" si="89"/>
        <v>0</v>
      </c>
      <c r="V96" s="54" t="str">
        <f t="shared" si="87"/>
        <v>0</v>
      </c>
      <c r="W96" s="54" t="str">
        <f t="shared" si="87"/>
        <v>0</v>
      </c>
      <c r="X96" s="54" t="str">
        <f t="shared" si="87"/>
        <v>0</v>
      </c>
      <c r="Y96" s="54" t="str">
        <f t="shared" si="87"/>
        <v>0</v>
      </c>
      <c r="Z96" s="54" t="str">
        <f t="shared" si="87"/>
        <v>0</v>
      </c>
      <c r="AA96" s="54" t="str">
        <f t="shared" si="87"/>
        <v>0</v>
      </c>
      <c r="AB96" s="54" t="str">
        <f t="shared" si="87"/>
        <v>0</v>
      </c>
      <c r="AC96" s="54" t="str">
        <f t="shared" si="87"/>
        <v>0</v>
      </c>
      <c r="AD96" s="54" t="str">
        <f t="shared" si="87"/>
        <v>0</v>
      </c>
      <c r="AE96" s="54" t="str">
        <f t="shared" si="87"/>
        <v>0</v>
      </c>
      <c r="AF96" s="54" t="str">
        <f t="shared" si="87"/>
        <v>0</v>
      </c>
      <c r="AG96" s="54" t="str">
        <f t="shared" si="87"/>
        <v>0</v>
      </c>
      <c r="AH96" s="54" t="str">
        <f t="shared" si="84"/>
        <v>0</v>
      </c>
      <c r="AI96" s="54" t="str">
        <f t="shared" si="84"/>
        <v>0</v>
      </c>
      <c r="AJ96" s="54" t="str">
        <f t="shared" si="88"/>
        <v>0</v>
      </c>
      <c r="AK96" s="54" t="str">
        <f t="shared" si="88"/>
        <v>0</v>
      </c>
      <c r="AL96" s="54">
        <f t="shared" si="82"/>
        <v>0.1736111111111111</v>
      </c>
      <c r="AM96" s="54" t="str">
        <f t="shared" si="80"/>
        <v>0</v>
      </c>
      <c r="AN96" s="46">
        <f t="shared" si="37"/>
        <v>0.34722222222222221</v>
      </c>
      <c r="AO96" s="26"/>
    </row>
    <row r="97" spans="2:42" x14ac:dyDescent="0.35">
      <c r="B97" s="5">
        <v>2605</v>
      </c>
      <c r="C97" s="2" t="s">
        <v>344</v>
      </c>
      <c r="D97" s="2" t="s">
        <v>38</v>
      </c>
      <c r="E97" s="2" t="s">
        <v>80</v>
      </c>
      <c r="F97" s="11">
        <f t="shared" si="70"/>
        <v>0.41666666666666669</v>
      </c>
      <c r="H97" s="53">
        <v>0.1875</v>
      </c>
      <c r="I97" s="54" t="str">
        <f t="shared" si="85"/>
        <v>0</v>
      </c>
      <c r="J97" s="54" t="str">
        <f t="shared" si="85"/>
        <v>0</v>
      </c>
      <c r="K97" s="54" t="str">
        <f t="shared" si="85"/>
        <v>0</v>
      </c>
      <c r="L97" s="54" t="str">
        <f t="shared" si="85"/>
        <v>0</v>
      </c>
      <c r="M97" s="54" t="str">
        <f t="shared" si="71"/>
        <v>0</v>
      </c>
      <c r="N97" s="54" t="str">
        <f t="shared" si="86"/>
        <v>0</v>
      </c>
      <c r="O97" s="54" t="str">
        <f t="shared" si="86"/>
        <v>0</v>
      </c>
      <c r="P97" s="54">
        <f t="shared" si="86"/>
        <v>0.1875</v>
      </c>
      <c r="Q97" s="54" t="str">
        <f t="shared" si="86"/>
        <v>0</v>
      </c>
      <c r="R97" s="54">
        <f t="shared" si="72"/>
        <v>0.1875</v>
      </c>
      <c r="S97" s="54" t="str">
        <f t="shared" si="77"/>
        <v>0</v>
      </c>
      <c r="T97" s="54" t="str">
        <f t="shared" si="89"/>
        <v>0</v>
      </c>
      <c r="U97" s="54" t="str">
        <f t="shared" si="89"/>
        <v>0</v>
      </c>
      <c r="V97" s="54" t="str">
        <f t="shared" si="87"/>
        <v>0</v>
      </c>
      <c r="W97" s="54" t="str">
        <f t="shared" si="87"/>
        <v>0</v>
      </c>
      <c r="X97" s="54" t="str">
        <f t="shared" si="87"/>
        <v>0</v>
      </c>
      <c r="Y97" s="54" t="str">
        <f t="shared" si="87"/>
        <v>0</v>
      </c>
      <c r="Z97" s="54" t="str">
        <f t="shared" si="87"/>
        <v>0</v>
      </c>
      <c r="AA97" s="54">
        <f t="shared" si="87"/>
        <v>0.1875</v>
      </c>
      <c r="AB97" s="54" t="str">
        <f t="shared" si="87"/>
        <v>0</v>
      </c>
      <c r="AC97" s="54" t="str">
        <f t="shared" si="87"/>
        <v>0</v>
      </c>
      <c r="AD97" s="54" t="str">
        <f t="shared" si="87"/>
        <v>0</v>
      </c>
      <c r="AE97" s="54" t="str">
        <f t="shared" si="87"/>
        <v>0</v>
      </c>
      <c r="AF97" s="54" t="str">
        <f t="shared" si="87"/>
        <v>0</v>
      </c>
      <c r="AG97" s="54">
        <f t="shared" si="87"/>
        <v>0.1875</v>
      </c>
      <c r="AH97" s="54">
        <f t="shared" si="84"/>
        <v>0.5625</v>
      </c>
      <c r="AI97" s="54" t="str">
        <f t="shared" si="84"/>
        <v>0</v>
      </c>
      <c r="AJ97" s="54" t="str">
        <f t="shared" si="88"/>
        <v>0</v>
      </c>
      <c r="AK97" s="54" t="str">
        <f t="shared" si="88"/>
        <v>0</v>
      </c>
      <c r="AL97" s="54" t="str">
        <f t="shared" si="82"/>
        <v>0</v>
      </c>
      <c r="AM97" s="54" t="str">
        <f t="shared" si="80"/>
        <v>0</v>
      </c>
      <c r="AN97" s="46">
        <f t="shared" si="37"/>
        <v>1.3125</v>
      </c>
      <c r="AO97" s="26"/>
    </row>
    <row r="98" spans="2:42" x14ac:dyDescent="0.35">
      <c r="B98" s="5">
        <v>2606</v>
      </c>
      <c r="C98" s="2" t="s">
        <v>344</v>
      </c>
      <c r="D98" s="2" t="s">
        <v>38</v>
      </c>
      <c r="E98" s="2" t="s">
        <v>80</v>
      </c>
      <c r="F98" s="11">
        <f t="shared" si="70"/>
        <v>0.41666666666666669</v>
      </c>
      <c r="H98" s="53">
        <v>0.20416666666666666</v>
      </c>
      <c r="I98" s="54" t="str">
        <f t="shared" si="85"/>
        <v>0</v>
      </c>
      <c r="J98" s="54" t="str">
        <f t="shared" si="85"/>
        <v>0</v>
      </c>
      <c r="K98" s="54" t="str">
        <f t="shared" si="85"/>
        <v>0</v>
      </c>
      <c r="L98" s="54" t="str">
        <f t="shared" si="85"/>
        <v>0</v>
      </c>
      <c r="M98" s="54" t="str">
        <f t="shared" si="71"/>
        <v>0</v>
      </c>
      <c r="N98" s="54" t="str">
        <f t="shared" si="86"/>
        <v>0</v>
      </c>
      <c r="O98" s="54" t="str">
        <f t="shared" si="86"/>
        <v>0</v>
      </c>
      <c r="P98" s="54" t="str">
        <f t="shared" si="86"/>
        <v>0</v>
      </c>
      <c r="Q98" s="54" t="str">
        <f t="shared" si="86"/>
        <v>0</v>
      </c>
      <c r="R98" s="54" t="str">
        <f t="shared" si="72"/>
        <v>0</v>
      </c>
      <c r="S98" s="54" t="str">
        <f t="shared" si="77"/>
        <v>0</v>
      </c>
      <c r="T98" s="54" t="str">
        <f t="shared" si="89"/>
        <v>0</v>
      </c>
      <c r="U98" s="54" t="str">
        <f t="shared" si="89"/>
        <v>0</v>
      </c>
      <c r="V98" s="54" t="str">
        <f t="shared" si="87"/>
        <v>0</v>
      </c>
      <c r="W98" s="54" t="str">
        <f t="shared" si="87"/>
        <v>0</v>
      </c>
      <c r="X98" s="54" t="str">
        <f t="shared" si="87"/>
        <v>0</v>
      </c>
      <c r="Y98" s="54" t="str">
        <f t="shared" si="87"/>
        <v>0</v>
      </c>
      <c r="Z98" s="54" t="str">
        <f t="shared" si="87"/>
        <v>0</v>
      </c>
      <c r="AA98" s="54" t="str">
        <f t="shared" si="87"/>
        <v>0</v>
      </c>
      <c r="AB98" s="54" t="str">
        <f t="shared" si="87"/>
        <v>0</v>
      </c>
      <c r="AC98" s="54">
        <f t="shared" si="87"/>
        <v>0.20416666666666666</v>
      </c>
      <c r="AD98" s="54" t="str">
        <f t="shared" si="87"/>
        <v>0</v>
      </c>
      <c r="AE98" s="54" t="str">
        <f t="shared" si="87"/>
        <v>0</v>
      </c>
      <c r="AF98" s="54" t="str">
        <f t="shared" si="87"/>
        <v>0</v>
      </c>
      <c r="AG98" s="54" t="str">
        <f t="shared" si="87"/>
        <v>0</v>
      </c>
      <c r="AH98" s="54" t="str">
        <f t="shared" si="84"/>
        <v>0</v>
      </c>
      <c r="AI98" s="54" t="str">
        <f t="shared" si="84"/>
        <v>0</v>
      </c>
      <c r="AJ98" s="54" t="str">
        <f t="shared" si="88"/>
        <v>0</v>
      </c>
      <c r="AK98" s="54" t="str">
        <f t="shared" si="88"/>
        <v>0</v>
      </c>
      <c r="AL98" s="54" t="str">
        <f t="shared" si="82"/>
        <v>0</v>
      </c>
      <c r="AM98" s="54" t="str">
        <f t="shared" si="80"/>
        <v>0</v>
      </c>
      <c r="AN98" s="46">
        <f t="shared" si="37"/>
        <v>0.20416666666666666</v>
      </c>
      <c r="AO98" s="26"/>
    </row>
    <row r="99" spans="2:42" x14ac:dyDescent="0.35">
      <c r="B99" s="5">
        <v>2804</v>
      </c>
      <c r="C99" s="2" t="s">
        <v>344</v>
      </c>
      <c r="D99" s="2" t="s">
        <v>17</v>
      </c>
      <c r="E99" s="2" t="s">
        <v>120</v>
      </c>
      <c r="F99" s="11">
        <f t="shared" si="70"/>
        <v>8.333333333333337E-2</v>
      </c>
      <c r="H99" s="53">
        <v>0.2076388888888889</v>
      </c>
      <c r="I99" s="54" t="str">
        <f t="shared" si="85"/>
        <v>0</v>
      </c>
      <c r="J99" s="54" t="str">
        <f t="shared" si="85"/>
        <v>0</v>
      </c>
      <c r="K99" s="54" t="str">
        <f t="shared" si="85"/>
        <v>0</v>
      </c>
      <c r="L99" s="54" t="str">
        <f t="shared" si="85"/>
        <v>0</v>
      </c>
      <c r="M99" s="54" t="str">
        <f t="shared" si="71"/>
        <v>0</v>
      </c>
      <c r="N99" s="54" t="str">
        <f t="shared" si="86"/>
        <v>0</v>
      </c>
      <c r="O99" s="54">
        <f t="shared" si="86"/>
        <v>0.2076388888888889</v>
      </c>
      <c r="P99" s="54" t="str">
        <f t="shared" si="86"/>
        <v>0</v>
      </c>
      <c r="Q99" s="54" t="str">
        <f t="shared" si="86"/>
        <v>0</v>
      </c>
      <c r="R99" s="54" t="str">
        <f t="shared" si="72"/>
        <v>0</v>
      </c>
      <c r="S99" s="54">
        <f t="shared" si="77"/>
        <v>0.2076388888888889</v>
      </c>
      <c r="T99" s="54" t="str">
        <f t="shared" si="89"/>
        <v>0</v>
      </c>
      <c r="U99" s="54" t="str">
        <f t="shared" si="89"/>
        <v>0</v>
      </c>
      <c r="V99" s="54" t="str">
        <f t="shared" si="87"/>
        <v>0</v>
      </c>
      <c r="W99" s="54" t="str">
        <f t="shared" si="87"/>
        <v>0</v>
      </c>
      <c r="X99" s="54" t="str">
        <f t="shared" si="87"/>
        <v>0</v>
      </c>
      <c r="Y99" s="54" t="str">
        <f t="shared" si="87"/>
        <v>0</v>
      </c>
      <c r="Z99" s="54" t="str">
        <f t="shared" si="87"/>
        <v>0</v>
      </c>
      <c r="AA99" s="54" t="str">
        <f t="shared" si="87"/>
        <v>0</v>
      </c>
      <c r="AB99" s="54" t="str">
        <f t="shared" si="87"/>
        <v>0</v>
      </c>
      <c r="AC99" s="54" t="str">
        <f t="shared" si="87"/>
        <v>0</v>
      </c>
      <c r="AD99" s="54" t="str">
        <f t="shared" si="87"/>
        <v>0</v>
      </c>
      <c r="AE99" s="54" t="str">
        <f t="shared" si="87"/>
        <v>0</v>
      </c>
      <c r="AF99" s="54" t="str">
        <f t="shared" si="87"/>
        <v>0</v>
      </c>
      <c r="AG99" s="54" t="str">
        <f t="shared" si="87"/>
        <v>0</v>
      </c>
      <c r="AH99" s="54" t="str">
        <f t="shared" si="84"/>
        <v>0</v>
      </c>
      <c r="AI99" s="54" t="str">
        <f t="shared" si="84"/>
        <v>0</v>
      </c>
      <c r="AJ99" s="54" t="str">
        <f t="shared" si="88"/>
        <v>0</v>
      </c>
      <c r="AK99" s="54" t="str">
        <f t="shared" si="88"/>
        <v>0</v>
      </c>
      <c r="AL99" s="54" t="str">
        <f t="shared" si="82"/>
        <v>0</v>
      </c>
      <c r="AM99" s="54" t="str">
        <f t="shared" si="80"/>
        <v>0</v>
      </c>
      <c r="AN99" s="46">
        <f t="shared" si="37"/>
        <v>0.4152777777777778</v>
      </c>
      <c r="AO99" s="26"/>
    </row>
    <row r="100" spans="2:42" x14ac:dyDescent="0.35">
      <c r="B100" s="5">
        <v>2101</v>
      </c>
      <c r="C100" s="2" t="s">
        <v>388</v>
      </c>
      <c r="D100" s="2" t="s">
        <v>48</v>
      </c>
      <c r="E100" s="2" t="s">
        <v>12</v>
      </c>
      <c r="F100" s="11">
        <f t="shared" si="70"/>
        <v>0.5</v>
      </c>
      <c r="H100" s="53">
        <v>0.20833333333333334</v>
      </c>
      <c r="I100" s="54" t="str">
        <f t="shared" si="85"/>
        <v>0</v>
      </c>
      <c r="J100" s="54" t="str">
        <f t="shared" si="85"/>
        <v>0</v>
      </c>
      <c r="K100" s="54" t="str">
        <f t="shared" si="85"/>
        <v>0</v>
      </c>
      <c r="L100" s="54">
        <f t="shared" si="85"/>
        <v>0.20833333333333334</v>
      </c>
      <c r="M100" s="54" t="str">
        <f t="shared" si="71"/>
        <v>0</v>
      </c>
      <c r="N100" s="54" t="str">
        <f t="shared" si="86"/>
        <v>0</v>
      </c>
      <c r="O100" s="54">
        <f t="shared" si="86"/>
        <v>0.20833333333333334</v>
      </c>
      <c r="P100" s="54">
        <f t="shared" si="86"/>
        <v>0.20833333333333334</v>
      </c>
      <c r="Q100" s="54">
        <f t="shared" si="86"/>
        <v>0.41666666666666669</v>
      </c>
      <c r="R100" s="54">
        <f t="shared" si="72"/>
        <v>0.41666666666666669</v>
      </c>
      <c r="S100" s="54" t="str">
        <f t="shared" si="77"/>
        <v>0</v>
      </c>
      <c r="T100" s="54">
        <f t="shared" si="89"/>
        <v>0.20833333333333334</v>
      </c>
      <c r="U100" s="54" t="str">
        <f t="shared" si="89"/>
        <v>0</v>
      </c>
      <c r="V100" s="54" t="str">
        <f t="shared" si="87"/>
        <v>0</v>
      </c>
      <c r="W100" s="54" t="str">
        <f t="shared" si="87"/>
        <v>0</v>
      </c>
      <c r="X100" s="54">
        <f t="shared" si="87"/>
        <v>0.20833333333333334</v>
      </c>
      <c r="Y100" s="54">
        <f t="shared" si="87"/>
        <v>0.20833333333333334</v>
      </c>
      <c r="Z100" s="54">
        <f t="shared" si="87"/>
        <v>0.625</v>
      </c>
      <c r="AA100" s="54" t="str">
        <f t="shared" si="87"/>
        <v>0</v>
      </c>
      <c r="AB100" s="54" t="str">
        <f t="shared" si="87"/>
        <v>0</v>
      </c>
      <c r="AC100" s="54">
        <f t="shared" si="87"/>
        <v>0.20833333333333334</v>
      </c>
      <c r="AD100" s="54" t="str">
        <f t="shared" si="87"/>
        <v>0</v>
      </c>
      <c r="AE100" s="54" t="str">
        <f t="shared" si="87"/>
        <v>0</v>
      </c>
      <c r="AF100" s="54">
        <f t="shared" si="87"/>
        <v>0.20833333333333334</v>
      </c>
      <c r="AG100" s="54" t="str">
        <f t="shared" si="87"/>
        <v>0</v>
      </c>
      <c r="AH100" s="54">
        <f t="shared" si="84"/>
        <v>1.4583333333333335</v>
      </c>
      <c r="AI100" s="54" t="str">
        <f t="shared" si="84"/>
        <v>0</v>
      </c>
      <c r="AJ100" s="54">
        <f t="shared" si="88"/>
        <v>0.41666666666666669</v>
      </c>
      <c r="AK100" s="54">
        <f t="shared" si="88"/>
        <v>0.20833333333333334</v>
      </c>
      <c r="AL100" s="54" t="str">
        <f t="shared" si="82"/>
        <v>0</v>
      </c>
      <c r="AM100" s="54" t="str">
        <f t="shared" si="80"/>
        <v>0</v>
      </c>
      <c r="AN100" s="46">
        <f t="shared" si="37"/>
        <v>5.2083333333333339</v>
      </c>
      <c r="AP100" s="26"/>
    </row>
    <row r="101" spans="2:42" x14ac:dyDescent="0.35">
      <c r="B101" s="5">
        <v>2201</v>
      </c>
      <c r="C101" s="2" t="s">
        <v>388</v>
      </c>
      <c r="D101" s="2" t="s">
        <v>39</v>
      </c>
      <c r="E101" s="2" t="s">
        <v>80</v>
      </c>
      <c r="F101" s="11">
        <f t="shared" si="70"/>
        <v>0.125</v>
      </c>
      <c r="H101" s="53">
        <v>0.22222222222222221</v>
      </c>
      <c r="I101" s="54" t="str">
        <f t="shared" si="85"/>
        <v>0</v>
      </c>
      <c r="J101" s="54" t="str">
        <f t="shared" si="85"/>
        <v>0</v>
      </c>
      <c r="K101" s="54" t="str">
        <f t="shared" si="85"/>
        <v>0</v>
      </c>
      <c r="L101" s="54" t="str">
        <f t="shared" si="85"/>
        <v>0</v>
      </c>
      <c r="M101" s="54" t="str">
        <f t="shared" si="71"/>
        <v>0</v>
      </c>
      <c r="N101" s="54" t="str">
        <f t="shared" si="86"/>
        <v>0</v>
      </c>
      <c r="O101" s="54" t="str">
        <f t="shared" si="86"/>
        <v>0</v>
      </c>
      <c r="P101" s="54" t="str">
        <f t="shared" si="86"/>
        <v>0</v>
      </c>
      <c r="Q101" s="54" t="str">
        <f t="shared" si="86"/>
        <v>0</v>
      </c>
      <c r="R101" s="54">
        <f t="shared" si="72"/>
        <v>0.22222222222222221</v>
      </c>
      <c r="S101" s="54" t="str">
        <f t="shared" si="77"/>
        <v>0</v>
      </c>
      <c r="T101" s="54" t="str">
        <f t="shared" si="89"/>
        <v>0</v>
      </c>
      <c r="U101" s="54" t="str">
        <f t="shared" si="89"/>
        <v>0</v>
      </c>
      <c r="V101" s="54" t="str">
        <f t="shared" si="87"/>
        <v>0</v>
      </c>
      <c r="W101" s="54" t="str">
        <f t="shared" si="87"/>
        <v>0</v>
      </c>
      <c r="X101" s="54" t="str">
        <f t="shared" si="87"/>
        <v>0</v>
      </c>
      <c r="Y101" s="54" t="str">
        <f t="shared" si="87"/>
        <v>0</v>
      </c>
      <c r="Z101" s="54" t="str">
        <f t="shared" si="87"/>
        <v>0</v>
      </c>
      <c r="AA101" s="54" t="str">
        <f t="shared" si="87"/>
        <v>0</v>
      </c>
      <c r="AB101" s="54" t="str">
        <f t="shared" si="87"/>
        <v>0</v>
      </c>
      <c r="AC101" s="54" t="str">
        <f t="shared" si="87"/>
        <v>0</v>
      </c>
      <c r="AD101" s="54" t="str">
        <f t="shared" si="87"/>
        <v>0</v>
      </c>
      <c r="AE101" s="54" t="str">
        <f t="shared" si="87"/>
        <v>0</v>
      </c>
      <c r="AF101" s="54" t="str">
        <f t="shared" si="87"/>
        <v>0</v>
      </c>
      <c r="AG101" s="54" t="str">
        <f t="shared" si="87"/>
        <v>0</v>
      </c>
      <c r="AH101" s="54" t="str">
        <f t="shared" si="84"/>
        <v>0</v>
      </c>
      <c r="AI101" s="54" t="str">
        <f t="shared" si="84"/>
        <v>0</v>
      </c>
      <c r="AJ101" s="54" t="str">
        <f t="shared" si="88"/>
        <v>0</v>
      </c>
      <c r="AK101" s="54" t="str">
        <f t="shared" si="88"/>
        <v>0</v>
      </c>
      <c r="AL101" s="54" t="str">
        <f t="shared" si="82"/>
        <v>0</v>
      </c>
      <c r="AM101" s="54" t="str">
        <f t="shared" si="80"/>
        <v>0</v>
      </c>
      <c r="AN101" s="46">
        <f t="shared" si="37"/>
        <v>0.22222222222222221</v>
      </c>
      <c r="AP101" s="26"/>
    </row>
    <row r="102" spans="2:42" x14ac:dyDescent="0.35">
      <c r="B102" s="5">
        <v>2202</v>
      </c>
      <c r="C102" s="2" t="s">
        <v>388</v>
      </c>
      <c r="D102" s="2" t="s">
        <v>38</v>
      </c>
      <c r="E102" s="2" t="s">
        <v>80</v>
      </c>
      <c r="F102" s="11">
        <f t="shared" si="70"/>
        <v>0.41666666666666669</v>
      </c>
      <c r="H102" s="53">
        <v>0.22916666666666666</v>
      </c>
      <c r="I102" s="54" t="str">
        <f t="shared" si="85"/>
        <v>0</v>
      </c>
      <c r="J102" s="54" t="str">
        <f t="shared" si="85"/>
        <v>0</v>
      </c>
      <c r="K102" s="54" t="str">
        <f t="shared" si="85"/>
        <v>0</v>
      </c>
      <c r="L102" s="54" t="str">
        <f t="shared" si="85"/>
        <v>0</v>
      </c>
      <c r="M102" s="54" t="str">
        <f t="shared" si="71"/>
        <v>0</v>
      </c>
      <c r="N102" s="54" t="str">
        <f t="shared" si="86"/>
        <v>0</v>
      </c>
      <c r="O102" s="54" t="str">
        <f t="shared" si="86"/>
        <v>0</v>
      </c>
      <c r="P102" s="54">
        <f t="shared" si="86"/>
        <v>0.22916666666666666</v>
      </c>
      <c r="Q102" s="54" t="str">
        <f t="shared" si="86"/>
        <v>0</v>
      </c>
      <c r="R102" s="54" t="str">
        <f t="shared" si="72"/>
        <v>0</v>
      </c>
      <c r="S102" s="54" t="str">
        <f t="shared" si="77"/>
        <v>0</v>
      </c>
      <c r="T102" s="54" t="str">
        <f t="shared" si="89"/>
        <v>0</v>
      </c>
      <c r="U102" s="54" t="str">
        <f t="shared" si="89"/>
        <v>0</v>
      </c>
      <c r="V102" s="54" t="str">
        <f t="shared" ref="V102:AG116" si="90">IF(COUNTIFS($C$5:$C$1143,V$48,$F$5:$F$1143,$H102) &gt; 0,$H102 * (COUNTIFS($C$5:$C$1143,V$48,$F$5:$F$1143,$H102)),"0")</f>
        <v>0</v>
      </c>
      <c r="W102" s="54" t="str">
        <f t="shared" si="90"/>
        <v>0</v>
      </c>
      <c r="X102" s="54" t="str">
        <f t="shared" si="90"/>
        <v>0</v>
      </c>
      <c r="Y102" s="54" t="str">
        <f t="shared" si="90"/>
        <v>0</v>
      </c>
      <c r="Z102" s="54" t="str">
        <f t="shared" si="90"/>
        <v>0</v>
      </c>
      <c r="AA102" s="54" t="str">
        <f t="shared" si="90"/>
        <v>0</v>
      </c>
      <c r="AB102" s="54" t="str">
        <f t="shared" si="90"/>
        <v>0</v>
      </c>
      <c r="AC102" s="54" t="str">
        <f t="shared" si="90"/>
        <v>0</v>
      </c>
      <c r="AD102" s="54">
        <f t="shared" si="90"/>
        <v>0.22916666666666666</v>
      </c>
      <c r="AE102" s="54" t="str">
        <f t="shared" si="90"/>
        <v>0</v>
      </c>
      <c r="AF102" s="54" t="str">
        <f t="shared" si="90"/>
        <v>0</v>
      </c>
      <c r="AG102" s="54" t="str">
        <f t="shared" si="90"/>
        <v>0</v>
      </c>
      <c r="AH102" s="54" t="str">
        <f t="shared" si="84"/>
        <v>0</v>
      </c>
      <c r="AI102" s="54" t="str">
        <f t="shared" si="84"/>
        <v>0</v>
      </c>
      <c r="AJ102" s="54" t="str">
        <f t="shared" si="88"/>
        <v>0</v>
      </c>
      <c r="AK102" s="54" t="str">
        <f t="shared" si="88"/>
        <v>0</v>
      </c>
      <c r="AL102" s="54" t="str">
        <f t="shared" si="82"/>
        <v>0</v>
      </c>
      <c r="AM102" s="54" t="str">
        <f t="shared" si="80"/>
        <v>0</v>
      </c>
      <c r="AN102" s="46">
        <f t="shared" si="37"/>
        <v>0.45833333333333331</v>
      </c>
      <c r="AP102" s="26"/>
    </row>
    <row r="103" spans="2:42" x14ac:dyDescent="0.35">
      <c r="B103" s="5">
        <v>2203</v>
      </c>
      <c r="C103" s="2" t="s">
        <v>388</v>
      </c>
      <c r="D103" s="2" t="s">
        <v>33</v>
      </c>
      <c r="E103" s="2" t="s">
        <v>34</v>
      </c>
      <c r="F103" s="11">
        <f t="shared" si="70"/>
        <v>0.125</v>
      </c>
      <c r="H103" s="53">
        <v>0.23402777777777778</v>
      </c>
      <c r="I103" s="54" t="str">
        <f t="shared" si="85"/>
        <v>0</v>
      </c>
      <c r="J103" s="54" t="str">
        <f t="shared" si="85"/>
        <v>0</v>
      </c>
      <c r="K103" s="54" t="str">
        <f t="shared" si="85"/>
        <v>0</v>
      </c>
      <c r="L103" s="54" t="str">
        <f t="shared" si="85"/>
        <v>0</v>
      </c>
      <c r="M103" s="54" t="str">
        <f t="shared" si="71"/>
        <v>0</v>
      </c>
      <c r="N103" s="54" t="str">
        <f t="shared" si="86"/>
        <v>0</v>
      </c>
      <c r="O103" s="54" t="str">
        <f t="shared" si="86"/>
        <v>0</v>
      </c>
      <c r="P103" s="54" t="str">
        <f t="shared" si="86"/>
        <v>0</v>
      </c>
      <c r="Q103" s="54" t="str">
        <f t="shared" si="86"/>
        <v>0</v>
      </c>
      <c r="R103" s="54" t="str">
        <f t="shared" si="72"/>
        <v>0</v>
      </c>
      <c r="S103" s="54" t="str">
        <f t="shared" si="77"/>
        <v>0</v>
      </c>
      <c r="T103" s="54" t="str">
        <f t="shared" si="89"/>
        <v>0</v>
      </c>
      <c r="U103" s="54" t="str">
        <f t="shared" si="89"/>
        <v>0</v>
      </c>
      <c r="V103" s="54" t="str">
        <f t="shared" si="90"/>
        <v>0</v>
      </c>
      <c r="W103" s="54" t="str">
        <f t="shared" si="90"/>
        <v>0</v>
      </c>
      <c r="X103" s="54" t="str">
        <f t="shared" si="90"/>
        <v>0</v>
      </c>
      <c r="Y103" s="54" t="str">
        <f t="shared" si="90"/>
        <v>0</v>
      </c>
      <c r="Z103" s="54" t="str">
        <f t="shared" si="90"/>
        <v>0</v>
      </c>
      <c r="AA103" s="54" t="str">
        <f t="shared" si="90"/>
        <v>0</v>
      </c>
      <c r="AB103" s="54" t="str">
        <f t="shared" si="90"/>
        <v>0</v>
      </c>
      <c r="AC103" s="54" t="str">
        <f t="shared" si="90"/>
        <v>0</v>
      </c>
      <c r="AD103" s="54" t="str">
        <f t="shared" si="90"/>
        <v>0</v>
      </c>
      <c r="AE103" s="54">
        <f t="shared" si="90"/>
        <v>0.23402777777777778</v>
      </c>
      <c r="AF103" s="54" t="str">
        <f t="shared" si="90"/>
        <v>0</v>
      </c>
      <c r="AG103" s="54" t="str">
        <f t="shared" si="90"/>
        <v>0</v>
      </c>
      <c r="AH103" s="54" t="str">
        <f t="shared" si="84"/>
        <v>0</v>
      </c>
      <c r="AI103" s="54" t="str">
        <f t="shared" si="84"/>
        <v>0</v>
      </c>
      <c r="AJ103" s="54" t="str">
        <f t="shared" si="88"/>
        <v>0</v>
      </c>
      <c r="AK103" s="54" t="str">
        <f t="shared" si="88"/>
        <v>0</v>
      </c>
      <c r="AL103" s="54" t="str">
        <f t="shared" si="82"/>
        <v>0</v>
      </c>
      <c r="AM103" s="54" t="str">
        <f t="shared" si="80"/>
        <v>0</v>
      </c>
      <c r="AN103" s="46">
        <f t="shared" si="37"/>
        <v>0.23402777777777778</v>
      </c>
      <c r="AP103" s="26"/>
    </row>
    <row r="104" spans="2:42" x14ac:dyDescent="0.35">
      <c r="B104" s="5">
        <v>2301</v>
      </c>
      <c r="C104" s="2" t="s">
        <v>388</v>
      </c>
      <c r="D104" s="2" t="s">
        <v>38</v>
      </c>
      <c r="E104" s="2" t="s">
        <v>80</v>
      </c>
      <c r="F104" s="11">
        <f t="shared" si="70"/>
        <v>0.41666666666666669</v>
      </c>
      <c r="H104" s="53">
        <v>0.23958333333333334</v>
      </c>
      <c r="I104" s="54" t="str">
        <f t="shared" si="85"/>
        <v>0</v>
      </c>
      <c r="J104" s="54" t="str">
        <f t="shared" si="85"/>
        <v>0</v>
      </c>
      <c r="K104" s="54" t="str">
        <f t="shared" si="85"/>
        <v>0</v>
      </c>
      <c r="L104" s="54" t="str">
        <f t="shared" si="85"/>
        <v>0</v>
      </c>
      <c r="M104" s="54" t="str">
        <f t="shared" si="71"/>
        <v>0</v>
      </c>
      <c r="N104" s="54" t="str">
        <f t="shared" si="86"/>
        <v>0</v>
      </c>
      <c r="O104" s="54" t="str">
        <f t="shared" si="86"/>
        <v>0</v>
      </c>
      <c r="P104" s="54" t="str">
        <f t="shared" si="86"/>
        <v>0</v>
      </c>
      <c r="Q104" s="54" t="str">
        <f t="shared" si="86"/>
        <v>0</v>
      </c>
      <c r="R104" s="54" t="str">
        <f t="shared" si="72"/>
        <v>0</v>
      </c>
      <c r="S104" s="54" t="str">
        <f t="shared" si="77"/>
        <v>0</v>
      </c>
      <c r="T104" s="54" t="str">
        <f t="shared" si="89"/>
        <v>0</v>
      </c>
      <c r="U104" s="54" t="str">
        <f t="shared" si="89"/>
        <v>0</v>
      </c>
      <c r="V104" s="54" t="str">
        <f t="shared" si="90"/>
        <v>0</v>
      </c>
      <c r="W104" s="54" t="str">
        <f t="shared" si="90"/>
        <v>0</v>
      </c>
      <c r="X104" s="54" t="str">
        <f t="shared" si="90"/>
        <v>0</v>
      </c>
      <c r="Y104" s="54" t="str">
        <f t="shared" si="90"/>
        <v>0</v>
      </c>
      <c r="Z104" s="54" t="str">
        <f t="shared" si="90"/>
        <v>0</v>
      </c>
      <c r="AA104" s="54" t="str">
        <f t="shared" si="90"/>
        <v>0</v>
      </c>
      <c r="AB104" s="54" t="str">
        <f t="shared" si="90"/>
        <v>0</v>
      </c>
      <c r="AC104" s="54" t="str">
        <f t="shared" si="90"/>
        <v>0</v>
      </c>
      <c r="AD104" s="54" t="str">
        <f t="shared" si="90"/>
        <v>0</v>
      </c>
      <c r="AE104" s="54" t="str">
        <f t="shared" si="90"/>
        <v>0</v>
      </c>
      <c r="AF104" s="54" t="str">
        <f t="shared" si="90"/>
        <v>0</v>
      </c>
      <c r="AG104" s="54" t="str">
        <f t="shared" si="90"/>
        <v>0</v>
      </c>
      <c r="AH104" s="54" t="str">
        <f t="shared" si="84"/>
        <v>0</v>
      </c>
      <c r="AI104" s="54" t="str">
        <f t="shared" si="84"/>
        <v>0</v>
      </c>
      <c r="AJ104" s="54" t="str">
        <f t="shared" si="88"/>
        <v>0</v>
      </c>
      <c r="AK104" s="54" t="str">
        <f t="shared" si="88"/>
        <v>0</v>
      </c>
      <c r="AL104" s="54" t="str">
        <f t="shared" si="82"/>
        <v>0</v>
      </c>
      <c r="AM104" s="54">
        <f t="shared" si="80"/>
        <v>0.23958333333333334</v>
      </c>
      <c r="AN104" s="46">
        <f t="shared" si="37"/>
        <v>0.23958333333333334</v>
      </c>
      <c r="AP104" s="26"/>
    </row>
    <row r="105" spans="2:42" x14ac:dyDescent="0.35">
      <c r="B105" s="5">
        <v>2313</v>
      </c>
      <c r="C105" s="2" t="s">
        <v>388</v>
      </c>
      <c r="D105" s="2" t="s">
        <v>38</v>
      </c>
      <c r="E105" s="2" t="s">
        <v>12</v>
      </c>
      <c r="F105" s="11">
        <f t="shared" si="70"/>
        <v>0.45833333333333331</v>
      </c>
      <c r="H105" s="53">
        <v>0.25</v>
      </c>
      <c r="I105" s="54" t="str">
        <f t="shared" si="85"/>
        <v>0</v>
      </c>
      <c r="J105" s="54" t="str">
        <f t="shared" si="85"/>
        <v>0</v>
      </c>
      <c r="K105" s="54" t="str">
        <f t="shared" si="85"/>
        <v>0</v>
      </c>
      <c r="L105" s="54" t="str">
        <f t="shared" si="85"/>
        <v>0</v>
      </c>
      <c r="M105" s="54" t="str">
        <f t="shared" si="71"/>
        <v>0</v>
      </c>
      <c r="N105" s="54" t="str">
        <f t="shared" si="86"/>
        <v>0</v>
      </c>
      <c r="O105" s="54" t="str">
        <f t="shared" si="86"/>
        <v>0</v>
      </c>
      <c r="P105" s="54" t="str">
        <f t="shared" si="86"/>
        <v>0</v>
      </c>
      <c r="Q105" s="54">
        <f t="shared" si="86"/>
        <v>0.25</v>
      </c>
      <c r="R105" s="54" t="str">
        <f t="shared" si="72"/>
        <v>0</v>
      </c>
      <c r="S105" s="54" t="str">
        <f t="shared" si="77"/>
        <v>0</v>
      </c>
      <c r="T105" s="54">
        <f t="shared" si="89"/>
        <v>0.5</v>
      </c>
      <c r="U105" s="54" t="str">
        <f t="shared" si="89"/>
        <v>0</v>
      </c>
      <c r="V105" s="54" t="str">
        <f t="shared" si="90"/>
        <v>0</v>
      </c>
      <c r="W105" s="54" t="str">
        <f t="shared" si="90"/>
        <v>0</v>
      </c>
      <c r="X105" s="54" t="str">
        <f t="shared" si="90"/>
        <v>0</v>
      </c>
      <c r="Y105" s="54" t="str">
        <f t="shared" si="90"/>
        <v>0</v>
      </c>
      <c r="Z105" s="54" t="str">
        <f t="shared" si="90"/>
        <v>0</v>
      </c>
      <c r="AA105" s="54" t="str">
        <f t="shared" si="90"/>
        <v>0</v>
      </c>
      <c r="AB105" s="54">
        <f t="shared" si="90"/>
        <v>0.25</v>
      </c>
      <c r="AC105" s="54" t="str">
        <f t="shared" si="90"/>
        <v>0</v>
      </c>
      <c r="AD105" s="54" t="str">
        <f t="shared" si="90"/>
        <v>0</v>
      </c>
      <c r="AE105" s="54" t="str">
        <f t="shared" si="90"/>
        <v>0</v>
      </c>
      <c r="AF105" s="54" t="str">
        <f t="shared" si="90"/>
        <v>0</v>
      </c>
      <c r="AG105" s="54" t="str">
        <f t="shared" si="90"/>
        <v>0</v>
      </c>
      <c r="AH105" s="54">
        <f t="shared" ref="AH105:AI116" si="91">IF(COUNTIFS($C$5:$C$1143,AH$48,$F$5:$F$1143,$H105) &gt; 0,$H105 * (COUNTIFS($C$5:$C$1143,AH$48,$F$5:$F$1143,$H105)),"0")</f>
        <v>0.5</v>
      </c>
      <c r="AI105" s="54">
        <f t="shared" si="91"/>
        <v>0.25</v>
      </c>
      <c r="AJ105" s="54">
        <f t="shared" si="88"/>
        <v>0.25</v>
      </c>
      <c r="AK105" s="54" t="str">
        <f t="shared" si="88"/>
        <v>0</v>
      </c>
      <c r="AL105" s="54" t="str">
        <f t="shared" si="82"/>
        <v>0</v>
      </c>
      <c r="AM105" s="54" t="str">
        <f t="shared" si="80"/>
        <v>0</v>
      </c>
      <c r="AN105" s="46">
        <f t="shared" si="37"/>
        <v>2</v>
      </c>
      <c r="AP105" s="26"/>
    </row>
    <row r="106" spans="2:42" x14ac:dyDescent="0.35">
      <c r="B106" s="5">
        <v>2502</v>
      </c>
      <c r="C106" s="2" t="s">
        <v>388</v>
      </c>
      <c r="D106" s="2" t="s">
        <v>48</v>
      </c>
      <c r="E106" s="2" t="s">
        <v>12</v>
      </c>
      <c r="F106" s="11">
        <f t="shared" si="70"/>
        <v>0.5</v>
      </c>
      <c r="H106" s="53">
        <v>0.29166666666666669</v>
      </c>
      <c r="I106" s="54" t="str">
        <f t="shared" si="85"/>
        <v>0</v>
      </c>
      <c r="J106" s="54" t="str">
        <f t="shared" si="85"/>
        <v>0</v>
      </c>
      <c r="K106" s="54" t="str">
        <f t="shared" si="85"/>
        <v>0</v>
      </c>
      <c r="L106" s="54" t="str">
        <f t="shared" si="85"/>
        <v>0</v>
      </c>
      <c r="M106" s="54">
        <f t="shared" si="71"/>
        <v>0.29166666666666669</v>
      </c>
      <c r="N106" s="54">
        <f t="shared" si="86"/>
        <v>0.29166666666666669</v>
      </c>
      <c r="O106" s="54" t="str">
        <f t="shared" si="86"/>
        <v>0</v>
      </c>
      <c r="P106" s="54">
        <f t="shared" si="86"/>
        <v>0.58333333333333337</v>
      </c>
      <c r="Q106" s="54">
        <f t="shared" si="86"/>
        <v>0.58333333333333337</v>
      </c>
      <c r="R106" s="54">
        <f t="shared" si="72"/>
        <v>0.29166666666666669</v>
      </c>
      <c r="S106" s="54">
        <f t="shared" si="77"/>
        <v>0.29166666666666669</v>
      </c>
      <c r="T106" s="54">
        <f t="shared" si="89"/>
        <v>0.58333333333333337</v>
      </c>
      <c r="U106" s="54" t="str">
        <f t="shared" si="89"/>
        <v>0</v>
      </c>
      <c r="V106" s="54" t="str">
        <f t="shared" si="90"/>
        <v>0</v>
      </c>
      <c r="W106" s="54" t="str">
        <f t="shared" si="90"/>
        <v>0</v>
      </c>
      <c r="X106" s="54" t="str">
        <f t="shared" si="90"/>
        <v>0</v>
      </c>
      <c r="Y106" s="54">
        <f t="shared" si="90"/>
        <v>0.29166666666666669</v>
      </c>
      <c r="Z106" s="54">
        <f t="shared" si="90"/>
        <v>0.29166666666666669</v>
      </c>
      <c r="AA106" s="54" t="str">
        <f t="shared" si="90"/>
        <v>0</v>
      </c>
      <c r="AB106" s="54" t="str">
        <f t="shared" si="90"/>
        <v>0</v>
      </c>
      <c r="AC106" s="54" t="str">
        <f t="shared" si="90"/>
        <v>0</v>
      </c>
      <c r="AD106" s="54" t="str">
        <f t="shared" si="90"/>
        <v>0</v>
      </c>
      <c r="AE106" s="54" t="str">
        <f t="shared" si="90"/>
        <v>0</v>
      </c>
      <c r="AF106" s="54" t="str">
        <f t="shared" si="90"/>
        <v>0</v>
      </c>
      <c r="AG106" s="54">
        <f t="shared" si="90"/>
        <v>0.58333333333333337</v>
      </c>
      <c r="AH106" s="54" t="str">
        <f t="shared" si="91"/>
        <v>0</v>
      </c>
      <c r="AI106" s="54" t="str">
        <f t="shared" si="91"/>
        <v>0</v>
      </c>
      <c r="AJ106" s="54" t="str">
        <f t="shared" si="88"/>
        <v>0</v>
      </c>
      <c r="AK106" s="54" t="str">
        <f t="shared" si="88"/>
        <v>0</v>
      </c>
      <c r="AL106" s="54" t="str">
        <f t="shared" si="82"/>
        <v>0</v>
      </c>
      <c r="AM106" s="54" t="str">
        <f t="shared" si="80"/>
        <v>0</v>
      </c>
      <c r="AN106" s="46">
        <f t="shared" si="37"/>
        <v>4.083333333333333</v>
      </c>
      <c r="AP106" s="26"/>
    </row>
    <row r="107" spans="2:42" x14ac:dyDescent="0.35">
      <c r="B107" s="5">
        <v>2503</v>
      </c>
      <c r="C107" s="2" t="s">
        <v>388</v>
      </c>
      <c r="D107" s="2" t="s">
        <v>48</v>
      </c>
      <c r="E107" s="2" t="s">
        <v>12</v>
      </c>
      <c r="F107" s="11">
        <f t="shared" si="70"/>
        <v>0.5</v>
      </c>
      <c r="H107" s="53">
        <v>0.3215277777777778</v>
      </c>
      <c r="I107" s="54" t="str">
        <f t="shared" si="85"/>
        <v>0</v>
      </c>
      <c r="J107" s="54" t="str">
        <f t="shared" si="85"/>
        <v>0</v>
      </c>
      <c r="K107" s="54" t="str">
        <f t="shared" si="85"/>
        <v>0</v>
      </c>
      <c r="L107" s="54" t="str">
        <f t="shared" si="85"/>
        <v>0</v>
      </c>
      <c r="M107" s="54" t="str">
        <f t="shared" si="71"/>
        <v>0</v>
      </c>
      <c r="N107" s="54" t="str">
        <f t="shared" si="86"/>
        <v>0</v>
      </c>
      <c r="O107" s="54" t="str">
        <f t="shared" si="86"/>
        <v>0</v>
      </c>
      <c r="P107" s="54" t="str">
        <f t="shared" si="86"/>
        <v>0</v>
      </c>
      <c r="Q107" s="54" t="str">
        <f t="shared" si="86"/>
        <v>0</v>
      </c>
      <c r="R107" s="54" t="str">
        <f t="shared" si="72"/>
        <v>0</v>
      </c>
      <c r="S107" s="54" t="str">
        <f t="shared" si="77"/>
        <v>0</v>
      </c>
      <c r="T107" s="54" t="str">
        <f t="shared" si="89"/>
        <v>0</v>
      </c>
      <c r="U107" s="54" t="str">
        <f t="shared" si="89"/>
        <v>0</v>
      </c>
      <c r="V107" s="54" t="str">
        <f t="shared" si="90"/>
        <v>0</v>
      </c>
      <c r="W107" s="54" t="str">
        <f t="shared" si="90"/>
        <v>0</v>
      </c>
      <c r="X107" s="54" t="str">
        <f t="shared" si="90"/>
        <v>0</v>
      </c>
      <c r="Y107" s="54" t="str">
        <f t="shared" si="90"/>
        <v>0</v>
      </c>
      <c r="Z107" s="54" t="str">
        <f t="shared" si="90"/>
        <v>0</v>
      </c>
      <c r="AA107" s="54" t="str">
        <f t="shared" si="90"/>
        <v>0</v>
      </c>
      <c r="AB107" s="54" t="str">
        <f t="shared" si="90"/>
        <v>0</v>
      </c>
      <c r="AC107" s="54" t="str">
        <f t="shared" si="90"/>
        <v>0</v>
      </c>
      <c r="AD107" s="54" t="str">
        <f t="shared" si="90"/>
        <v>0</v>
      </c>
      <c r="AE107" s="54" t="str">
        <f t="shared" si="90"/>
        <v>0</v>
      </c>
      <c r="AF107" s="54">
        <f t="shared" si="90"/>
        <v>0.3215277777777778</v>
      </c>
      <c r="AG107" s="54" t="str">
        <f t="shared" si="90"/>
        <v>0</v>
      </c>
      <c r="AH107" s="54" t="str">
        <f t="shared" si="91"/>
        <v>0</v>
      </c>
      <c r="AI107" s="54" t="str">
        <f t="shared" si="91"/>
        <v>0</v>
      </c>
      <c r="AJ107" s="54" t="str">
        <f t="shared" si="88"/>
        <v>0</v>
      </c>
      <c r="AK107" s="54" t="str">
        <f t="shared" si="88"/>
        <v>0</v>
      </c>
      <c r="AL107" s="54" t="str">
        <f t="shared" si="82"/>
        <v>0</v>
      </c>
      <c r="AM107" s="54" t="str">
        <f t="shared" si="80"/>
        <v>0</v>
      </c>
      <c r="AN107" s="46">
        <f t="shared" si="37"/>
        <v>0.3215277777777778</v>
      </c>
      <c r="AP107" s="26"/>
    </row>
    <row r="108" spans="2:42" x14ac:dyDescent="0.35">
      <c r="B108" s="5">
        <v>2504</v>
      </c>
      <c r="C108" s="2" t="s">
        <v>388</v>
      </c>
      <c r="D108" s="2" t="s">
        <v>48</v>
      </c>
      <c r="E108" s="2" t="s">
        <v>12</v>
      </c>
      <c r="F108" s="11">
        <f t="shared" si="70"/>
        <v>0.5</v>
      </c>
      <c r="H108" s="53">
        <v>0.33333333333333331</v>
      </c>
      <c r="I108" s="54" t="str">
        <f t="shared" si="85"/>
        <v>0</v>
      </c>
      <c r="J108" s="54" t="str">
        <f t="shared" si="85"/>
        <v>0</v>
      </c>
      <c r="K108" s="54" t="str">
        <f t="shared" si="85"/>
        <v>0</v>
      </c>
      <c r="L108" s="54">
        <f t="shared" si="85"/>
        <v>0.66666666666666663</v>
      </c>
      <c r="M108" s="54">
        <f t="shared" si="71"/>
        <v>1</v>
      </c>
      <c r="N108" s="54" t="str">
        <f t="shared" si="86"/>
        <v>0</v>
      </c>
      <c r="O108" s="54" t="str">
        <f t="shared" si="86"/>
        <v>0</v>
      </c>
      <c r="P108" s="54" t="str">
        <f t="shared" si="86"/>
        <v>0</v>
      </c>
      <c r="Q108" s="54" t="str">
        <f t="shared" si="86"/>
        <v>0</v>
      </c>
      <c r="R108" s="54" t="str">
        <f t="shared" si="72"/>
        <v>0</v>
      </c>
      <c r="S108" s="54" t="str">
        <f t="shared" si="77"/>
        <v>0</v>
      </c>
      <c r="T108" s="54">
        <f t="shared" si="89"/>
        <v>0.66666666666666663</v>
      </c>
      <c r="U108" s="54" t="str">
        <f t="shared" si="89"/>
        <v>0</v>
      </c>
      <c r="V108" s="54" t="str">
        <f t="shared" si="90"/>
        <v>0</v>
      </c>
      <c r="W108" s="54" t="str">
        <f t="shared" si="90"/>
        <v>0</v>
      </c>
      <c r="X108" s="54">
        <f t="shared" si="90"/>
        <v>0.33333333333333331</v>
      </c>
      <c r="Y108" s="54" t="str">
        <f t="shared" si="90"/>
        <v>0</v>
      </c>
      <c r="Z108" s="54">
        <f t="shared" si="90"/>
        <v>0.33333333333333331</v>
      </c>
      <c r="AA108" s="54">
        <f t="shared" si="90"/>
        <v>0.66666666666666663</v>
      </c>
      <c r="AB108" s="54" t="str">
        <f t="shared" si="90"/>
        <v>0</v>
      </c>
      <c r="AC108" s="54" t="str">
        <f t="shared" si="90"/>
        <v>0</v>
      </c>
      <c r="AD108" s="54" t="str">
        <f t="shared" si="90"/>
        <v>0</v>
      </c>
      <c r="AE108" s="54">
        <f t="shared" si="90"/>
        <v>0.33333333333333331</v>
      </c>
      <c r="AF108" s="54">
        <f t="shared" si="90"/>
        <v>0.66666666666666663</v>
      </c>
      <c r="AG108" s="54">
        <f t="shared" si="90"/>
        <v>0.33333333333333331</v>
      </c>
      <c r="AH108" s="54">
        <f t="shared" si="91"/>
        <v>0.33333333333333331</v>
      </c>
      <c r="AI108" s="54" t="str">
        <f t="shared" si="91"/>
        <v>0</v>
      </c>
      <c r="AJ108" s="54" t="str">
        <f t="shared" si="88"/>
        <v>0</v>
      </c>
      <c r="AK108" s="54" t="str">
        <f t="shared" si="88"/>
        <v>0</v>
      </c>
      <c r="AL108" s="54" t="str">
        <f t="shared" si="82"/>
        <v>0</v>
      </c>
      <c r="AM108" s="54" t="str">
        <f t="shared" si="80"/>
        <v>0</v>
      </c>
      <c r="AN108" s="46">
        <f t="shared" si="37"/>
        <v>5.333333333333333</v>
      </c>
      <c r="AP108" s="26"/>
    </row>
    <row r="109" spans="2:42" x14ac:dyDescent="0.35">
      <c r="B109" s="5">
        <v>2505</v>
      </c>
      <c r="C109" s="2" t="s">
        <v>388</v>
      </c>
      <c r="D109" s="2" t="s">
        <v>48</v>
      </c>
      <c r="E109" s="2" t="s">
        <v>12</v>
      </c>
      <c r="F109" s="11">
        <f t="shared" si="70"/>
        <v>0.5</v>
      </c>
      <c r="H109" s="53">
        <v>0.37430555555555556</v>
      </c>
      <c r="I109" s="54" t="str">
        <f t="shared" si="85"/>
        <v>0</v>
      </c>
      <c r="J109" s="54" t="str">
        <f t="shared" si="85"/>
        <v>0</v>
      </c>
      <c r="K109" s="54" t="str">
        <f t="shared" si="85"/>
        <v>0</v>
      </c>
      <c r="L109" s="54" t="str">
        <f t="shared" si="85"/>
        <v>0</v>
      </c>
      <c r="M109" s="54" t="str">
        <f t="shared" si="71"/>
        <v>0</v>
      </c>
      <c r="N109" s="54" t="str">
        <f t="shared" si="86"/>
        <v>0</v>
      </c>
      <c r="O109" s="54">
        <f t="shared" si="86"/>
        <v>0.37430555555555556</v>
      </c>
      <c r="P109" s="54" t="str">
        <f t="shared" si="86"/>
        <v>0</v>
      </c>
      <c r="Q109" s="54" t="str">
        <f t="shared" si="86"/>
        <v>0</v>
      </c>
      <c r="R109" s="54" t="str">
        <f t="shared" si="72"/>
        <v>0</v>
      </c>
      <c r="S109" s="54" t="str">
        <f t="shared" si="77"/>
        <v>0</v>
      </c>
      <c r="T109" s="54" t="str">
        <f t="shared" si="89"/>
        <v>0</v>
      </c>
      <c r="U109" s="54" t="str">
        <f t="shared" si="89"/>
        <v>0</v>
      </c>
      <c r="V109" s="54" t="str">
        <f t="shared" si="90"/>
        <v>0</v>
      </c>
      <c r="W109" s="54" t="str">
        <f t="shared" si="90"/>
        <v>0</v>
      </c>
      <c r="X109" s="54" t="str">
        <f t="shared" si="90"/>
        <v>0</v>
      </c>
      <c r="Y109" s="54" t="str">
        <f t="shared" si="90"/>
        <v>0</v>
      </c>
      <c r="Z109" s="54" t="str">
        <f t="shared" si="90"/>
        <v>0</v>
      </c>
      <c r="AA109" s="54" t="str">
        <f t="shared" si="90"/>
        <v>0</v>
      </c>
      <c r="AB109" s="54" t="str">
        <f t="shared" si="90"/>
        <v>0</v>
      </c>
      <c r="AC109" s="54" t="str">
        <f t="shared" si="90"/>
        <v>0</v>
      </c>
      <c r="AD109" s="54" t="str">
        <f t="shared" si="90"/>
        <v>0</v>
      </c>
      <c r="AE109" s="54" t="str">
        <f t="shared" si="90"/>
        <v>0</v>
      </c>
      <c r="AF109" s="54" t="str">
        <f t="shared" si="90"/>
        <v>0</v>
      </c>
      <c r="AG109" s="54" t="str">
        <f t="shared" si="90"/>
        <v>0</v>
      </c>
      <c r="AH109" s="54" t="str">
        <f t="shared" si="91"/>
        <v>0</v>
      </c>
      <c r="AI109" s="54" t="str">
        <f t="shared" si="91"/>
        <v>0</v>
      </c>
      <c r="AJ109" s="54" t="str">
        <f t="shared" si="88"/>
        <v>0</v>
      </c>
      <c r="AK109" s="54" t="str">
        <f t="shared" si="88"/>
        <v>0</v>
      </c>
      <c r="AL109" s="54" t="str">
        <f t="shared" si="82"/>
        <v>0</v>
      </c>
      <c r="AM109" s="54" t="str">
        <f t="shared" si="80"/>
        <v>0</v>
      </c>
      <c r="AN109" s="46">
        <f t="shared" si="37"/>
        <v>0.37430555555555556</v>
      </c>
      <c r="AP109" s="26"/>
    </row>
    <row r="110" spans="2:42" x14ac:dyDescent="0.35">
      <c r="B110" s="5">
        <v>2506</v>
      </c>
      <c r="C110" s="2" t="s">
        <v>388</v>
      </c>
      <c r="D110" s="2" t="s">
        <v>48</v>
      </c>
      <c r="E110" s="2" t="s">
        <v>12</v>
      </c>
      <c r="F110" s="11">
        <f t="shared" si="70"/>
        <v>0.5</v>
      </c>
      <c r="H110" s="53">
        <v>0.375</v>
      </c>
      <c r="I110" s="54" t="str">
        <f t="shared" si="85"/>
        <v>0</v>
      </c>
      <c r="J110" s="54" t="str">
        <f t="shared" si="85"/>
        <v>0</v>
      </c>
      <c r="K110" s="54" t="str">
        <f t="shared" si="85"/>
        <v>0</v>
      </c>
      <c r="L110" s="54" t="str">
        <f t="shared" si="85"/>
        <v>0</v>
      </c>
      <c r="M110" s="54">
        <f t="shared" si="71"/>
        <v>0.75</v>
      </c>
      <c r="N110" s="54" t="str">
        <f t="shared" si="86"/>
        <v>0</v>
      </c>
      <c r="O110" s="54" t="str">
        <f t="shared" si="86"/>
        <v>0</v>
      </c>
      <c r="P110" s="54" t="str">
        <f t="shared" si="86"/>
        <v>0</v>
      </c>
      <c r="Q110" s="54" t="str">
        <f t="shared" si="86"/>
        <v>0</v>
      </c>
      <c r="R110" s="54" t="str">
        <f t="shared" si="72"/>
        <v>0</v>
      </c>
      <c r="S110" s="54" t="str">
        <f t="shared" si="77"/>
        <v>0</v>
      </c>
      <c r="T110" s="54">
        <f t="shared" si="89"/>
        <v>0.75</v>
      </c>
      <c r="U110" s="54" t="str">
        <f t="shared" si="89"/>
        <v>0</v>
      </c>
      <c r="V110" s="54">
        <f t="shared" si="90"/>
        <v>0.375</v>
      </c>
      <c r="W110" s="54" t="str">
        <f t="shared" si="90"/>
        <v>0</v>
      </c>
      <c r="X110" s="54" t="str">
        <f t="shared" si="90"/>
        <v>0</v>
      </c>
      <c r="Y110" s="54" t="str">
        <f t="shared" si="90"/>
        <v>0</v>
      </c>
      <c r="Z110" s="54" t="str">
        <f t="shared" si="90"/>
        <v>0</v>
      </c>
      <c r="AA110" s="54">
        <f t="shared" si="90"/>
        <v>0.75</v>
      </c>
      <c r="AB110" s="54" t="str">
        <f t="shared" si="90"/>
        <v>0</v>
      </c>
      <c r="AC110" s="54" t="str">
        <f t="shared" si="90"/>
        <v>0</v>
      </c>
      <c r="AD110" s="54" t="str">
        <f t="shared" si="90"/>
        <v>0</v>
      </c>
      <c r="AE110" s="54" t="str">
        <f t="shared" si="90"/>
        <v>0</v>
      </c>
      <c r="AF110" s="54" t="str">
        <f t="shared" si="90"/>
        <v>0</v>
      </c>
      <c r="AG110" s="54">
        <f t="shared" si="90"/>
        <v>0.375</v>
      </c>
      <c r="AH110" s="54">
        <f t="shared" si="91"/>
        <v>0.375</v>
      </c>
      <c r="AI110" s="54" t="str">
        <f t="shared" si="91"/>
        <v>0</v>
      </c>
      <c r="AJ110" s="54" t="str">
        <f t="shared" si="88"/>
        <v>0</v>
      </c>
      <c r="AK110" s="54" t="str">
        <f t="shared" si="88"/>
        <v>0</v>
      </c>
      <c r="AL110" s="54" t="str">
        <f t="shared" si="82"/>
        <v>0</v>
      </c>
      <c r="AM110" s="54" t="str">
        <f t="shared" si="80"/>
        <v>0</v>
      </c>
      <c r="AN110" s="46">
        <f t="shared" si="37"/>
        <v>3.375</v>
      </c>
      <c r="AP110" s="26"/>
    </row>
    <row r="111" spans="2:42" x14ac:dyDescent="0.35">
      <c r="B111" s="5">
        <v>2507</v>
      </c>
      <c r="C111" s="2" t="s">
        <v>388</v>
      </c>
      <c r="D111" s="2" t="s">
        <v>17</v>
      </c>
      <c r="E111" s="2" t="s">
        <v>30</v>
      </c>
      <c r="F111" s="11">
        <f t="shared" si="70"/>
        <v>6.9444444444444531E-2</v>
      </c>
      <c r="H111" s="53">
        <v>0.41666666666666669</v>
      </c>
      <c r="I111" s="54" t="str">
        <f t="shared" si="85"/>
        <v>0</v>
      </c>
      <c r="J111" s="54" t="str">
        <f t="shared" si="85"/>
        <v>0</v>
      </c>
      <c r="K111" s="54" t="str">
        <f t="shared" si="85"/>
        <v>0</v>
      </c>
      <c r="L111" s="54">
        <f t="shared" si="85"/>
        <v>0.83333333333333337</v>
      </c>
      <c r="M111" s="54">
        <f t="shared" si="71"/>
        <v>6.25</v>
      </c>
      <c r="N111" s="54">
        <f t="shared" si="86"/>
        <v>4.5833333333333339</v>
      </c>
      <c r="O111" s="54">
        <f t="shared" si="86"/>
        <v>0.41666666666666669</v>
      </c>
      <c r="P111" s="54" t="str">
        <f t="shared" si="86"/>
        <v>0</v>
      </c>
      <c r="Q111" s="54" t="str">
        <f t="shared" si="86"/>
        <v>0</v>
      </c>
      <c r="R111" s="54" t="str">
        <f t="shared" si="72"/>
        <v>0</v>
      </c>
      <c r="S111" s="54" t="str">
        <f t="shared" si="77"/>
        <v>0</v>
      </c>
      <c r="T111" s="54">
        <f t="shared" si="89"/>
        <v>0.83333333333333337</v>
      </c>
      <c r="U111" s="54" t="str">
        <f t="shared" si="89"/>
        <v>0</v>
      </c>
      <c r="V111" s="54" t="str">
        <f t="shared" si="90"/>
        <v>0</v>
      </c>
      <c r="W111" s="54">
        <f t="shared" si="90"/>
        <v>0.41666666666666669</v>
      </c>
      <c r="X111" s="54" t="str">
        <f t="shared" si="90"/>
        <v>0</v>
      </c>
      <c r="Y111" s="54" t="str">
        <f t="shared" si="90"/>
        <v>0</v>
      </c>
      <c r="Z111" s="54" t="str">
        <f t="shared" si="90"/>
        <v>0</v>
      </c>
      <c r="AA111" s="54">
        <f t="shared" si="90"/>
        <v>1.25</v>
      </c>
      <c r="AB111" s="54" t="str">
        <f t="shared" si="90"/>
        <v>0</v>
      </c>
      <c r="AC111" s="54" t="str">
        <f t="shared" si="90"/>
        <v>0</v>
      </c>
      <c r="AD111" s="54">
        <f t="shared" si="90"/>
        <v>0.83333333333333337</v>
      </c>
      <c r="AE111" s="54" t="str">
        <f t="shared" si="90"/>
        <v>0</v>
      </c>
      <c r="AF111" s="54" t="str">
        <f t="shared" si="90"/>
        <v>0</v>
      </c>
      <c r="AG111" s="54" t="str">
        <f t="shared" si="90"/>
        <v>0</v>
      </c>
      <c r="AH111" s="54">
        <f t="shared" si="91"/>
        <v>2.5</v>
      </c>
      <c r="AI111" s="54">
        <f t="shared" si="91"/>
        <v>0.41666666666666669</v>
      </c>
      <c r="AJ111" s="54" t="str">
        <f t="shared" si="88"/>
        <v>0</v>
      </c>
      <c r="AK111" s="54" t="str">
        <f t="shared" si="88"/>
        <v>0</v>
      </c>
      <c r="AL111" s="54" t="str">
        <f t="shared" si="82"/>
        <v>0</v>
      </c>
      <c r="AM111" s="54" t="str">
        <f t="shared" si="80"/>
        <v>0</v>
      </c>
      <c r="AN111" s="46">
        <f t="shared" si="37"/>
        <v>18.333333333333336</v>
      </c>
      <c r="AP111" s="26"/>
    </row>
    <row r="112" spans="2:42" x14ac:dyDescent="0.35">
      <c r="B112" s="5">
        <v>2601</v>
      </c>
      <c r="C112" s="2" t="s">
        <v>388</v>
      </c>
      <c r="D112" s="2" t="s">
        <v>38</v>
      </c>
      <c r="E112" s="2" t="s">
        <v>56</v>
      </c>
      <c r="F112" s="11">
        <f t="shared" si="70"/>
        <v>0.37499999999999994</v>
      </c>
      <c r="H112" s="53">
        <v>0.45833333333333331</v>
      </c>
      <c r="I112" s="54" t="str">
        <f t="shared" si="85"/>
        <v>0</v>
      </c>
      <c r="J112" s="54" t="str">
        <f t="shared" si="85"/>
        <v>0</v>
      </c>
      <c r="K112" s="54" t="str">
        <f t="shared" si="85"/>
        <v>0</v>
      </c>
      <c r="L112" s="54" t="str">
        <f t="shared" si="85"/>
        <v>0</v>
      </c>
      <c r="M112" s="54" t="str">
        <f t="shared" si="71"/>
        <v>0</v>
      </c>
      <c r="N112" s="54" t="str">
        <f t="shared" si="86"/>
        <v>0</v>
      </c>
      <c r="O112" s="54" t="str">
        <f t="shared" si="86"/>
        <v>0</v>
      </c>
      <c r="P112" s="54" t="str">
        <f t="shared" si="86"/>
        <v>0</v>
      </c>
      <c r="Q112" s="54" t="str">
        <f t="shared" si="86"/>
        <v>0</v>
      </c>
      <c r="R112" s="54" t="str">
        <f t="shared" si="72"/>
        <v>0</v>
      </c>
      <c r="S112" s="54" t="str">
        <f t="shared" si="77"/>
        <v>0</v>
      </c>
      <c r="T112" s="54">
        <f t="shared" si="89"/>
        <v>0.91666666666666663</v>
      </c>
      <c r="U112" s="54" t="str">
        <f t="shared" si="89"/>
        <v>0</v>
      </c>
      <c r="V112" s="54" t="str">
        <f t="shared" si="90"/>
        <v>0</v>
      </c>
      <c r="W112" s="54" t="str">
        <f t="shared" si="90"/>
        <v>0</v>
      </c>
      <c r="X112" s="54" t="str">
        <f t="shared" si="90"/>
        <v>0</v>
      </c>
      <c r="Y112" s="54" t="str">
        <f t="shared" si="90"/>
        <v>0</v>
      </c>
      <c r="Z112" s="54" t="str">
        <f t="shared" si="90"/>
        <v>0</v>
      </c>
      <c r="AA112" s="54">
        <f t="shared" si="90"/>
        <v>0.91666666666666663</v>
      </c>
      <c r="AB112" s="54" t="str">
        <f t="shared" si="90"/>
        <v>0</v>
      </c>
      <c r="AC112" s="54" t="str">
        <f t="shared" si="90"/>
        <v>0</v>
      </c>
      <c r="AD112" s="54" t="str">
        <f t="shared" si="90"/>
        <v>0</v>
      </c>
      <c r="AE112" s="54" t="str">
        <f t="shared" si="90"/>
        <v>0</v>
      </c>
      <c r="AF112" s="54" t="str">
        <f t="shared" si="90"/>
        <v>0</v>
      </c>
      <c r="AG112" s="54" t="str">
        <f t="shared" si="90"/>
        <v>0</v>
      </c>
      <c r="AH112" s="54">
        <f t="shared" si="91"/>
        <v>0.45833333333333331</v>
      </c>
      <c r="AI112" s="54" t="str">
        <f t="shared" si="91"/>
        <v>0</v>
      </c>
      <c r="AJ112" s="54" t="str">
        <f t="shared" si="88"/>
        <v>0</v>
      </c>
      <c r="AK112" s="54" t="str">
        <f t="shared" si="88"/>
        <v>0</v>
      </c>
      <c r="AL112" s="54" t="str">
        <f t="shared" si="82"/>
        <v>0</v>
      </c>
      <c r="AM112" s="54" t="str">
        <f t="shared" si="80"/>
        <v>0</v>
      </c>
      <c r="AN112" s="46">
        <f t="shared" si="37"/>
        <v>2.2916666666666665</v>
      </c>
      <c r="AP112" s="26"/>
    </row>
    <row r="113" spans="2:42" x14ac:dyDescent="0.35">
      <c r="B113" s="5">
        <v>2602</v>
      </c>
      <c r="C113" s="2" t="s">
        <v>388</v>
      </c>
      <c r="D113" s="2" t="s">
        <v>48</v>
      </c>
      <c r="E113" s="2" t="s">
        <v>12</v>
      </c>
      <c r="F113" s="11">
        <f t="shared" si="70"/>
        <v>0.5</v>
      </c>
      <c r="H113" s="53">
        <v>0.47222222222222221</v>
      </c>
      <c r="I113" s="54" t="str">
        <f t="shared" si="85"/>
        <v>0</v>
      </c>
      <c r="J113" s="54" t="str">
        <f t="shared" si="85"/>
        <v>0</v>
      </c>
      <c r="K113" s="54" t="str">
        <f t="shared" si="85"/>
        <v>0</v>
      </c>
      <c r="L113" s="54" t="str">
        <f t="shared" si="85"/>
        <v>0</v>
      </c>
      <c r="M113" s="54" t="str">
        <f t="shared" si="71"/>
        <v>0</v>
      </c>
      <c r="N113" s="54" t="str">
        <f t="shared" si="86"/>
        <v>0</v>
      </c>
      <c r="O113" s="54" t="str">
        <f t="shared" si="86"/>
        <v>0</v>
      </c>
      <c r="P113" s="54" t="str">
        <f t="shared" si="86"/>
        <v>0</v>
      </c>
      <c r="Q113" s="54" t="str">
        <f t="shared" si="86"/>
        <v>0</v>
      </c>
      <c r="R113" s="54">
        <f t="shared" si="72"/>
        <v>0.47222222222222221</v>
      </c>
      <c r="S113" s="54" t="str">
        <f t="shared" si="77"/>
        <v>0</v>
      </c>
      <c r="T113" s="54" t="str">
        <f t="shared" si="89"/>
        <v>0</v>
      </c>
      <c r="U113" s="54" t="str">
        <f t="shared" si="89"/>
        <v>0</v>
      </c>
      <c r="V113" s="54" t="str">
        <f t="shared" si="90"/>
        <v>0</v>
      </c>
      <c r="W113" s="54" t="str">
        <f t="shared" si="90"/>
        <v>0</v>
      </c>
      <c r="X113" s="54" t="str">
        <f t="shared" si="90"/>
        <v>0</v>
      </c>
      <c r="Y113" s="54" t="str">
        <f t="shared" si="90"/>
        <v>0</v>
      </c>
      <c r="Z113" s="54" t="str">
        <f t="shared" si="90"/>
        <v>0</v>
      </c>
      <c r="AA113" s="54" t="str">
        <f t="shared" si="90"/>
        <v>0</v>
      </c>
      <c r="AB113" s="54" t="str">
        <f t="shared" si="90"/>
        <v>0</v>
      </c>
      <c r="AC113" s="54" t="str">
        <f t="shared" si="90"/>
        <v>0</v>
      </c>
      <c r="AD113" s="54" t="str">
        <f t="shared" si="90"/>
        <v>0</v>
      </c>
      <c r="AE113" s="54" t="str">
        <f t="shared" si="90"/>
        <v>0</v>
      </c>
      <c r="AF113" s="54" t="str">
        <f t="shared" si="90"/>
        <v>0</v>
      </c>
      <c r="AG113" s="54" t="str">
        <f t="shared" si="90"/>
        <v>0</v>
      </c>
      <c r="AH113" s="54" t="str">
        <f t="shared" si="91"/>
        <v>0</v>
      </c>
      <c r="AI113" s="54" t="str">
        <f t="shared" si="91"/>
        <v>0</v>
      </c>
      <c r="AJ113" s="54" t="str">
        <f t="shared" si="88"/>
        <v>0</v>
      </c>
      <c r="AK113" s="54" t="str">
        <f t="shared" si="88"/>
        <v>0</v>
      </c>
      <c r="AL113" s="54" t="str">
        <f t="shared" si="82"/>
        <v>0</v>
      </c>
      <c r="AM113" s="54" t="str">
        <f t="shared" si="80"/>
        <v>0</v>
      </c>
      <c r="AN113" s="46">
        <f t="shared" si="37"/>
        <v>0.47222222222222221</v>
      </c>
      <c r="AP113" s="26"/>
    </row>
    <row r="114" spans="2:42" x14ac:dyDescent="0.35">
      <c r="B114" s="5">
        <v>2603</v>
      </c>
      <c r="C114" s="2" t="s">
        <v>388</v>
      </c>
      <c r="D114" s="2" t="s">
        <v>407</v>
      </c>
      <c r="E114" s="2" t="s">
        <v>408</v>
      </c>
      <c r="F114" s="11">
        <f t="shared" si="70"/>
        <v>0.5</v>
      </c>
      <c r="H114" s="53">
        <v>0.5</v>
      </c>
      <c r="I114" s="54" t="str">
        <f t="shared" si="85"/>
        <v>0</v>
      </c>
      <c r="J114" s="54">
        <f t="shared" si="85"/>
        <v>0.5</v>
      </c>
      <c r="K114" s="54" t="str">
        <f t="shared" si="85"/>
        <v>0</v>
      </c>
      <c r="L114" s="54" t="str">
        <f t="shared" si="85"/>
        <v>0</v>
      </c>
      <c r="M114" s="54">
        <f t="shared" si="71"/>
        <v>1</v>
      </c>
      <c r="N114" s="54">
        <f t="shared" si="86"/>
        <v>0.5</v>
      </c>
      <c r="O114" s="54">
        <f t="shared" si="86"/>
        <v>0.5</v>
      </c>
      <c r="P114" s="54" t="str">
        <f t="shared" si="86"/>
        <v>0</v>
      </c>
      <c r="Q114" s="54" t="str">
        <f t="shared" si="86"/>
        <v>0</v>
      </c>
      <c r="R114" s="54" t="str">
        <f t="shared" si="72"/>
        <v>0</v>
      </c>
      <c r="S114" s="54" t="str">
        <f t="shared" si="77"/>
        <v>0</v>
      </c>
      <c r="T114" s="54">
        <f t="shared" si="89"/>
        <v>0.5</v>
      </c>
      <c r="U114" s="54" t="str">
        <f t="shared" si="89"/>
        <v>0</v>
      </c>
      <c r="V114" s="54" t="str">
        <f t="shared" si="90"/>
        <v>0</v>
      </c>
      <c r="W114" s="54" t="str">
        <f t="shared" si="90"/>
        <v>0</v>
      </c>
      <c r="X114" s="54" t="str">
        <f t="shared" si="90"/>
        <v>0</v>
      </c>
      <c r="Y114" s="54" t="str">
        <f t="shared" si="90"/>
        <v>0</v>
      </c>
      <c r="Z114" s="54" t="str">
        <f t="shared" si="90"/>
        <v>0</v>
      </c>
      <c r="AA114" s="54" t="str">
        <f t="shared" si="90"/>
        <v>0</v>
      </c>
      <c r="AB114" s="54" t="str">
        <f t="shared" si="90"/>
        <v>0</v>
      </c>
      <c r="AC114" s="54" t="str">
        <f t="shared" si="90"/>
        <v>0</v>
      </c>
      <c r="AD114" s="54" t="str">
        <f t="shared" si="90"/>
        <v>0</v>
      </c>
      <c r="AE114" s="54" t="str">
        <f t="shared" si="90"/>
        <v>0</v>
      </c>
      <c r="AF114" s="54" t="str">
        <f t="shared" si="90"/>
        <v>0</v>
      </c>
      <c r="AG114" s="54" t="str">
        <f t="shared" si="90"/>
        <v>0</v>
      </c>
      <c r="AH114" s="54">
        <f t="shared" si="91"/>
        <v>1.5</v>
      </c>
      <c r="AI114" s="54" t="str">
        <f t="shared" si="91"/>
        <v>0</v>
      </c>
      <c r="AJ114" s="54" t="str">
        <f t="shared" si="88"/>
        <v>0</v>
      </c>
      <c r="AK114" s="54" t="str">
        <f t="shared" si="88"/>
        <v>0</v>
      </c>
      <c r="AL114" s="54" t="str">
        <f t="shared" si="82"/>
        <v>0</v>
      </c>
      <c r="AM114" s="54">
        <f t="shared" si="80"/>
        <v>0.5</v>
      </c>
      <c r="AN114" s="46">
        <f t="shared" ref="AN114:AN116" si="92">SUM(I114:AM114)</f>
        <v>5</v>
      </c>
    </row>
    <row r="115" spans="2:42" x14ac:dyDescent="0.35">
      <c r="B115" s="5">
        <v>2604</v>
      </c>
      <c r="C115" s="2" t="s">
        <v>388</v>
      </c>
      <c r="D115" s="2" t="s">
        <v>48</v>
      </c>
      <c r="E115" s="2" t="s">
        <v>12</v>
      </c>
      <c r="F115" s="11">
        <f t="shared" si="70"/>
        <v>0.5</v>
      </c>
      <c r="H115" s="53">
        <v>0.54166666666666663</v>
      </c>
      <c r="I115" s="54" t="str">
        <f t="shared" si="85"/>
        <v>0</v>
      </c>
      <c r="J115" s="54" t="str">
        <f t="shared" si="85"/>
        <v>0</v>
      </c>
      <c r="K115" s="54" t="str">
        <f t="shared" si="85"/>
        <v>0</v>
      </c>
      <c r="L115" s="54" t="str">
        <f t="shared" si="85"/>
        <v>0</v>
      </c>
      <c r="M115" s="54" t="str">
        <f t="shared" si="71"/>
        <v>0</v>
      </c>
      <c r="N115" s="54" t="str">
        <f t="shared" si="86"/>
        <v>0</v>
      </c>
      <c r="O115" s="54" t="str">
        <f t="shared" si="86"/>
        <v>0</v>
      </c>
      <c r="P115" s="54" t="str">
        <f t="shared" si="86"/>
        <v>0</v>
      </c>
      <c r="Q115" s="54" t="str">
        <f t="shared" si="86"/>
        <v>0</v>
      </c>
      <c r="R115" s="54" t="str">
        <f t="shared" si="72"/>
        <v>0</v>
      </c>
      <c r="S115" s="54" t="str">
        <f t="shared" si="77"/>
        <v>0</v>
      </c>
      <c r="T115" s="54">
        <f t="shared" si="89"/>
        <v>0.54166666666666663</v>
      </c>
      <c r="U115" s="54" t="str">
        <f t="shared" si="89"/>
        <v>0</v>
      </c>
      <c r="V115" s="54" t="str">
        <f t="shared" si="90"/>
        <v>0</v>
      </c>
      <c r="W115" s="54" t="str">
        <f t="shared" si="90"/>
        <v>0</v>
      </c>
      <c r="X115" s="54" t="str">
        <f t="shared" si="90"/>
        <v>0</v>
      </c>
      <c r="Y115" s="54" t="str">
        <f t="shared" si="90"/>
        <v>0</v>
      </c>
      <c r="Z115" s="54" t="str">
        <f t="shared" si="90"/>
        <v>0</v>
      </c>
      <c r="AA115" s="54">
        <f t="shared" si="90"/>
        <v>0.54166666666666663</v>
      </c>
      <c r="AB115" s="54" t="str">
        <f t="shared" si="90"/>
        <v>0</v>
      </c>
      <c r="AC115" s="54" t="str">
        <f t="shared" si="90"/>
        <v>0</v>
      </c>
      <c r="AD115" s="54" t="str">
        <f t="shared" si="90"/>
        <v>0</v>
      </c>
      <c r="AE115" s="54" t="str">
        <f t="shared" si="90"/>
        <v>0</v>
      </c>
      <c r="AF115" s="54" t="str">
        <f t="shared" si="90"/>
        <v>0</v>
      </c>
      <c r="AG115" s="54" t="str">
        <f t="shared" si="90"/>
        <v>0</v>
      </c>
      <c r="AH115" s="54">
        <f t="shared" si="91"/>
        <v>2.708333333333333</v>
      </c>
      <c r="AI115" s="54" t="str">
        <f t="shared" si="91"/>
        <v>0</v>
      </c>
      <c r="AJ115" s="54" t="str">
        <f t="shared" si="88"/>
        <v>0</v>
      </c>
      <c r="AK115" s="54" t="str">
        <f t="shared" si="88"/>
        <v>0</v>
      </c>
      <c r="AL115" s="54" t="str">
        <f t="shared" si="82"/>
        <v>0</v>
      </c>
      <c r="AM115" s="54" t="str">
        <f t="shared" si="80"/>
        <v>0</v>
      </c>
      <c r="AN115" s="46">
        <f t="shared" si="92"/>
        <v>3.7916666666666661</v>
      </c>
    </row>
    <row r="116" spans="2:42" x14ac:dyDescent="0.35">
      <c r="B116" s="5">
        <v>2605</v>
      </c>
      <c r="C116" s="2" t="s">
        <v>388</v>
      </c>
      <c r="D116" s="2" t="s">
        <v>48</v>
      </c>
      <c r="E116" s="2" t="s">
        <v>12</v>
      </c>
      <c r="F116" s="11">
        <f t="shared" si="70"/>
        <v>0.5</v>
      </c>
      <c r="H116" s="53">
        <v>0.58333333333333337</v>
      </c>
      <c r="I116" s="54">
        <f t="shared" si="85"/>
        <v>0.58333333333333337</v>
      </c>
      <c r="J116" s="54">
        <f t="shared" si="85"/>
        <v>0.58333333333333337</v>
      </c>
      <c r="K116" s="54">
        <f t="shared" si="85"/>
        <v>0.58333333333333337</v>
      </c>
      <c r="L116" s="54" t="str">
        <f t="shared" si="85"/>
        <v>0</v>
      </c>
      <c r="M116" s="54" t="str">
        <f t="shared" si="71"/>
        <v>0</v>
      </c>
      <c r="N116" s="54" t="str">
        <f t="shared" si="86"/>
        <v>0</v>
      </c>
      <c r="O116" s="54" t="str">
        <f t="shared" si="86"/>
        <v>0</v>
      </c>
      <c r="P116" s="54" t="str">
        <f t="shared" si="86"/>
        <v>0</v>
      </c>
      <c r="Q116" s="54" t="str">
        <f t="shared" si="86"/>
        <v>0</v>
      </c>
      <c r="R116" s="54" t="str">
        <f t="shared" si="72"/>
        <v>0</v>
      </c>
      <c r="S116" s="54" t="str">
        <f t="shared" si="77"/>
        <v>0</v>
      </c>
      <c r="T116" s="54" t="str">
        <f t="shared" si="89"/>
        <v>0</v>
      </c>
      <c r="U116" s="54" t="str">
        <f t="shared" si="89"/>
        <v>0</v>
      </c>
      <c r="V116" s="54" t="str">
        <f t="shared" si="90"/>
        <v>0</v>
      </c>
      <c r="W116" s="54" t="str">
        <f t="shared" si="90"/>
        <v>0</v>
      </c>
      <c r="X116" s="54" t="str">
        <f t="shared" si="90"/>
        <v>0</v>
      </c>
      <c r="Y116" s="54" t="str">
        <f t="shared" si="90"/>
        <v>0</v>
      </c>
      <c r="Z116" s="54" t="str">
        <f t="shared" si="90"/>
        <v>0</v>
      </c>
      <c r="AA116" s="54" t="str">
        <f t="shared" si="90"/>
        <v>0</v>
      </c>
      <c r="AB116" s="54" t="str">
        <f t="shared" si="90"/>
        <v>0</v>
      </c>
      <c r="AC116" s="54" t="str">
        <f t="shared" si="90"/>
        <v>0</v>
      </c>
      <c r="AD116" s="54" t="str">
        <f t="shared" si="90"/>
        <v>0</v>
      </c>
      <c r="AE116" s="54" t="str">
        <f t="shared" si="90"/>
        <v>0</v>
      </c>
      <c r="AF116" s="54" t="str">
        <f t="shared" si="90"/>
        <v>0</v>
      </c>
      <c r="AG116" s="54" t="str">
        <f t="shared" si="90"/>
        <v>0</v>
      </c>
      <c r="AH116" s="54" t="str">
        <f t="shared" si="91"/>
        <v>0</v>
      </c>
      <c r="AI116" s="54" t="str">
        <f t="shared" si="91"/>
        <v>0</v>
      </c>
      <c r="AJ116" s="54" t="str">
        <f t="shared" si="88"/>
        <v>0</v>
      </c>
      <c r="AK116" s="54" t="str">
        <f t="shared" si="88"/>
        <v>0</v>
      </c>
      <c r="AL116" s="54">
        <f t="shared" si="82"/>
        <v>2.916666666666667</v>
      </c>
      <c r="AM116" s="54">
        <f t="shared" si="80"/>
        <v>2.3333333333333335</v>
      </c>
      <c r="AN116" s="46">
        <f t="shared" si="92"/>
        <v>7</v>
      </c>
    </row>
    <row r="117" spans="2:42" x14ac:dyDescent="0.35">
      <c r="B117" s="5">
        <v>2606</v>
      </c>
      <c r="C117" s="2" t="s">
        <v>388</v>
      </c>
      <c r="D117" s="2" t="s">
        <v>407</v>
      </c>
      <c r="E117" s="2" t="s">
        <v>408</v>
      </c>
      <c r="F117" s="11">
        <f t="shared" si="70"/>
        <v>0.5</v>
      </c>
      <c r="H117" s="28" t="s">
        <v>4209</v>
      </c>
      <c r="I117" s="46">
        <f>SUM(I$49:I$116)</f>
        <v>2.4861111111111112</v>
      </c>
      <c r="J117" s="46">
        <f>SUM(J$49:J$116)</f>
        <v>2.8319444444444444</v>
      </c>
      <c r="K117" s="46">
        <f>SUM(K$49:K$116)</f>
        <v>2.8069444444444445</v>
      </c>
      <c r="L117" s="46">
        <f>SUM(L$49:L$116)</f>
        <v>4.3340277777777771</v>
      </c>
      <c r="M117" s="46">
        <f t="shared" ref="M117:AM117" si="93">SUM(M$49:M$116)</f>
        <v>9.6979166666666679</v>
      </c>
      <c r="N117" s="46">
        <f t="shared" si="93"/>
        <v>5.7361111111111116</v>
      </c>
      <c r="O117" s="46">
        <f t="shared" si="93"/>
        <v>3.1374999999999997</v>
      </c>
      <c r="P117" s="46">
        <f t="shared" si="93"/>
        <v>2.6895833333333332</v>
      </c>
      <c r="Q117" s="46">
        <f t="shared" si="93"/>
        <v>4.1104166666666666</v>
      </c>
      <c r="R117" s="46">
        <f t="shared" si="93"/>
        <v>4.2423611111111112</v>
      </c>
      <c r="S117" s="46">
        <f t="shared" si="93"/>
        <v>3.3493055555555555</v>
      </c>
      <c r="T117" s="46">
        <f t="shared" si="93"/>
        <v>5.7500000000000009</v>
      </c>
      <c r="U117" s="46">
        <f t="shared" si="93"/>
        <v>0.28819444444444442</v>
      </c>
      <c r="V117" s="46">
        <f t="shared" si="93"/>
        <v>2.4097222222222223</v>
      </c>
      <c r="W117" s="46">
        <f t="shared" si="93"/>
        <v>2.4756944444444442</v>
      </c>
      <c r="X117" s="46">
        <f t="shared" si="93"/>
        <v>2.1340277777777779</v>
      </c>
      <c r="Y117" s="46">
        <f t="shared" si="93"/>
        <v>2.7013888888888893</v>
      </c>
      <c r="Z117" s="46">
        <f t="shared" si="93"/>
        <v>5.0458333333333334</v>
      </c>
      <c r="AA117" s="46">
        <f t="shared" si="93"/>
        <v>6.1986111111111111</v>
      </c>
      <c r="AB117" s="46">
        <f t="shared" si="93"/>
        <v>0.375</v>
      </c>
      <c r="AC117" s="46">
        <f t="shared" si="93"/>
        <v>5.2243055555555555</v>
      </c>
      <c r="AD117" s="46">
        <f t="shared" si="93"/>
        <v>5.2597222222222229</v>
      </c>
      <c r="AE117" s="46">
        <f t="shared" si="93"/>
        <v>3.2312500000000002</v>
      </c>
      <c r="AF117" s="46">
        <f t="shared" si="93"/>
        <v>4.759722222222222</v>
      </c>
      <c r="AG117" s="46">
        <f t="shared" si="93"/>
        <v>5.4493055555555552</v>
      </c>
      <c r="AH117" s="46">
        <f t="shared" si="93"/>
        <v>10.854166666666664</v>
      </c>
      <c r="AI117" s="46">
        <f t="shared" si="93"/>
        <v>0.79166666666666674</v>
      </c>
      <c r="AJ117" s="46">
        <f t="shared" si="93"/>
        <v>2.5812499999999998</v>
      </c>
      <c r="AK117" s="46">
        <f t="shared" si="93"/>
        <v>3.0125000000000002</v>
      </c>
      <c r="AL117" s="46">
        <f t="shared" si="93"/>
        <v>6.2958333333333343</v>
      </c>
      <c r="AM117" s="46">
        <f t="shared" si="93"/>
        <v>6.7111111111111121</v>
      </c>
      <c r="AN117" s="47">
        <f>SUM(I117:AM117)</f>
        <v>126.97152777777777</v>
      </c>
    </row>
    <row r="118" spans="2:42" x14ac:dyDescent="0.35">
      <c r="B118" s="5">
        <v>2607</v>
      </c>
      <c r="C118" s="2" t="s">
        <v>388</v>
      </c>
      <c r="D118" s="2" t="s">
        <v>63</v>
      </c>
      <c r="E118" s="2" t="s">
        <v>64</v>
      </c>
      <c r="F118" s="11">
        <f t="shared" si="70"/>
        <v>0.5</v>
      </c>
      <c r="H118" s="28" t="s">
        <v>4221</v>
      </c>
      <c r="I118" s="46">
        <f>AVERAGE(I49:I116)</f>
        <v>0.3107638888888889</v>
      </c>
      <c r="J118" s="46">
        <f>AVERAGE(J49:J116)</f>
        <v>0.31466049382716049</v>
      </c>
      <c r="K118" s="46">
        <f t="shared" ref="K118:AM118" si="94">AVERAGE(K49:K116)</f>
        <v>0.25517676767676767</v>
      </c>
      <c r="L118" s="46">
        <f t="shared" si="94"/>
        <v>0.33338675213675206</v>
      </c>
      <c r="M118" s="46">
        <f t="shared" si="94"/>
        <v>1.3854166666666667</v>
      </c>
      <c r="N118" s="46">
        <f t="shared" si="94"/>
        <v>0.9560185185185186</v>
      </c>
      <c r="O118" s="46">
        <f t="shared" si="94"/>
        <v>0.26145833333333329</v>
      </c>
      <c r="P118" s="46">
        <f t="shared" si="94"/>
        <v>0.20689102564102563</v>
      </c>
      <c r="Q118" s="46">
        <f t="shared" si="94"/>
        <v>0.3425347222222222</v>
      </c>
      <c r="R118" s="46">
        <f t="shared" si="94"/>
        <v>0.30302579365079368</v>
      </c>
      <c r="S118" s="46">
        <f t="shared" si="94"/>
        <v>0.27910879629629631</v>
      </c>
      <c r="T118" s="46">
        <f t="shared" si="94"/>
        <v>0.52272727272727282</v>
      </c>
      <c r="U118" s="46">
        <f t="shared" si="94"/>
        <v>0.14409722222222221</v>
      </c>
      <c r="V118" s="46">
        <f t="shared" si="94"/>
        <v>0.30121527777777779</v>
      </c>
      <c r="W118" s="46">
        <f t="shared" si="94"/>
        <v>0.30946180555555552</v>
      </c>
      <c r="X118" s="46">
        <f t="shared" si="94"/>
        <v>0.17783564814814815</v>
      </c>
      <c r="Y118" s="46">
        <f t="shared" si="94"/>
        <v>0.20779914529914534</v>
      </c>
      <c r="Z118" s="46">
        <f t="shared" si="94"/>
        <v>0.29681372549019608</v>
      </c>
      <c r="AA118" s="46">
        <f t="shared" si="94"/>
        <v>0.56351010101010102</v>
      </c>
      <c r="AB118" s="46">
        <f t="shared" si="94"/>
        <v>0.1875</v>
      </c>
      <c r="AC118" s="46">
        <f t="shared" si="94"/>
        <v>0.40186965811965814</v>
      </c>
      <c r="AD118" s="46">
        <f t="shared" si="94"/>
        <v>0.40459401709401716</v>
      </c>
      <c r="AE118" s="46">
        <f t="shared" si="94"/>
        <v>0.323125</v>
      </c>
      <c r="AF118" s="46">
        <f t="shared" si="94"/>
        <v>0.31731481481481477</v>
      </c>
      <c r="AG118" s="46">
        <f t="shared" si="94"/>
        <v>0.3027391975308642</v>
      </c>
      <c r="AH118" s="46">
        <f t="shared" si="94"/>
        <v>0.98674242424242398</v>
      </c>
      <c r="AI118" s="46">
        <f t="shared" si="94"/>
        <v>0.2638888888888889</v>
      </c>
      <c r="AJ118" s="46">
        <f t="shared" si="94"/>
        <v>0.25812499999999999</v>
      </c>
      <c r="AK118" s="46">
        <f t="shared" si="94"/>
        <v>0.25104166666666666</v>
      </c>
      <c r="AL118" s="46">
        <f t="shared" si="94"/>
        <v>0.52465277777777786</v>
      </c>
      <c r="AM118" s="59">
        <f t="shared" si="94"/>
        <v>0.41944444444444451</v>
      </c>
      <c r="AN118" s="60"/>
    </row>
    <row r="119" spans="2:42" x14ac:dyDescent="0.35">
      <c r="B119" s="5">
        <v>2801</v>
      </c>
      <c r="C119" s="2" t="s">
        <v>388</v>
      </c>
      <c r="D119" s="2" t="s">
        <v>92</v>
      </c>
      <c r="E119" s="2" t="s">
        <v>80</v>
      </c>
      <c r="F119" s="11">
        <f t="shared" si="70"/>
        <v>0.20833333333333337</v>
      </c>
      <c r="H119" s="28" t="s">
        <v>4222</v>
      </c>
      <c r="I119" s="46">
        <f>_xlfn.VAR.S(I$49:I$116)</f>
        <v>4.3316661155202843E-2</v>
      </c>
      <c r="J119" s="46">
        <f>_xlfn.VAR.S(J$49:J$116)</f>
        <v>3.4884795096021978E-2</v>
      </c>
      <c r="K119" s="46">
        <f>_xlfn.VAR.S(K$49:K$116)</f>
        <v>9.7191103745791263E-2</v>
      </c>
      <c r="L119" s="46">
        <f t="shared" ref="L119:AM119" si="95">_xlfn.VAR.S(L$49:L$116)</f>
        <v>0.1177537825953625</v>
      </c>
      <c r="M119" s="46">
        <f t="shared" si="95"/>
        <v>4.7287688078703694</v>
      </c>
      <c r="N119" s="46">
        <f t="shared" si="95"/>
        <v>3.1812821502057624</v>
      </c>
      <c r="O119" s="46">
        <f t="shared" si="95"/>
        <v>1.73477395482604E-2</v>
      </c>
      <c r="P119" s="46">
        <f t="shared" si="95"/>
        <v>2.9845474982193754E-2</v>
      </c>
      <c r="Q119" s="46">
        <f t="shared" si="95"/>
        <v>9.5641933659511749E-2</v>
      </c>
      <c r="R119" s="46">
        <f t="shared" si="95"/>
        <v>3.3954891318172559E-2</v>
      </c>
      <c r="S119" s="46">
        <f t="shared" si="95"/>
        <v>6.4011772090114077E-2</v>
      </c>
      <c r="T119" s="46">
        <f t="shared" si="95"/>
        <v>7.4779040404040348E-2</v>
      </c>
      <c r="U119" s="46">
        <f t="shared" si="95"/>
        <v>7.2940779320988802E-4</v>
      </c>
      <c r="V119" s="46">
        <f t="shared" si="95"/>
        <v>7.0036065641534376E-2</v>
      </c>
      <c r="W119" s="46">
        <f t="shared" si="95"/>
        <v>4.0410871017967399E-2</v>
      </c>
      <c r="X119" s="46">
        <f t="shared" si="95"/>
        <v>1.2677684688318359E-2</v>
      </c>
      <c r="Y119" s="46">
        <f t="shared" si="95"/>
        <v>2.9528208095916431E-2</v>
      </c>
      <c r="Z119" s="46">
        <f t="shared" si="95"/>
        <v>5.3753319035947739E-2</v>
      </c>
      <c r="AA119" s="46">
        <f t="shared" si="95"/>
        <v>0.21260960297418632</v>
      </c>
      <c r="AB119" s="46">
        <f t="shared" si="95"/>
        <v>7.8125E-3</v>
      </c>
      <c r="AC119" s="46">
        <f t="shared" si="95"/>
        <v>0.63302086424699289</v>
      </c>
      <c r="AD119" s="46">
        <f t="shared" si="95"/>
        <v>0.27216503813509013</v>
      </c>
      <c r="AE119" s="46">
        <f t="shared" si="95"/>
        <v>7.3742182141632348E-2</v>
      </c>
      <c r="AF119" s="46">
        <f t="shared" si="95"/>
        <v>6.3125789976484437E-2</v>
      </c>
      <c r="AG119" s="46">
        <f t="shared" si="95"/>
        <v>7.9306490117909315E-2</v>
      </c>
      <c r="AH119" s="46">
        <f t="shared" si="95"/>
        <v>0.84064867424242462</v>
      </c>
      <c r="AI119" s="46">
        <f t="shared" si="95"/>
        <v>2.1412037037037035E-2</v>
      </c>
      <c r="AJ119" s="46">
        <f t="shared" si="95"/>
        <v>3.4357858581961609E-2</v>
      </c>
      <c r="AK119" s="46">
        <f t="shared" si="95"/>
        <v>4.8522858796296295E-2</v>
      </c>
      <c r="AL119" s="46">
        <f t="shared" si="95"/>
        <v>0.65044029706790141</v>
      </c>
      <c r="AM119" s="46">
        <f t="shared" si="95"/>
        <v>0.34122305812757203</v>
      </c>
      <c r="AN119" s="48"/>
    </row>
    <row r="120" spans="2:42" x14ac:dyDescent="0.35">
      <c r="B120" s="5">
        <v>2802</v>
      </c>
      <c r="C120" s="2" t="s">
        <v>388</v>
      </c>
      <c r="D120" s="2" t="s">
        <v>92</v>
      </c>
      <c r="E120" s="2" t="s">
        <v>80</v>
      </c>
      <c r="F120" s="11">
        <f t="shared" si="70"/>
        <v>0.20833333333333337</v>
      </c>
      <c r="H120" s="28" t="s">
        <v>4220</v>
      </c>
      <c r="I120" s="46">
        <f>_xlfn.STDEV.S(I$49:I$116)</f>
        <v>0.20812655081753226</v>
      </c>
      <c r="J120" s="46">
        <f>_xlfn.STDEV.S(J$49:J$116)</f>
        <v>0.18677471749683355</v>
      </c>
      <c r="K120" s="46">
        <f t="shared" ref="K120:AM120" si="96">_xlfn.STDEV.S(K$49:K$116)</f>
        <v>0.31175487766158727</v>
      </c>
      <c r="L120" s="46">
        <f t="shared" si="96"/>
        <v>0.34315271031329841</v>
      </c>
      <c r="M120" s="46">
        <f t="shared" si="96"/>
        <v>2.1745732472994259</v>
      </c>
      <c r="N120" s="46">
        <f t="shared" si="96"/>
        <v>1.7836149108498063</v>
      </c>
      <c r="O120" s="46">
        <f t="shared" si="96"/>
        <v>0.13171081788623287</v>
      </c>
      <c r="P120" s="46">
        <f t="shared" si="96"/>
        <v>0.17275842955466386</v>
      </c>
      <c r="Q120" s="46">
        <f t="shared" si="96"/>
        <v>0.30926030081391265</v>
      </c>
      <c r="R120" s="46">
        <f t="shared" si="96"/>
        <v>0.18426853046077227</v>
      </c>
      <c r="S120" s="46">
        <f t="shared" si="96"/>
        <v>0.2530054783796471</v>
      </c>
      <c r="T120" s="46">
        <f t="shared" si="96"/>
        <v>0.2734575660025525</v>
      </c>
      <c r="U120" s="46">
        <f t="shared" si="96"/>
        <v>2.7007550670319735E-2</v>
      </c>
      <c r="V120" s="46">
        <f t="shared" si="96"/>
        <v>0.26464327998559567</v>
      </c>
      <c r="W120" s="46">
        <f t="shared" si="96"/>
        <v>0.20102455327140364</v>
      </c>
      <c r="X120" s="46">
        <f t="shared" si="96"/>
        <v>0.11259522498009567</v>
      </c>
      <c r="Y120" s="46">
        <f t="shared" si="96"/>
        <v>0.1718377376943622</v>
      </c>
      <c r="Z120" s="46">
        <f t="shared" si="96"/>
        <v>0.23184762029390713</v>
      </c>
      <c r="AA120" s="46">
        <f t="shared" si="96"/>
        <v>0.46109608865635188</v>
      </c>
      <c r="AB120" s="46">
        <f t="shared" si="96"/>
        <v>8.8388347648318447E-2</v>
      </c>
      <c r="AC120" s="46">
        <f t="shared" si="96"/>
        <v>0.79562608318668948</v>
      </c>
      <c r="AD120" s="46">
        <f t="shared" si="96"/>
        <v>0.52169439151201358</v>
      </c>
      <c r="AE120" s="46">
        <f t="shared" si="96"/>
        <v>0.27155511805457166</v>
      </c>
      <c r="AF120" s="46">
        <f t="shared" si="96"/>
        <v>0.25124846263506656</v>
      </c>
      <c r="AG120" s="46">
        <f t="shared" si="96"/>
        <v>0.28161408011303218</v>
      </c>
      <c r="AH120" s="46">
        <f t="shared" si="96"/>
        <v>0.91686895150966075</v>
      </c>
      <c r="AI120" s="46">
        <f t="shared" si="96"/>
        <v>0.14632852434517693</v>
      </c>
      <c r="AJ120" s="46">
        <f t="shared" si="96"/>
        <v>0.18535872944634038</v>
      </c>
      <c r="AK120" s="46">
        <f t="shared" si="96"/>
        <v>0.22027904756534675</v>
      </c>
      <c r="AL120" s="46">
        <f t="shared" si="96"/>
        <v>0.80649878925383478</v>
      </c>
      <c r="AM120" s="46">
        <f t="shared" si="96"/>
        <v>0.58414301170823912</v>
      </c>
      <c r="AN120" s="48"/>
    </row>
    <row r="121" spans="2:42" x14ac:dyDescent="0.35">
      <c r="B121" s="5">
        <v>2803</v>
      </c>
      <c r="C121" s="2" t="s">
        <v>388</v>
      </c>
      <c r="D121" s="2" t="s">
        <v>92</v>
      </c>
      <c r="E121" s="2" t="s">
        <v>80</v>
      </c>
      <c r="F121" s="11">
        <f t="shared" si="70"/>
        <v>0.20833333333333337</v>
      </c>
      <c r="H121" s="28" t="s">
        <v>4233</v>
      </c>
      <c r="I121" s="46" cm="1">
        <f t="array" ref="I121">MAX(I$49:I$116)-MIN(IF(I$49:I$116&lt;&gt;0,I$49:I$116,"0"))</f>
        <v>0.52777777777777779</v>
      </c>
      <c r="J121" s="46" cm="1">
        <f t="array" ref="J121">MAX(J$49:J$116)-MIN(IF(J$49:J$116&lt;&gt;0,J$49:J$116,"0"))</f>
        <v>0.51388888888888895</v>
      </c>
      <c r="K121" s="46" cm="1">
        <f t="array" ref="K121">MAX(K$49:K$116)-MIN(IF(K$49:K$116&lt;&gt;0,K$49:K$116,"0"))</f>
        <v>0.96527777777777779</v>
      </c>
      <c r="L121" s="46" cm="1">
        <f t="array" ref="L121">MAX(L$49:L$116)-MIN(IF(L$49:L$116&lt;&gt;0,L$49:L$116,"0"))</f>
        <v>1.1111111111111109</v>
      </c>
      <c r="M121" s="46" cm="1">
        <f t="array" ref="M121">MAX(M$49:M$116)-MIN(IF(M$49:M$116&lt;&gt;0,M$49:M$116,"0"))</f>
        <v>6.135416666666667</v>
      </c>
      <c r="N121" s="46" cm="1">
        <f t="array" ref="N121">MAX(N$49:N$116)-MIN(IF(N$49:N$116&lt;&gt;0,N$49:N$116,"0"))</f>
        <v>4.5138888888888893</v>
      </c>
      <c r="O121" s="46" cm="1">
        <f t="array" ref="O121">MAX(O$49:O$116)-MIN(IF(O$49:O$116&lt;&gt;0,O$49:O$116,"0"))</f>
        <v>0.47222222222222221</v>
      </c>
      <c r="P121" s="46" cm="1">
        <f t="array" ref="P121">MAX(P$49:P$116)-MIN(IF(P$49:P$116&lt;&gt;0,P$49:P$116,"0"))</f>
        <v>0.54861111111111116</v>
      </c>
      <c r="Q121" s="46" cm="1">
        <f t="array" ref="Q121">MAX(Q$49:Q$116)-MIN(IF(Q$49:Q$116&lt;&gt;0,Q$49:Q$116,"0"))</f>
        <v>1.0833333333333333</v>
      </c>
      <c r="R121" s="46" cm="1">
        <f t="array" ref="R121">MAX(R$49:R$116)-MIN(IF(R$49:R$116&lt;&gt;0,R$49:R$116,"0"))</f>
        <v>0.59027777777777779</v>
      </c>
      <c r="S121" s="46" cm="1">
        <f t="array" ref="S121">MAX(S$49:S$116)-MIN(IF(S$49:S$116&lt;&gt;0,S$49:S$116,"0"))</f>
        <v>0.79166666666666663</v>
      </c>
      <c r="T121" s="46" cm="1">
        <f t="array" ref="T121">MAX(T$49:T$116)-MIN(IF(T$49:T$116&lt;&gt;0,T$49:T$116,"0"))</f>
        <v>0.83333333333333326</v>
      </c>
      <c r="U121" s="46" cm="1">
        <f t="array" ref="U121">MAX(U$49:U$116)-MIN(IF(U$49:U$116&lt;&gt;0,U$49:U$116,"0"))</f>
        <v>3.8194444444444448E-2</v>
      </c>
      <c r="V121" s="46" cm="1">
        <f t="array" ref="V121">MAX(V$49:V$116)-MIN(IF(V$49:V$116&lt;&gt;0,V$49:V$116,"0"))</f>
        <v>0.70833333333333337</v>
      </c>
      <c r="W121" s="46" cm="1">
        <f t="array" ref="W121">MAX(W$49:W$116)-MIN(IF(W$49:W$116&lt;&gt;0,W$49:W$116,"0"))</f>
        <v>0.56597222222222221</v>
      </c>
      <c r="X121" s="46" cm="1">
        <f t="array" ref="X121">MAX(X$49:X$116)-MIN(IF(X$49:X$116&lt;&gt;0,X$49:X$116,"0"))</f>
        <v>0.2986111111111111</v>
      </c>
      <c r="Y121" s="46" cm="1">
        <f t="array" ref="Y121">MAX(Y$49:Y$116)-MIN(IF(Y$49:Y$116&lt;&gt;0,Y$49:Y$116,"0"))</f>
        <v>0.47291666666666665</v>
      </c>
      <c r="Z121" s="46" cm="1">
        <f t="array" ref="Z121">MAX(Z$49:Z$116)-MIN(IF(Z$49:Z$116&lt;&gt;0,Z$49:Z$116,"0"))</f>
        <v>0.80555555555555547</v>
      </c>
      <c r="AA121" s="46" cm="1">
        <f t="array" ref="AA121">MAX(AA$49:AA$116)-MIN(IF(AA$49:AA$116&lt;&gt;0,AA$49:AA$116,"0"))</f>
        <v>1.2638888888888888</v>
      </c>
      <c r="AB121" s="46" cm="1">
        <f t="array" ref="AB121">MAX(AB$49:AB$116)-MIN(IF(AB$49:AB$116&lt;&gt;0,AB$49:AB$116,"0"))</f>
        <v>0.125</v>
      </c>
      <c r="AC121" s="46" cm="1">
        <f t="array" ref="AC121">MAX(AC$49:AC$116)-MIN(IF(AC$49:AC$116&lt;&gt;0,AC$49:AC$116,"0"))</f>
        <v>2.9722222222222223</v>
      </c>
      <c r="AD121" s="46" cm="1">
        <f t="array" ref="AD121">MAX(AD$49:AD$116)-MIN(IF(AD$49:AD$116&lt;&gt;0,AD$49:AD$116,"0"))</f>
        <v>1.9375</v>
      </c>
      <c r="AE121" s="46" cm="1">
        <f t="array" ref="AE121">MAX(AE$49:AE$116)-MIN(IF(AE$49:AE$116&lt;&gt;0,AE$49:AE$116,"0"))</f>
        <v>0.90069444444444446</v>
      </c>
      <c r="AF121" s="46" cm="1">
        <f t="array" ref="AF121">MAX(AF$49:AF$116)-MIN(IF(AF$49:AF$116&lt;&gt;0,AF$49:AF$116,"0"))</f>
        <v>0.80624999999999991</v>
      </c>
      <c r="AG121" s="46" cm="1">
        <f t="array" ref="AG121">MAX(AG$49:AG$116)-MIN(IF(AG$49:AG$116&lt;&gt;0,AG$49:AG$116,"0"))</f>
        <v>0.93541666666666679</v>
      </c>
      <c r="AH121" s="46" cm="1">
        <f t="array" ref="AH121">MAX(AH$49:AH$116)-MIN(IF(AH$49:AH$116&lt;&gt;0,AH$49:AH$116,"0"))</f>
        <v>2.583333333333333</v>
      </c>
      <c r="AI121" s="46" cm="1">
        <f t="array" ref="AI121">MAX(AI$49:AI$116)-MIN(IF(AI$49:AI$116&lt;&gt;0,AI$49:AI$116,"0"))</f>
        <v>0.29166666666666669</v>
      </c>
      <c r="AJ121" s="46" cm="1">
        <f t="array" ref="AJ121">MAX(AJ$49:AJ$116)-MIN(IF(AJ$49:AJ$116&lt;&gt;0,AJ$49:AJ$116,"0"))</f>
        <v>0.63194444444444442</v>
      </c>
      <c r="AK121" s="46" cm="1">
        <f t="array" ref="AK121">MAX(AK$49:AK$116)-MIN(IF(AK$49:AK$116&lt;&gt;0,AK$49:AK$116,"0"))</f>
        <v>0.625</v>
      </c>
      <c r="AL121" s="46" cm="1">
        <f t="array" ref="AL121">MAX(AL$49:AL$116)-MIN(IF(AL$49:AL$116&lt;&gt;0,AL$49:AL$116,"0"))</f>
        <v>2.9062500000000004</v>
      </c>
      <c r="AM121" s="46" cm="1">
        <f t="array" ref="AM121">MAX(AM$49:AM$116)-MIN(IF(AM$49:AM$116&lt;&gt;0,AM$49:AM$116,"0"))</f>
        <v>2.3062500000000004</v>
      </c>
      <c r="AN121" s="49"/>
    </row>
    <row r="122" spans="2:42" x14ac:dyDescent="0.35">
      <c r="B122" s="5">
        <v>2804</v>
      </c>
      <c r="C122" s="2" t="s">
        <v>388</v>
      </c>
      <c r="D122" s="2" t="s">
        <v>25</v>
      </c>
      <c r="E122" s="2" t="s">
        <v>80</v>
      </c>
      <c r="F122" s="11">
        <f t="shared" si="70"/>
        <v>0.37500000000000006</v>
      </c>
    </row>
    <row r="123" spans="2:42" x14ac:dyDescent="0.35">
      <c r="B123" s="5">
        <v>2805</v>
      </c>
      <c r="C123" s="2" t="s">
        <v>388</v>
      </c>
      <c r="D123" s="2" t="s">
        <v>38</v>
      </c>
      <c r="E123" s="2" t="s">
        <v>80</v>
      </c>
      <c r="F123" s="11">
        <f t="shared" si="70"/>
        <v>0.41666666666666669</v>
      </c>
    </row>
    <row r="124" spans="2:42" x14ac:dyDescent="0.35">
      <c r="B124" s="5">
        <v>2806</v>
      </c>
      <c r="C124" s="2" t="s">
        <v>388</v>
      </c>
      <c r="D124" s="2" t="s">
        <v>38</v>
      </c>
      <c r="E124" s="2" t="s">
        <v>80</v>
      </c>
      <c r="F124" s="11">
        <f t="shared" si="70"/>
        <v>0.41666666666666669</v>
      </c>
    </row>
    <row r="125" spans="2:42" x14ac:dyDescent="0.35">
      <c r="B125" s="5">
        <v>2807</v>
      </c>
      <c r="C125" s="2" t="s">
        <v>388</v>
      </c>
      <c r="D125" s="2" t="s">
        <v>25</v>
      </c>
      <c r="E125" s="2" t="s">
        <v>92</v>
      </c>
      <c r="F125" s="11">
        <f t="shared" si="70"/>
        <v>0.16666666666666669</v>
      </c>
    </row>
    <row r="126" spans="2:42" x14ac:dyDescent="0.35">
      <c r="B126" s="5">
        <v>2101</v>
      </c>
      <c r="C126" s="2" t="s">
        <v>460</v>
      </c>
      <c r="D126" s="2" t="s">
        <v>48</v>
      </c>
      <c r="E126" s="2" t="s">
        <v>12</v>
      </c>
      <c r="F126" s="11">
        <f t="shared" si="70"/>
        <v>0.5</v>
      </c>
    </row>
    <row r="127" spans="2:42" x14ac:dyDescent="0.35">
      <c r="B127" s="5">
        <v>2202</v>
      </c>
      <c r="C127" s="2" t="s">
        <v>460</v>
      </c>
      <c r="D127" s="2" t="s">
        <v>136</v>
      </c>
      <c r="E127" s="2" t="s">
        <v>56</v>
      </c>
      <c r="F127" s="11">
        <f t="shared" si="70"/>
        <v>0.29166666666666663</v>
      </c>
    </row>
    <row r="128" spans="2:42" x14ac:dyDescent="0.35">
      <c r="B128" s="5">
        <v>2301</v>
      </c>
      <c r="C128" s="2" t="s">
        <v>460</v>
      </c>
      <c r="D128" s="2" t="s">
        <v>25</v>
      </c>
      <c r="E128" s="2" t="s">
        <v>56</v>
      </c>
      <c r="F128" s="11">
        <f t="shared" si="70"/>
        <v>0.33333333333333331</v>
      </c>
    </row>
    <row r="129" spans="2:41" x14ac:dyDescent="0.35">
      <c r="B129" s="5">
        <v>2313</v>
      </c>
      <c r="C129" s="2" t="s">
        <v>460</v>
      </c>
      <c r="D129" s="2" t="s">
        <v>38</v>
      </c>
      <c r="E129" s="2" t="s">
        <v>12</v>
      </c>
      <c r="F129" s="11">
        <f t="shared" si="70"/>
        <v>0.45833333333333331</v>
      </c>
    </row>
    <row r="130" spans="2:41" ht="14.5" customHeight="1" x14ac:dyDescent="0.35">
      <c r="B130" s="5">
        <v>2501</v>
      </c>
      <c r="C130" s="2" t="s">
        <v>460</v>
      </c>
      <c r="D130" s="2" t="s">
        <v>88</v>
      </c>
      <c r="E130" s="2" t="s">
        <v>120</v>
      </c>
      <c r="F130" s="11">
        <f t="shared" si="70"/>
        <v>0.20833333333333331</v>
      </c>
    </row>
    <row r="131" spans="2:41" ht="14.5" customHeight="1" x14ac:dyDescent="0.35">
      <c r="B131" s="5">
        <v>2502</v>
      </c>
      <c r="C131" s="2" t="s">
        <v>460</v>
      </c>
      <c r="D131" s="2" t="s">
        <v>120</v>
      </c>
      <c r="E131" s="2" t="s">
        <v>12</v>
      </c>
      <c r="F131" s="11">
        <f t="shared" si="70"/>
        <v>0.125</v>
      </c>
      <c r="H131" s="105" t="s">
        <v>4230</v>
      </c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  <c r="AE131" s="106"/>
      <c r="AF131" s="106"/>
      <c r="AG131" s="106"/>
      <c r="AH131" s="106"/>
      <c r="AI131" s="106"/>
      <c r="AJ131" s="106"/>
      <c r="AK131" s="106"/>
      <c r="AL131" s="106"/>
      <c r="AM131" s="106"/>
      <c r="AN131" s="106"/>
      <c r="AO131" s="106"/>
    </row>
    <row r="132" spans="2:41" ht="14.5" customHeight="1" x14ac:dyDescent="0.35">
      <c r="B132" s="5">
        <v>2503</v>
      </c>
      <c r="C132" s="2" t="s">
        <v>460</v>
      </c>
      <c r="D132" s="2" t="s">
        <v>48</v>
      </c>
      <c r="E132" s="2" t="s">
        <v>12</v>
      </c>
      <c r="F132" s="11">
        <f t="shared" si="70"/>
        <v>0.5</v>
      </c>
      <c r="H132" s="105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</row>
    <row r="133" spans="2:41" ht="14.5" customHeight="1" x14ac:dyDescent="0.35">
      <c r="B133" s="5">
        <v>2504</v>
      </c>
      <c r="C133" s="2" t="s">
        <v>460</v>
      </c>
      <c r="D133" s="2" t="s">
        <v>48</v>
      </c>
      <c r="E133" s="2" t="s">
        <v>12</v>
      </c>
      <c r="F133" s="11">
        <f t="shared" si="70"/>
        <v>0.5</v>
      </c>
      <c r="H133" s="105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  <c r="AE133" s="106"/>
      <c r="AF133" s="106"/>
      <c r="AG133" s="106"/>
      <c r="AH133" s="106"/>
      <c r="AI133" s="106"/>
      <c r="AJ133" s="106"/>
      <c r="AK133" s="106"/>
      <c r="AL133" s="106"/>
      <c r="AM133" s="106"/>
      <c r="AN133" s="106"/>
      <c r="AO133" s="106"/>
    </row>
    <row r="134" spans="2:41" x14ac:dyDescent="0.35">
      <c r="B134" s="5">
        <v>2505</v>
      </c>
      <c r="C134" s="2" t="s">
        <v>460</v>
      </c>
      <c r="D134" s="2" t="s">
        <v>33</v>
      </c>
      <c r="E134" s="2" t="s">
        <v>12</v>
      </c>
      <c r="F134" s="11">
        <f t="shared" ref="F134:F197" si="97">(E134-D134)</f>
        <v>0.10416666666666663</v>
      </c>
    </row>
    <row r="135" spans="2:41" x14ac:dyDescent="0.35">
      <c r="B135" s="5">
        <v>2506</v>
      </c>
      <c r="C135" s="2" t="s">
        <v>460</v>
      </c>
      <c r="D135" s="2" t="s">
        <v>17</v>
      </c>
      <c r="E135" s="2" t="s">
        <v>56</v>
      </c>
      <c r="F135" s="11">
        <f t="shared" si="97"/>
        <v>0.125</v>
      </c>
    </row>
    <row r="136" spans="2:41" x14ac:dyDescent="0.35">
      <c r="B136" s="5">
        <v>2507</v>
      </c>
      <c r="C136" s="2" t="s">
        <v>460</v>
      </c>
      <c r="D136" s="2" t="s">
        <v>136</v>
      </c>
      <c r="E136" s="2" t="s">
        <v>88</v>
      </c>
      <c r="F136" s="11">
        <f t="shared" si="97"/>
        <v>4.1666666666666685E-2</v>
      </c>
      <c r="H136" s="93" t="s">
        <v>4231</v>
      </c>
      <c r="I136" s="93"/>
      <c r="J136" s="93"/>
      <c r="K136" s="93"/>
      <c r="L136" s="93"/>
    </row>
    <row r="137" spans="2:41" x14ac:dyDescent="0.35">
      <c r="B137" s="5">
        <v>2601</v>
      </c>
      <c r="C137" s="2" t="s">
        <v>460</v>
      </c>
      <c r="D137" s="2" t="s">
        <v>38</v>
      </c>
      <c r="E137" s="2" t="s">
        <v>56</v>
      </c>
      <c r="F137" s="11">
        <f t="shared" si="97"/>
        <v>0.37499999999999994</v>
      </c>
    </row>
    <row r="138" spans="2:41" x14ac:dyDescent="0.35">
      <c r="B138" s="5">
        <v>2201</v>
      </c>
      <c r="C138" s="2" t="s">
        <v>512</v>
      </c>
      <c r="D138" s="2" t="s">
        <v>513</v>
      </c>
      <c r="E138" s="2" t="s">
        <v>16</v>
      </c>
      <c r="F138" s="11">
        <f t="shared" si="97"/>
        <v>0.10416666666666663</v>
      </c>
      <c r="H138" s="61" t="s">
        <v>4232</v>
      </c>
      <c r="I138" s="62" t="s">
        <v>10</v>
      </c>
      <c r="J138" s="62" t="s">
        <v>94</v>
      </c>
      <c r="K138" s="62" t="s">
        <v>151</v>
      </c>
      <c r="L138" s="62" t="s">
        <v>195</v>
      </c>
      <c r="M138" s="62" t="s">
        <v>238</v>
      </c>
      <c r="N138" s="62" t="s">
        <v>284</v>
      </c>
      <c r="O138" s="62" t="s">
        <v>291</v>
      </c>
      <c r="P138" s="62" t="s">
        <v>294</v>
      </c>
      <c r="Q138" s="62" t="s">
        <v>344</v>
      </c>
      <c r="R138" s="62" t="s">
        <v>388</v>
      </c>
      <c r="S138" s="62" t="s">
        <v>460</v>
      </c>
      <c r="T138" s="62" t="s">
        <v>512</v>
      </c>
      <c r="U138" s="62" t="s">
        <v>555</v>
      </c>
      <c r="V138" s="62" t="s">
        <v>4219</v>
      </c>
      <c r="W138" s="62" t="s">
        <v>564</v>
      </c>
      <c r="X138" s="62" t="s">
        <v>572</v>
      </c>
      <c r="Y138" s="62" t="s">
        <v>612</v>
      </c>
      <c r="Z138" s="62" t="s">
        <v>645</v>
      </c>
      <c r="AA138" s="62" t="s">
        <v>681</v>
      </c>
      <c r="AB138" s="62" t="s">
        <v>716</v>
      </c>
      <c r="AC138" s="62" t="s">
        <v>728</v>
      </c>
      <c r="AD138" s="62" t="s">
        <v>738</v>
      </c>
      <c r="AE138" s="62" t="s">
        <v>796</v>
      </c>
      <c r="AF138" s="62" t="s">
        <v>854</v>
      </c>
      <c r="AG138" s="62" t="s">
        <v>925</v>
      </c>
      <c r="AH138" s="62" t="s">
        <v>1011</v>
      </c>
      <c r="AI138" s="62" t="s">
        <v>1096</v>
      </c>
      <c r="AJ138" s="62" t="s">
        <v>1136</v>
      </c>
      <c r="AK138" s="63" t="s">
        <v>1145</v>
      </c>
      <c r="AL138" s="8"/>
    </row>
    <row r="139" spans="2:41" x14ac:dyDescent="0.35">
      <c r="B139" s="5">
        <v>2201</v>
      </c>
      <c r="C139" s="2" t="s">
        <v>512</v>
      </c>
      <c r="D139" s="2" t="s">
        <v>39</v>
      </c>
      <c r="E139" s="2" t="s">
        <v>516</v>
      </c>
      <c r="F139" s="11">
        <f t="shared" si="97"/>
        <v>0.10416666666666663</v>
      </c>
      <c r="H139" s="64" t="s">
        <v>4209</v>
      </c>
      <c r="I139" s="65">
        <f>SUM(I$6:I$37)</f>
        <v>8.3680555555555554</v>
      </c>
      <c r="J139" s="65">
        <f t="shared" ref="J139:AK139" si="98">SUM(J$6:J$37)</f>
        <v>2.84375</v>
      </c>
      <c r="K139" s="65">
        <f>SUM(K$6:K$37)</f>
        <v>3.0833333333333335</v>
      </c>
      <c r="L139" s="65">
        <f t="shared" si="98"/>
        <v>3.1875</v>
      </c>
      <c r="M139" s="65">
        <f t="shared" si="98"/>
        <v>2.6527777777777781</v>
      </c>
      <c r="N139" s="65">
        <f t="shared" si="98"/>
        <v>0.95833333333333326</v>
      </c>
      <c r="O139" s="65">
        <f t="shared" si="98"/>
        <v>0.33333333333333331</v>
      </c>
      <c r="P139" s="65">
        <f t="shared" si="98"/>
        <v>5.8472222222222223</v>
      </c>
      <c r="Q139" s="65">
        <f t="shared" si="98"/>
        <v>6.177083333333333</v>
      </c>
      <c r="R139" s="65">
        <f t="shared" si="98"/>
        <v>9.9861111111111107</v>
      </c>
      <c r="S139" s="65">
        <f t="shared" si="98"/>
        <v>3.5625</v>
      </c>
      <c r="T139" s="65">
        <f t="shared" si="98"/>
        <v>2.375</v>
      </c>
      <c r="U139" s="65">
        <f t="shared" si="98"/>
        <v>1</v>
      </c>
      <c r="V139" s="65">
        <f t="shared" si="98"/>
        <v>0</v>
      </c>
      <c r="W139" s="65">
        <f t="shared" si="98"/>
        <v>2.625</v>
      </c>
      <c r="X139" s="65">
        <f t="shared" si="98"/>
        <v>2.229166666666667</v>
      </c>
      <c r="Y139" s="65">
        <f t="shared" si="98"/>
        <v>2.5625</v>
      </c>
      <c r="Z139" s="65">
        <f t="shared" si="98"/>
        <v>2.5</v>
      </c>
      <c r="AA139" s="65">
        <f t="shared" si="98"/>
        <v>2.083333333333333</v>
      </c>
      <c r="AB139" s="65">
        <f t="shared" si="98"/>
        <v>1.7916666666666665</v>
      </c>
      <c r="AC139" s="65">
        <f t="shared" si="98"/>
        <v>1.2916666666666667</v>
      </c>
      <c r="AD139" s="65">
        <f t="shared" si="98"/>
        <v>0.63194444444444453</v>
      </c>
      <c r="AE139" s="65">
        <f t="shared" si="98"/>
        <v>0.93680555555555545</v>
      </c>
      <c r="AF139" s="65">
        <f t="shared" si="98"/>
        <v>1.3958333333333333</v>
      </c>
      <c r="AG139" s="65">
        <f t="shared" si="98"/>
        <v>2.375</v>
      </c>
      <c r="AH139" s="65">
        <f t="shared" si="98"/>
        <v>3.2798611111111109</v>
      </c>
      <c r="AI139" s="65">
        <f t="shared" si="98"/>
        <v>7.8125000000000009</v>
      </c>
      <c r="AJ139" s="65">
        <f t="shared" si="98"/>
        <v>1.25</v>
      </c>
      <c r="AK139" s="66">
        <f t="shared" si="98"/>
        <v>2.5972222222222223</v>
      </c>
    </row>
    <row r="140" spans="2:41" x14ac:dyDescent="0.35">
      <c r="B140" s="5">
        <v>2202</v>
      </c>
      <c r="C140" s="2" t="s">
        <v>512</v>
      </c>
      <c r="D140" s="2" t="s">
        <v>25</v>
      </c>
      <c r="E140" s="2" t="s">
        <v>56</v>
      </c>
      <c r="F140" s="11">
        <f t="shared" si="97"/>
        <v>0.33333333333333331</v>
      </c>
    </row>
    <row r="141" spans="2:41" x14ac:dyDescent="0.35">
      <c r="B141" s="5">
        <v>2202</v>
      </c>
      <c r="C141" s="2" t="s">
        <v>512</v>
      </c>
      <c r="D141" s="2" t="s">
        <v>56</v>
      </c>
      <c r="E141" s="2" t="s">
        <v>12</v>
      </c>
      <c r="F141" s="11">
        <f t="shared" si="97"/>
        <v>8.333333333333337E-2</v>
      </c>
    </row>
    <row r="142" spans="2:41" x14ac:dyDescent="0.35">
      <c r="B142" s="5">
        <v>2203</v>
      </c>
      <c r="C142" s="2" t="s">
        <v>512</v>
      </c>
      <c r="D142" s="2" t="s">
        <v>136</v>
      </c>
      <c r="E142" s="2" t="s">
        <v>92</v>
      </c>
      <c r="F142" s="11">
        <f t="shared" si="97"/>
        <v>0.125</v>
      </c>
    </row>
    <row r="143" spans="2:41" x14ac:dyDescent="0.35">
      <c r="B143" s="5">
        <v>2203</v>
      </c>
      <c r="C143" s="2" t="s">
        <v>512</v>
      </c>
      <c r="D143" s="2" t="s">
        <v>92</v>
      </c>
      <c r="E143" s="2" t="s">
        <v>17</v>
      </c>
      <c r="F143" s="11">
        <f t="shared" si="97"/>
        <v>4.166666666666663E-2</v>
      </c>
      <c r="H143" s="61" t="s">
        <v>4232</v>
      </c>
      <c r="I143" s="62" t="s">
        <v>10</v>
      </c>
      <c r="J143" s="62" t="s">
        <v>94</v>
      </c>
      <c r="K143" s="62" t="s">
        <v>151</v>
      </c>
      <c r="L143" s="62" t="s">
        <v>195</v>
      </c>
      <c r="M143" s="62" t="s">
        <v>238</v>
      </c>
      <c r="N143" s="62" t="s">
        <v>284</v>
      </c>
      <c r="O143" s="62" t="s">
        <v>291</v>
      </c>
      <c r="P143" s="62" t="s">
        <v>294</v>
      </c>
      <c r="Q143" s="62" t="s">
        <v>344</v>
      </c>
      <c r="R143" s="62" t="s">
        <v>388</v>
      </c>
      <c r="S143" s="62" t="s">
        <v>460</v>
      </c>
      <c r="T143" s="62" t="s">
        <v>512</v>
      </c>
      <c r="U143" s="62" t="s">
        <v>555</v>
      </c>
      <c r="V143" s="62" t="s">
        <v>4219</v>
      </c>
      <c r="W143" s="62" t="s">
        <v>564</v>
      </c>
      <c r="X143" s="62" t="s">
        <v>572</v>
      </c>
      <c r="Y143" s="62" t="s">
        <v>612</v>
      </c>
      <c r="Z143" s="62" t="s">
        <v>645</v>
      </c>
      <c r="AA143" s="62" t="s">
        <v>681</v>
      </c>
      <c r="AB143" s="62" t="s">
        <v>716</v>
      </c>
      <c r="AC143" s="62" t="s">
        <v>728</v>
      </c>
      <c r="AD143" s="62" t="s">
        <v>738</v>
      </c>
      <c r="AE143" s="62" t="s">
        <v>796</v>
      </c>
      <c r="AF143" s="62" t="s">
        <v>854</v>
      </c>
      <c r="AG143" s="62" t="s">
        <v>925</v>
      </c>
      <c r="AH143" s="62" t="s">
        <v>1011</v>
      </c>
      <c r="AI143" s="62" t="s">
        <v>1096</v>
      </c>
      <c r="AJ143" s="62" t="s">
        <v>1136</v>
      </c>
      <c r="AK143" s="63" t="s">
        <v>1145</v>
      </c>
    </row>
    <row r="144" spans="2:41" x14ac:dyDescent="0.35">
      <c r="B144" s="5">
        <v>2203</v>
      </c>
      <c r="C144" s="2" t="s">
        <v>512</v>
      </c>
      <c r="D144" s="2" t="s">
        <v>17</v>
      </c>
      <c r="E144" s="2" t="s">
        <v>39</v>
      </c>
      <c r="F144" s="11">
        <f t="shared" si="97"/>
        <v>4.1666666666666741E-2</v>
      </c>
      <c r="H144" s="64" t="s">
        <v>4221</v>
      </c>
      <c r="I144" s="65">
        <f>AVERAGE(I$6:I$37)</f>
        <v>0.92978395061728392</v>
      </c>
      <c r="J144" s="65">
        <f>AVERAGE(J$6:J$37)</f>
        <v>0.56874999999999998</v>
      </c>
      <c r="K144" s="65">
        <f t="shared" ref="K144:AK144" si="99">AVERAGE(K$6:K$37)</f>
        <v>0.38541666666666669</v>
      </c>
      <c r="L144" s="65">
        <f t="shared" si="99"/>
        <v>0.35416666666666669</v>
      </c>
      <c r="M144" s="65">
        <f t="shared" si="99"/>
        <v>0.37896825396825401</v>
      </c>
      <c r="N144" s="65">
        <f t="shared" si="99"/>
        <v>0.47916666666666663</v>
      </c>
      <c r="O144" s="65">
        <f t="shared" si="99"/>
        <v>0.33333333333333331</v>
      </c>
      <c r="P144" s="65">
        <f t="shared" si="99"/>
        <v>0.97453703703703709</v>
      </c>
      <c r="Q144" s="65">
        <f t="shared" si="99"/>
        <v>0.6177083333333333</v>
      </c>
      <c r="R144" s="65">
        <f t="shared" si="99"/>
        <v>1.2482638888888888</v>
      </c>
      <c r="S144" s="65">
        <f t="shared" si="99"/>
        <v>0.39583333333333331</v>
      </c>
      <c r="T144" s="65">
        <f t="shared" si="99"/>
        <v>0.2638888888888889</v>
      </c>
      <c r="U144" s="65">
        <f t="shared" si="99"/>
        <v>0.33333333333333331</v>
      </c>
      <c r="V144" s="65">
        <v>0</v>
      </c>
      <c r="W144" s="65">
        <f t="shared" si="99"/>
        <v>0.52500000000000002</v>
      </c>
      <c r="X144" s="65">
        <f t="shared" si="99"/>
        <v>0.55729166666666674</v>
      </c>
      <c r="Y144" s="65">
        <f t="shared" si="99"/>
        <v>0.51249999999999996</v>
      </c>
      <c r="Z144" s="65">
        <f t="shared" si="99"/>
        <v>0.625</v>
      </c>
      <c r="AA144" s="65">
        <f t="shared" si="99"/>
        <v>0.69444444444444431</v>
      </c>
      <c r="AB144" s="65">
        <f t="shared" si="99"/>
        <v>0.59722222222222221</v>
      </c>
      <c r="AC144" s="65">
        <f t="shared" si="99"/>
        <v>0.43055555555555558</v>
      </c>
      <c r="AD144" s="65">
        <f t="shared" si="99"/>
        <v>0.12638888888888891</v>
      </c>
      <c r="AE144" s="65">
        <f t="shared" si="99"/>
        <v>0.15613425925925925</v>
      </c>
      <c r="AF144" s="65">
        <f t="shared" si="99"/>
        <v>0.19940476190476189</v>
      </c>
      <c r="AG144" s="65">
        <f t="shared" si="99"/>
        <v>0.3392857142857143</v>
      </c>
      <c r="AH144" s="65">
        <f t="shared" si="99"/>
        <v>0.27332175925925922</v>
      </c>
      <c r="AI144" s="65">
        <f t="shared" si="99"/>
        <v>0.97656250000000011</v>
      </c>
      <c r="AJ144" s="65">
        <f t="shared" si="99"/>
        <v>0.3125</v>
      </c>
      <c r="AK144" s="66">
        <f t="shared" si="99"/>
        <v>0.23611111111111113</v>
      </c>
    </row>
    <row r="145" spans="2:37" x14ac:dyDescent="0.35">
      <c r="B145" s="5">
        <v>2203</v>
      </c>
      <c r="C145" s="2" t="s">
        <v>512</v>
      </c>
      <c r="D145" s="2" t="s">
        <v>39</v>
      </c>
      <c r="E145" s="2" t="s">
        <v>80</v>
      </c>
      <c r="F145" s="11">
        <f t="shared" si="97"/>
        <v>0.125</v>
      </c>
    </row>
    <row r="146" spans="2:37" x14ac:dyDescent="0.35">
      <c r="B146" s="5">
        <v>2301</v>
      </c>
      <c r="C146" s="2" t="s">
        <v>512</v>
      </c>
      <c r="D146" s="2" t="s">
        <v>25</v>
      </c>
      <c r="E146" s="2" t="s">
        <v>80</v>
      </c>
      <c r="F146" s="11">
        <f t="shared" si="97"/>
        <v>0.37500000000000006</v>
      </c>
    </row>
    <row r="147" spans="2:37" x14ac:dyDescent="0.35">
      <c r="B147" s="5">
        <v>2313</v>
      </c>
      <c r="C147" s="2" t="s">
        <v>512</v>
      </c>
      <c r="D147" s="2" t="s">
        <v>38</v>
      </c>
      <c r="E147" s="2" t="s">
        <v>12</v>
      </c>
      <c r="F147" s="11">
        <f t="shared" si="97"/>
        <v>0.45833333333333331</v>
      </c>
    </row>
    <row r="148" spans="2:37" x14ac:dyDescent="0.35">
      <c r="B148" s="5">
        <v>2502</v>
      </c>
      <c r="C148" s="2" t="s">
        <v>512</v>
      </c>
      <c r="D148" s="2" t="s">
        <v>80</v>
      </c>
      <c r="E148" s="2" t="s">
        <v>42</v>
      </c>
      <c r="F148" s="11">
        <f t="shared" si="97"/>
        <v>0.16666666666666663</v>
      </c>
      <c r="H148" s="61" t="s">
        <v>4232</v>
      </c>
      <c r="I148" s="62" t="s">
        <v>10</v>
      </c>
      <c r="J148" s="62" t="s">
        <v>94</v>
      </c>
      <c r="K148" s="62" t="s">
        <v>151</v>
      </c>
      <c r="L148" s="62" t="s">
        <v>195</v>
      </c>
      <c r="M148" s="62" t="s">
        <v>238</v>
      </c>
      <c r="N148" s="62" t="s">
        <v>284</v>
      </c>
      <c r="O148" s="62" t="s">
        <v>291</v>
      </c>
      <c r="P148" s="62" t="s">
        <v>294</v>
      </c>
      <c r="Q148" s="62" t="s">
        <v>344</v>
      </c>
      <c r="R148" s="62" t="s">
        <v>388</v>
      </c>
      <c r="S148" s="62" t="s">
        <v>460</v>
      </c>
      <c r="T148" s="62" t="s">
        <v>512</v>
      </c>
      <c r="U148" s="62" t="s">
        <v>555</v>
      </c>
      <c r="V148" s="62" t="s">
        <v>4219</v>
      </c>
      <c r="W148" s="62" t="s">
        <v>564</v>
      </c>
      <c r="X148" s="62" t="s">
        <v>572</v>
      </c>
      <c r="Y148" s="62" t="s">
        <v>612</v>
      </c>
      <c r="Z148" s="62" t="s">
        <v>645</v>
      </c>
      <c r="AA148" s="62" t="s">
        <v>681</v>
      </c>
      <c r="AB148" s="62" t="s">
        <v>716</v>
      </c>
      <c r="AC148" s="62" t="s">
        <v>728</v>
      </c>
      <c r="AD148" s="62" t="s">
        <v>738</v>
      </c>
      <c r="AE148" s="62" t="s">
        <v>796</v>
      </c>
      <c r="AF148" s="62" t="s">
        <v>854</v>
      </c>
      <c r="AG148" s="62" t="s">
        <v>925</v>
      </c>
      <c r="AH148" s="62" t="s">
        <v>1011</v>
      </c>
      <c r="AI148" s="62" t="s">
        <v>1096</v>
      </c>
      <c r="AJ148" s="62" t="s">
        <v>1136</v>
      </c>
      <c r="AK148" s="63" t="s">
        <v>1145</v>
      </c>
    </row>
    <row r="149" spans="2:37" x14ac:dyDescent="0.35">
      <c r="B149" s="5">
        <v>2507</v>
      </c>
      <c r="C149" s="2" t="s">
        <v>512</v>
      </c>
      <c r="D149" s="2" t="s">
        <v>25</v>
      </c>
      <c r="E149" s="2" t="s">
        <v>136</v>
      </c>
      <c r="F149" s="11">
        <f t="shared" si="97"/>
        <v>4.1666666666666685E-2</v>
      </c>
      <c r="H149" s="64" t="s">
        <v>4222</v>
      </c>
      <c r="I149" s="67">
        <f>_xlfn.VAR.S(I$6:I$37)</f>
        <v>3.6562071330589849</v>
      </c>
      <c r="J149" s="67">
        <f>_xlfn.VAR.S(J$6:J$37)</f>
        <v>0.29142795138888883</v>
      </c>
      <c r="K149" s="67">
        <f>_xlfn.VAR.S(K$6:K$37)</f>
        <v>3.0133928571428572E-2</v>
      </c>
      <c r="L149" s="67">
        <f t="shared" ref="L149:AK149" si="100">_xlfn.VAR.S(L$6:L$37)</f>
        <v>3.2986111111111133E-2</v>
      </c>
      <c r="M149" s="67">
        <f t="shared" si="100"/>
        <v>2.4801587301587252E-2</v>
      </c>
      <c r="N149" s="67">
        <f t="shared" si="100"/>
        <v>4.2534722222222321E-2</v>
      </c>
      <c r="O149" s="67" t="e">
        <f t="shared" si="100"/>
        <v>#DIV/0!</v>
      </c>
      <c r="P149" s="67">
        <f t="shared" si="100"/>
        <v>2.504816100823045</v>
      </c>
      <c r="Q149" s="67">
        <f t="shared" si="100"/>
        <v>0.31833646797839521</v>
      </c>
      <c r="R149" s="67">
        <f t="shared" si="100"/>
        <v>3.9386815200617282</v>
      </c>
      <c r="S149" s="67">
        <f t="shared" si="100"/>
        <v>0.18815104166666663</v>
      </c>
      <c r="T149" s="67">
        <f t="shared" si="100"/>
        <v>5.1649305555555552E-2</v>
      </c>
      <c r="U149" s="67">
        <f t="shared" si="100"/>
        <v>2.777777777777779E-2</v>
      </c>
      <c r="V149" s="67" t="e">
        <f t="shared" si="100"/>
        <v>#DIV/0!</v>
      </c>
      <c r="W149" s="67">
        <f t="shared" si="100"/>
        <v>0.18107638888888883</v>
      </c>
      <c r="X149" s="67">
        <f t="shared" si="100"/>
        <v>0.23072193287037024</v>
      </c>
      <c r="Y149" s="67">
        <f t="shared" si="100"/>
        <v>0.18524305555555559</v>
      </c>
      <c r="Z149" s="67">
        <f t="shared" si="100"/>
        <v>0.17476851851851846</v>
      </c>
      <c r="AA149" s="67">
        <f t="shared" si="100"/>
        <v>0.23321759259259278</v>
      </c>
      <c r="AB149" s="67">
        <f t="shared" si="100"/>
        <v>7.5231481481482509E-3</v>
      </c>
      <c r="AC149" s="67">
        <f t="shared" si="100"/>
        <v>4.05092592592593E-3</v>
      </c>
      <c r="AD149" s="67">
        <f t="shared" si="100"/>
        <v>3.0478395061728364E-3</v>
      </c>
      <c r="AE149" s="67">
        <f t="shared" si="100"/>
        <v>1.2471145190329219E-2</v>
      </c>
      <c r="AF149" s="67">
        <f t="shared" si="100"/>
        <v>9.7851447677836743E-3</v>
      </c>
      <c r="AG149" s="67">
        <f t="shared" si="100"/>
        <v>3.2076719576719571E-2</v>
      </c>
      <c r="AH149" s="67">
        <f t="shared" si="100"/>
        <v>3.8170459660260024E-2</v>
      </c>
      <c r="AI149" s="67">
        <f t="shared" si="100"/>
        <v>1.6787496899801588</v>
      </c>
      <c r="AJ149" s="67">
        <f t="shared" si="100"/>
        <v>1.6782407407407402E-2</v>
      </c>
      <c r="AK149" s="68">
        <f t="shared" si="100"/>
        <v>3.0143229166666653E-2</v>
      </c>
    </row>
    <row r="150" spans="2:37" x14ac:dyDescent="0.35">
      <c r="B150" s="5">
        <v>2601</v>
      </c>
      <c r="C150" s="2" t="s">
        <v>512</v>
      </c>
      <c r="D150" s="2" t="s">
        <v>38</v>
      </c>
      <c r="E150" s="2" t="s">
        <v>56</v>
      </c>
      <c r="F150" s="11">
        <f t="shared" si="97"/>
        <v>0.37499999999999994</v>
      </c>
    </row>
    <row r="151" spans="2:37" x14ac:dyDescent="0.35">
      <c r="B151" s="5">
        <v>2201</v>
      </c>
      <c r="C151" s="2" t="s">
        <v>555</v>
      </c>
      <c r="D151" s="2" t="s">
        <v>38</v>
      </c>
      <c r="E151" s="2" t="s">
        <v>120</v>
      </c>
      <c r="F151" s="11">
        <f t="shared" si="97"/>
        <v>0.33333333333333331</v>
      </c>
    </row>
    <row r="152" spans="2:37" x14ac:dyDescent="0.35">
      <c r="B152" s="5">
        <v>2202</v>
      </c>
      <c r="C152" s="2" t="s">
        <v>555</v>
      </c>
      <c r="D152" s="2" t="s">
        <v>38</v>
      </c>
      <c r="E152" s="2" t="s">
        <v>17</v>
      </c>
      <c r="F152" s="11">
        <f t="shared" si="97"/>
        <v>0.24999999999999994</v>
      </c>
    </row>
    <row r="153" spans="2:37" x14ac:dyDescent="0.35">
      <c r="B153" s="5">
        <v>2301</v>
      </c>
      <c r="C153" s="2" t="s">
        <v>555</v>
      </c>
      <c r="D153" s="2" t="s">
        <v>38</v>
      </c>
      <c r="E153" s="2" t="s">
        <v>17</v>
      </c>
      <c r="F153" s="11">
        <f t="shared" si="97"/>
        <v>0.24999999999999994</v>
      </c>
      <c r="H153" s="61" t="s">
        <v>4232</v>
      </c>
      <c r="I153" s="62" t="s">
        <v>10</v>
      </c>
      <c r="J153" s="62" t="s">
        <v>94</v>
      </c>
      <c r="K153" s="62" t="s">
        <v>151</v>
      </c>
      <c r="L153" s="62" t="s">
        <v>195</v>
      </c>
      <c r="M153" s="62" t="s">
        <v>238</v>
      </c>
      <c r="N153" s="62" t="s">
        <v>284</v>
      </c>
      <c r="O153" s="62" t="s">
        <v>291</v>
      </c>
      <c r="P153" s="62" t="s">
        <v>294</v>
      </c>
      <c r="Q153" s="62" t="s">
        <v>344</v>
      </c>
      <c r="R153" s="62" t="s">
        <v>388</v>
      </c>
      <c r="S153" s="62" t="s">
        <v>460</v>
      </c>
      <c r="T153" s="62" t="s">
        <v>512</v>
      </c>
      <c r="U153" s="62" t="s">
        <v>555</v>
      </c>
      <c r="V153" s="62" t="s">
        <v>4219</v>
      </c>
      <c r="W153" s="62" t="s">
        <v>564</v>
      </c>
      <c r="X153" s="62" t="s">
        <v>572</v>
      </c>
      <c r="Y153" s="62" t="s">
        <v>612</v>
      </c>
      <c r="Z153" s="62" t="s">
        <v>645</v>
      </c>
      <c r="AA153" s="62" t="s">
        <v>681</v>
      </c>
      <c r="AB153" s="62" t="s">
        <v>716</v>
      </c>
      <c r="AC153" s="62" t="s">
        <v>728</v>
      </c>
      <c r="AD153" s="62" t="s">
        <v>738</v>
      </c>
      <c r="AE153" s="62" t="s">
        <v>796</v>
      </c>
      <c r="AF153" s="62" t="s">
        <v>854</v>
      </c>
      <c r="AG153" s="62" t="s">
        <v>925</v>
      </c>
      <c r="AH153" s="62" t="s">
        <v>1011</v>
      </c>
      <c r="AI153" s="62" t="s">
        <v>1096</v>
      </c>
      <c r="AJ153" s="62" t="s">
        <v>1136</v>
      </c>
      <c r="AK153" s="63" t="s">
        <v>1145</v>
      </c>
    </row>
    <row r="154" spans="2:37" x14ac:dyDescent="0.35">
      <c r="B154" s="5">
        <v>2301</v>
      </c>
      <c r="C154" s="2" t="s">
        <v>555</v>
      </c>
      <c r="D154" s="2" t="s">
        <v>17</v>
      </c>
      <c r="E154" s="2" t="s">
        <v>80</v>
      </c>
      <c r="F154" s="11">
        <f t="shared" si="97"/>
        <v>0.16666666666666674</v>
      </c>
      <c r="H154" s="64" t="s">
        <v>4220</v>
      </c>
      <c r="I154" s="67">
        <f>_xlfn.STDEV.S(I$6:I$37)</f>
        <v>1.912121108366043</v>
      </c>
      <c r="J154" s="67">
        <f t="shared" ref="J154:AK154" si="101">_xlfn.STDEV.S(J$6:J$37)</f>
        <v>0.53984067222550847</v>
      </c>
      <c r="K154" s="67">
        <f t="shared" si="101"/>
        <v>0.17359126870735339</v>
      </c>
      <c r="L154" s="67">
        <f>_xlfn.STDEV.S(L$6:L$37)</f>
        <v>0.18162078931419479</v>
      </c>
      <c r="M154" s="67">
        <f t="shared" si="101"/>
        <v>0.15748519708717784</v>
      </c>
      <c r="N154" s="67">
        <f t="shared" si="101"/>
        <v>0.2062394778460766</v>
      </c>
      <c r="O154" s="67" t="e">
        <f t="shared" si="101"/>
        <v>#DIV/0!</v>
      </c>
      <c r="P154" s="67">
        <f t="shared" si="101"/>
        <v>1.582661082109194</v>
      </c>
      <c r="Q154" s="67">
        <f t="shared" si="101"/>
        <v>0.56421314055806537</v>
      </c>
      <c r="R154" s="67">
        <f t="shared" si="101"/>
        <v>1.9846111760397118</v>
      </c>
      <c r="S154" s="67">
        <f t="shared" si="101"/>
        <v>0.43376380861785441</v>
      </c>
      <c r="T154" s="67">
        <f t="shared" si="101"/>
        <v>0.22726483572157738</v>
      </c>
      <c r="U154" s="67">
        <f t="shared" si="101"/>
        <v>0.16666666666666671</v>
      </c>
      <c r="V154" s="67" t="e">
        <f t="shared" si="101"/>
        <v>#DIV/0!</v>
      </c>
      <c r="W154" s="67">
        <f t="shared" si="101"/>
        <v>0.42553071438955947</v>
      </c>
      <c r="X154" s="67">
        <f t="shared" si="101"/>
        <v>0.48033522967857589</v>
      </c>
      <c r="Y154" s="67">
        <f t="shared" si="101"/>
        <v>0.43039871695389104</v>
      </c>
      <c r="Z154" s="67">
        <f t="shared" si="101"/>
        <v>0.41805324842478914</v>
      </c>
      <c r="AA154" s="67">
        <f t="shared" si="101"/>
        <v>0.48292607363093659</v>
      </c>
      <c r="AB154" s="67">
        <f t="shared" si="101"/>
        <v>8.6736083311089451E-2</v>
      </c>
      <c r="AC154" s="67">
        <f t="shared" si="101"/>
        <v>6.3646884652164476E-2</v>
      </c>
      <c r="AD154" s="67">
        <f t="shared" si="101"/>
        <v>5.5207241428754945E-2</v>
      </c>
      <c r="AE154" s="67">
        <f t="shared" si="101"/>
        <v>0.11167428168709759</v>
      </c>
      <c r="AF154" s="67">
        <f t="shared" si="101"/>
        <v>9.891989065796461E-2</v>
      </c>
      <c r="AG154" s="67">
        <f t="shared" si="101"/>
        <v>0.17909974756185329</v>
      </c>
      <c r="AH154" s="67">
        <f t="shared" si="101"/>
        <v>0.19537261747814105</v>
      </c>
      <c r="AI154" s="67">
        <f t="shared" si="101"/>
        <v>1.2956657323477221</v>
      </c>
      <c r="AJ154" s="67">
        <f t="shared" si="101"/>
        <v>0.12954693129290018</v>
      </c>
      <c r="AK154" s="68">
        <f t="shared" si="101"/>
        <v>0.17361805541667219</v>
      </c>
    </row>
    <row r="155" spans="2:37" x14ac:dyDescent="0.35">
      <c r="B155" s="5">
        <v>2101</v>
      </c>
      <c r="C155" s="2" t="s">
        <v>564</v>
      </c>
      <c r="D155" s="2" t="s">
        <v>48</v>
      </c>
      <c r="E155" s="2" t="s">
        <v>42</v>
      </c>
      <c r="F155" s="11">
        <f t="shared" si="97"/>
        <v>0.625</v>
      </c>
    </row>
    <row r="156" spans="2:37" x14ac:dyDescent="0.35">
      <c r="B156" s="5">
        <v>2201</v>
      </c>
      <c r="C156" s="2" t="s">
        <v>564</v>
      </c>
      <c r="D156" s="2" t="s">
        <v>38</v>
      </c>
      <c r="E156" s="2" t="s">
        <v>80</v>
      </c>
      <c r="F156" s="11">
        <f t="shared" si="97"/>
        <v>0.41666666666666669</v>
      </c>
    </row>
    <row r="157" spans="2:37" x14ac:dyDescent="0.35">
      <c r="B157" s="5">
        <v>2203</v>
      </c>
      <c r="C157" s="2" t="s">
        <v>564</v>
      </c>
      <c r="D157" s="2" t="s">
        <v>33</v>
      </c>
      <c r="E157" s="2" t="s">
        <v>34</v>
      </c>
      <c r="F157" s="11">
        <f t="shared" si="97"/>
        <v>0.125</v>
      </c>
    </row>
    <row r="158" spans="2:37" x14ac:dyDescent="0.35">
      <c r="B158" s="5">
        <v>2301</v>
      </c>
      <c r="C158" s="2" t="s">
        <v>564</v>
      </c>
      <c r="D158" s="2" t="s">
        <v>48</v>
      </c>
      <c r="E158" s="2" t="s">
        <v>42</v>
      </c>
      <c r="F158" s="11">
        <f t="shared" si="97"/>
        <v>0.625</v>
      </c>
      <c r="H158" s="61" t="s">
        <v>4232</v>
      </c>
      <c r="I158" s="62" t="s">
        <v>10</v>
      </c>
      <c r="J158" s="62" t="s">
        <v>94</v>
      </c>
      <c r="K158" s="62" t="s">
        <v>151</v>
      </c>
      <c r="L158" s="62" t="s">
        <v>195</v>
      </c>
      <c r="M158" s="62" t="s">
        <v>238</v>
      </c>
      <c r="N158" s="62" t="s">
        <v>284</v>
      </c>
      <c r="O158" s="62" t="s">
        <v>291</v>
      </c>
      <c r="P158" s="62" t="s">
        <v>294</v>
      </c>
      <c r="Q158" s="62" t="s">
        <v>344</v>
      </c>
      <c r="R158" s="62" t="s">
        <v>388</v>
      </c>
      <c r="S158" s="62" t="s">
        <v>460</v>
      </c>
      <c r="T158" s="62" t="s">
        <v>512</v>
      </c>
      <c r="U158" s="62" t="s">
        <v>555</v>
      </c>
      <c r="V158" s="62" t="s">
        <v>4219</v>
      </c>
      <c r="W158" s="62" t="s">
        <v>564</v>
      </c>
      <c r="X158" s="62" t="s">
        <v>572</v>
      </c>
      <c r="Y158" s="62" t="s">
        <v>612</v>
      </c>
      <c r="Z158" s="62" t="s">
        <v>645</v>
      </c>
      <c r="AA158" s="62" t="s">
        <v>681</v>
      </c>
      <c r="AB158" s="62" t="s">
        <v>716</v>
      </c>
      <c r="AC158" s="62" t="s">
        <v>728</v>
      </c>
      <c r="AD158" s="62" t="s">
        <v>738</v>
      </c>
      <c r="AE158" s="62" t="s">
        <v>796</v>
      </c>
      <c r="AF158" s="62" t="s">
        <v>854</v>
      </c>
      <c r="AG158" s="62" t="s">
        <v>925</v>
      </c>
      <c r="AH158" s="62" t="s">
        <v>1011</v>
      </c>
      <c r="AI158" s="62" t="s">
        <v>1096</v>
      </c>
      <c r="AJ158" s="62" t="s">
        <v>1136</v>
      </c>
      <c r="AK158" s="63" t="s">
        <v>1145</v>
      </c>
    </row>
    <row r="159" spans="2:37" x14ac:dyDescent="0.35">
      <c r="B159" s="5">
        <v>2313</v>
      </c>
      <c r="C159" s="2" t="s">
        <v>564</v>
      </c>
      <c r="D159" s="2" t="s">
        <v>38</v>
      </c>
      <c r="E159" s="2" t="s">
        <v>12</v>
      </c>
      <c r="F159" s="11">
        <f t="shared" si="97"/>
        <v>0.45833333333333331</v>
      </c>
      <c r="H159" s="64" t="s">
        <v>4233</v>
      </c>
      <c r="I159" s="67" cm="1">
        <f t="array" ref="I159">MAX(I$6:I$37)-MIN(IF(I$6:I$37&lt;&gt;0,I$6:I$37,"0"))</f>
        <v>5.9375</v>
      </c>
      <c r="J159" s="67" cm="1">
        <f t="array" ref="J159">MAX(J$6:J$37)-MIN(IF(J$6:J$37&lt;&gt;0,J$6:J$37,"0"))</f>
        <v>1.40625</v>
      </c>
      <c r="K159" s="67" cm="1">
        <f t="array" ref="K159">MAX(K$6:K$37)-MIN(IF(K$6:K$37&lt;&gt;0,K$6:K$37,"0"))</f>
        <v>0.5</v>
      </c>
      <c r="L159" s="67" cm="1">
        <f t="array" ref="L159">MAX(L$6:L$37)-MIN(IF(L$6:L$37&lt;&gt;0,L$6:L$37,"0"))</f>
        <v>0.54166666666666674</v>
      </c>
      <c r="M159" s="67" cm="1">
        <f t="array" ref="M159">MAX(M$6:M$37)-MIN(IF(M$6:M$37&lt;&gt;0,M$6:M$37,"0"))</f>
        <v>0.51388888888888895</v>
      </c>
      <c r="N159" s="67" cm="1">
        <f t="array" ref="N159">MAX(N$6:N$37)-MIN(IF(N$6:N$37&lt;&gt;0,N$6:N$37,"0"))</f>
        <v>0.29166666666666669</v>
      </c>
      <c r="O159" s="67" cm="1">
        <f t="array" ref="O159">MAX(O$6:O$37)-MIN(IF(O$6:O$37&lt;&gt;0,O$6:O$37,"0"))</f>
        <v>0</v>
      </c>
      <c r="P159" s="67" cm="1">
        <f t="array" ref="P159">MAX(P$6:P$37)-MIN(IF(P$6:P$37&lt;&gt;0,P$6:P$37,"0"))</f>
        <v>4.0833333333333339</v>
      </c>
      <c r="Q159" s="67" cm="1">
        <f t="array" ref="Q159">MAX(Q$6:Q$37)-MIN(IF(Q$6:Q$37&lt;&gt;0,Q$6:Q$37,"0"))</f>
        <v>1.9583333333333335</v>
      </c>
      <c r="R159" s="67" cm="1">
        <f t="array" ref="R159">MAX(R$6:R$37)-MIN(IF(R$6:R$37&lt;&gt;0,R$6:R$37,"0"))</f>
        <v>5.9305555555555554</v>
      </c>
      <c r="S159" s="67" cm="1">
        <f t="array" ref="S159">MAX(S$6:S$37)-MIN(IF(S$6:S$37&lt;&gt;0,S$6:S$37,"0"))</f>
        <v>1.4583333333333333</v>
      </c>
      <c r="T159" s="67" cm="1">
        <f t="array" ref="T159">MAX(T$6:T$37)-MIN(IF(T$6:T$37&lt;&gt;0,T$6:T$37,"0"))</f>
        <v>0.66666666666666663</v>
      </c>
      <c r="U159" s="67" cm="1">
        <f t="array" ref="U159">MAX(U$6:U$37)-MIN(IF(U$6:U$37&lt;&gt;0,U$6:U$37,"0"))</f>
        <v>0.33333333333333337</v>
      </c>
      <c r="V159" s="67" cm="1">
        <f t="array" ref="V159">MAX(V$6:V$37)-MIN(IF(V$6:V$37&lt;&gt;0,V$6:V$37,"0"))</f>
        <v>0</v>
      </c>
      <c r="W159" s="67" cm="1">
        <f t="array" ref="W159">MAX(W$6:W$37)-MIN(IF(W$6:W$37&lt;&gt;0,W$6:W$37,"0"))</f>
        <v>1.125</v>
      </c>
      <c r="X159" s="67" cm="1">
        <f t="array" ref="X159">MAX(X$6:X$37)-MIN(IF(X$6:X$37&lt;&gt;0,X$6:X$37,"0"))</f>
        <v>1.1041666666666667</v>
      </c>
      <c r="Y159" s="67" cm="1">
        <f t="array" ref="Y159">MAX(Y$6:Y$37)-MIN(IF(Y$6:Y$37&lt;&gt;0,Y$6:Y$37,"0"))</f>
        <v>1.125</v>
      </c>
      <c r="Z159" s="67" cm="1">
        <f t="array" ref="Z159">MAX(Z$6:Z$37)-MIN(IF(Z$6:Z$37&lt;&gt;0,Z$6:Z$37,"0"))</f>
        <v>0.875</v>
      </c>
      <c r="AA159" s="67" cm="1">
        <f t="array" ref="AA159">MAX(AA$6:AA$37)-MIN(IF(AA$6:AA$37&lt;&gt;0,AA$6:AA$37,"0"))</f>
        <v>0.875</v>
      </c>
      <c r="AB159" s="67" cm="1">
        <f t="array" ref="AB159">MAX(AB$6:AB$37)-MIN(IF(AB$6:AB$37&lt;&gt;0,AB$6:AB$37,"0"))</f>
        <v>0.16666666666666663</v>
      </c>
      <c r="AC159" s="67" cm="1">
        <f t="array" ref="AC159">MAX(AC$6:AC$37)-MIN(IF(AC$6:AC$37&lt;&gt;0,AC$6:AC$37,"0"))</f>
        <v>0.125</v>
      </c>
      <c r="AD159" s="67" cm="1">
        <f t="array" ref="AD159">MAX(AD$6:AD$37)-MIN(IF(AD$6:AD$37&lt;&gt;0,AD$6:AD$37,"0"))</f>
        <v>0.1388888888888889</v>
      </c>
      <c r="AE159" s="67" cm="1">
        <f t="array" ref="AE159">MAX(AE$6:AE$37)-MIN(IF(AE$6:AE$37&lt;&gt;0,AE$6:AE$37,"0"))</f>
        <v>0.29166666666666669</v>
      </c>
      <c r="AF159" s="67" cm="1">
        <f t="array" ref="AF159">MAX(AF$6:AF$37)-MIN(IF(AF$6:AF$37&lt;&gt;0,AF$6:AF$37,"0"))</f>
        <v>0.26388888888888884</v>
      </c>
      <c r="AG159" s="67" cm="1">
        <f t="array" ref="AG159">MAX(AG$6:AG$37)-MIN(IF(AG$6:AG$37&lt;&gt;0,AG$6:AG$37,"0"))</f>
        <v>0.54166666666666663</v>
      </c>
      <c r="AH159" s="67" cm="1">
        <f t="array" ref="AH159">MAX(AH$6:AH$37)-MIN(IF(AH$6:AH$37&lt;&gt;0,AH$6:AH$37,"0"))</f>
        <v>0.63888888888888884</v>
      </c>
      <c r="AI159" s="67" cm="1">
        <f t="array" ref="AI159">MAX(AI$6:AI$37)-MIN(IF(AI$6:AI$37&lt;&gt;0,AI$6:AI$37,"0"))</f>
        <v>4.0000000000000009</v>
      </c>
      <c r="AJ159" s="67" cm="1">
        <f t="array" ref="AJ159">MAX(AJ$6:AJ$37)-MIN(IF(AJ$6:AJ$37&lt;&gt;0,AJ$6:AJ$37,"0"))</f>
        <v>0.29166666666666669</v>
      </c>
      <c r="AK159" s="68" cm="1">
        <f t="array" ref="AK159">MAX(AK$6:AK$37)-MIN(IF(AK$6:AK$37&lt;&gt;0,AK$6:AK$37,"0"))</f>
        <v>0.625</v>
      </c>
    </row>
    <row r="160" spans="2:37" x14ac:dyDescent="0.35">
      <c r="B160" s="5">
        <v>2601</v>
      </c>
      <c r="C160" s="2" t="s">
        <v>564</v>
      </c>
      <c r="D160" s="2" t="s">
        <v>38</v>
      </c>
      <c r="E160" s="2" t="s">
        <v>56</v>
      </c>
      <c r="F160" s="11">
        <f t="shared" si="97"/>
        <v>0.37499999999999994</v>
      </c>
    </row>
    <row r="161" spans="2:6" x14ac:dyDescent="0.35">
      <c r="B161" s="5">
        <v>2101</v>
      </c>
      <c r="C161" s="2" t="s">
        <v>572</v>
      </c>
      <c r="D161" s="2" t="s">
        <v>48</v>
      </c>
      <c r="E161" s="2" t="s">
        <v>42</v>
      </c>
      <c r="F161" s="11">
        <f t="shared" si="97"/>
        <v>0.625</v>
      </c>
    </row>
    <row r="162" spans="2:6" x14ac:dyDescent="0.35">
      <c r="B162" s="5">
        <v>2201</v>
      </c>
      <c r="C162" s="2" t="s">
        <v>572</v>
      </c>
      <c r="D162" s="2" t="s">
        <v>17</v>
      </c>
      <c r="E162" s="2" t="s">
        <v>516</v>
      </c>
      <c r="F162" s="11">
        <f t="shared" si="97"/>
        <v>0.14583333333333337</v>
      </c>
    </row>
    <row r="163" spans="2:6" x14ac:dyDescent="0.35">
      <c r="B163" s="5">
        <v>2301</v>
      </c>
      <c r="C163" s="2" t="s">
        <v>572</v>
      </c>
      <c r="D163" s="2" t="s">
        <v>48</v>
      </c>
      <c r="E163" s="2" t="s">
        <v>42</v>
      </c>
      <c r="F163" s="11">
        <f t="shared" si="97"/>
        <v>0.625</v>
      </c>
    </row>
    <row r="164" spans="2:6" x14ac:dyDescent="0.35">
      <c r="B164" s="5">
        <v>2313</v>
      </c>
      <c r="C164" s="2" t="s">
        <v>572</v>
      </c>
      <c r="D164" s="2" t="s">
        <v>38</v>
      </c>
      <c r="E164" s="2" t="s">
        <v>12</v>
      </c>
      <c r="F164" s="11">
        <f t="shared" si="97"/>
        <v>0.45833333333333331</v>
      </c>
    </row>
    <row r="165" spans="2:6" x14ac:dyDescent="0.35">
      <c r="B165" s="5">
        <v>2601</v>
      </c>
      <c r="C165" s="2" t="s">
        <v>572</v>
      </c>
      <c r="D165" s="2" t="s">
        <v>38</v>
      </c>
      <c r="E165" s="2" t="s">
        <v>56</v>
      </c>
      <c r="F165" s="11">
        <f t="shared" si="97"/>
        <v>0.37499999999999994</v>
      </c>
    </row>
    <row r="166" spans="2:6" x14ac:dyDescent="0.35">
      <c r="B166" s="5">
        <v>2101</v>
      </c>
      <c r="C166" s="2" t="s">
        <v>612</v>
      </c>
      <c r="D166" s="2" t="s">
        <v>48</v>
      </c>
      <c r="E166" s="2" t="s">
        <v>42</v>
      </c>
      <c r="F166" s="11">
        <f t="shared" si="97"/>
        <v>0.625</v>
      </c>
    </row>
    <row r="167" spans="2:6" x14ac:dyDescent="0.35">
      <c r="B167" s="5">
        <v>2201</v>
      </c>
      <c r="C167" s="2" t="s">
        <v>612</v>
      </c>
      <c r="D167" s="2" t="s">
        <v>513</v>
      </c>
      <c r="E167" s="2" t="s">
        <v>80</v>
      </c>
      <c r="F167" s="11">
        <f t="shared" si="97"/>
        <v>0.35416666666666669</v>
      </c>
    </row>
    <row r="168" spans="2:6" x14ac:dyDescent="0.35">
      <c r="B168" s="5">
        <v>2203</v>
      </c>
      <c r="C168" s="2" t="s">
        <v>612</v>
      </c>
      <c r="D168" s="2" t="s">
        <v>33</v>
      </c>
      <c r="E168" s="2" t="s">
        <v>34</v>
      </c>
      <c r="F168" s="11">
        <f t="shared" si="97"/>
        <v>0.125</v>
      </c>
    </row>
    <row r="169" spans="2:6" x14ac:dyDescent="0.35">
      <c r="B169" s="5">
        <v>2301</v>
      </c>
      <c r="C169" s="2" t="s">
        <v>612</v>
      </c>
      <c r="D169" s="2" t="s">
        <v>48</v>
      </c>
      <c r="E169" s="2" t="s">
        <v>42</v>
      </c>
      <c r="F169" s="11">
        <f t="shared" si="97"/>
        <v>0.625</v>
      </c>
    </row>
    <row r="170" spans="2:6" x14ac:dyDescent="0.35">
      <c r="B170" s="5">
        <v>2313</v>
      </c>
      <c r="C170" s="2" t="s">
        <v>612</v>
      </c>
      <c r="D170" s="2" t="s">
        <v>38</v>
      </c>
      <c r="E170" s="2" t="s">
        <v>12</v>
      </c>
      <c r="F170" s="11">
        <f t="shared" si="97"/>
        <v>0.45833333333333331</v>
      </c>
    </row>
    <row r="171" spans="2:6" x14ac:dyDescent="0.35">
      <c r="B171" s="5">
        <v>2601</v>
      </c>
      <c r="C171" s="2" t="s">
        <v>612</v>
      </c>
      <c r="D171" s="2" t="s">
        <v>38</v>
      </c>
      <c r="E171" s="2" t="s">
        <v>56</v>
      </c>
      <c r="F171" s="11">
        <f t="shared" si="97"/>
        <v>0.37499999999999994</v>
      </c>
    </row>
    <row r="172" spans="2:6" x14ac:dyDescent="0.35">
      <c r="B172" s="5">
        <v>2101</v>
      </c>
      <c r="C172" s="2" t="s">
        <v>645</v>
      </c>
      <c r="D172" s="2" t="s">
        <v>48</v>
      </c>
      <c r="E172" s="2" t="s">
        <v>42</v>
      </c>
      <c r="F172" s="11">
        <f t="shared" si="97"/>
        <v>0.625</v>
      </c>
    </row>
    <row r="173" spans="2:6" x14ac:dyDescent="0.35">
      <c r="B173" s="5">
        <v>2201</v>
      </c>
      <c r="C173" s="2" t="s">
        <v>645</v>
      </c>
      <c r="D173" s="2" t="s">
        <v>38</v>
      </c>
      <c r="E173" s="2" t="s">
        <v>80</v>
      </c>
      <c r="F173" s="11">
        <f t="shared" si="97"/>
        <v>0.41666666666666669</v>
      </c>
    </row>
    <row r="174" spans="2:6" x14ac:dyDescent="0.35">
      <c r="B174" s="5">
        <v>2301</v>
      </c>
      <c r="C174" s="2" t="s">
        <v>645</v>
      </c>
      <c r="D174" s="2" t="s">
        <v>48</v>
      </c>
      <c r="E174" s="2" t="s">
        <v>42</v>
      </c>
      <c r="F174" s="11">
        <f t="shared" si="97"/>
        <v>0.625</v>
      </c>
    </row>
    <row r="175" spans="2:6" x14ac:dyDescent="0.35">
      <c r="B175" s="5">
        <v>2313</v>
      </c>
      <c r="C175" s="2" t="s">
        <v>645</v>
      </c>
      <c r="D175" s="2" t="s">
        <v>38</v>
      </c>
      <c r="E175" s="2" t="s">
        <v>12</v>
      </c>
      <c r="F175" s="11">
        <f t="shared" si="97"/>
        <v>0.45833333333333331</v>
      </c>
    </row>
    <row r="176" spans="2:6" x14ac:dyDescent="0.35">
      <c r="B176" s="5">
        <v>2601</v>
      </c>
      <c r="C176" s="2" t="s">
        <v>645</v>
      </c>
      <c r="D176" s="2" t="s">
        <v>38</v>
      </c>
      <c r="E176" s="2" t="s">
        <v>56</v>
      </c>
      <c r="F176" s="11">
        <f t="shared" si="97"/>
        <v>0.37499999999999994</v>
      </c>
    </row>
    <row r="177" spans="2:6" x14ac:dyDescent="0.35">
      <c r="B177" s="5">
        <v>2101</v>
      </c>
      <c r="C177" s="2" t="s">
        <v>681</v>
      </c>
      <c r="D177" s="2" t="s">
        <v>48</v>
      </c>
      <c r="E177" s="2" t="s">
        <v>42</v>
      </c>
      <c r="F177" s="11">
        <f t="shared" si="97"/>
        <v>0.625</v>
      </c>
    </row>
    <row r="178" spans="2:6" x14ac:dyDescent="0.35">
      <c r="B178" s="5">
        <v>2301</v>
      </c>
      <c r="C178" s="2" t="s">
        <v>681</v>
      </c>
      <c r="D178" s="2" t="s">
        <v>48</v>
      </c>
      <c r="E178" s="2" t="s">
        <v>42</v>
      </c>
      <c r="F178" s="11">
        <f t="shared" si="97"/>
        <v>0.625</v>
      </c>
    </row>
    <row r="179" spans="2:6" x14ac:dyDescent="0.35">
      <c r="B179" s="5">
        <v>2313</v>
      </c>
      <c r="C179" s="2" t="s">
        <v>681</v>
      </c>
      <c r="D179" s="2" t="s">
        <v>38</v>
      </c>
      <c r="E179" s="2" t="s">
        <v>12</v>
      </c>
      <c r="F179" s="11">
        <f t="shared" si="97"/>
        <v>0.45833333333333331</v>
      </c>
    </row>
    <row r="180" spans="2:6" x14ac:dyDescent="0.35">
      <c r="B180" s="5">
        <v>2601</v>
      </c>
      <c r="C180" s="2" t="s">
        <v>681</v>
      </c>
      <c r="D180" s="2" t="s">
        <v>38</v>
      </c>
      <c r="E180" s="2" t="s">
        <v>56</v>
      </c>
      <c r="F180" s="11">
        <f t="shared" si="97"/>
        <v>0.37499999999999994</v>
      </c>
    </row>
    <row r="181" spans="2:6" x14ac:dyDescent="0.35">
      <c r="B181" s="5">
        <v>2101</v>
      </c>
      <c r="C181" s="2" t="s">
        <v>716</v>
      </c>
      <c r="D181" s="2" t="s">
        <v>48</v>
      </c>
      <c r="E181" s="2" t="s">
        <v>42</v>
      </c>
      <c r="F181" s="11">
        <f t="shared" si="97"/>
        <v>0.625</v>
      </c>
    </row>
    <row r="182" spans="2:6" x14ac:dyDescent="0.35">
      <c r="B182" s="5">
        <v>2201</v>
      </c>
      <c r="C182" s="2" t="s">
        <v>716</v>
      </c>
      <c r="D182" s="2" t="s">
        <v>38</v>
      </c>
      <c r="E182" s="2" t="s">
        <v>120</v>
      </c>
      <c r="F182" s="11">
        <f t="shared" si="97"/>
        <v>0.33333333333333331</v>
      </c>
    </row>
    <row r="183" spans="2:6" x14ac:dyDescent="0.35">
      <c r="B183" s="5">
        <v>2301</v>
      </c>
      <c r="C183" s="2" t="s">
        <v>716</v>
      </c>
      <c r="D183" s="2" t="s">
        <v>48</v>
      </c>
      <c r="E183" s="2" t="s">
        <v>12</v>
      </c>
      <c r="F183" s="11">
        <f t="shared" si="97"/>
        <v>0.5</v>
      </c>
    </row>
    <row r="184" spans="2:6" x14ac:dyDescent="0.35">
      <c r="B184" s="5">
        <v>2805</v>
      </c>
      <c r="C184" s="2" t="s">
        <v>716</v>
      </c>
      <c r="D184" s="2" t="s">
        <v>38</v>
      </c>
      <c r="E184" s="2" t="s">
        <v>120</v>
      </c>
      <c r="F184" s="11">
        <f t="shared" si="97"/>
        <v>0.33333333333333331</v>
      </c>
    </row>
    <row r="185" spans="2:6" x14ac:dyDescent="0.35">
      <c r="B185" s="5">
        <v>2101</v>
      </c>
      <c r="C185" s="2" t="s">
        <v>728</v>
      </c>
      <c r="D185" s="2" t="s">
        <v>38</v>
      </c>
      <c r="E185" s="2" t="s">
        <v>80</v>
      </c>
      <c r="F185" s="11">
        <f t="shared" si="97"/>
        <v>0.41666666666666669</v>
      </c>
    </row>
    <row r="186" spans="2:6" x14ac:dyDescent="0.35">
      <c r="B186" s="5">
        <v>2301</v>
      </c>
      <c r="C186" s="2" t="s">
        <v>728</v>
      </c>
      <c r="D186" s="2" t="s">
        <v>48</v>
      </c>
      <c r="E186" s="2" t="s">
        <v>12</v>
      </c>
      <c r="F186" s="11">
        <f t="shared" si="97"/>
        <v>0.5</v>
      </c>
    </row>
    <row r="187" spans="2:6" x14ac:dyDescent="0.35">
      <c r="B187" s="5">
        <v>2502</v>
      </c>
      <c r="C187" s="2" t="s">
        <v>728</v>
      </c>
      <c r="D187" s="2" t="s">
        <v>38</v>
      </c>
      <c r="E187" s="2" t="s">
        <v>56</v>
      </c>
      <c r="F187" s="11">
        <f t="shared" si="97"/>
        <v>0.37499999999999994</v>
      </c>
    </row>
    <row r="188" spans="2:6" x14ac:dyDescent="0.35">
      <c r="B188" s="5">
        <v>2201</v>
      </c>
      <c r="C188" s="2" t="s">
        <v>738</v>
      </c>
      <c r="D188" s="2" t="s">
        <v>516</v>
      </c>
      <c r="E188" s="2" t="s">
        <v>739</v>
      </c>
      <c r="F188" s="11">
        <f t="shared" si="97"/>
        <v>0.125</v>
      </c>
    </row>
    <row r="189" spans="2:6" x14ac:dyDescent="0.35">
      <c r="B189" s="5">
        <v>2202</v>
      </c>
      <c r="C189" s="2" t="s">
        <v>738</v>
      </c>
      <c r="D189" s="2" t="s">
        <v>56</v>
      </c>
      <c r="E189" s="2" t="s">
        <v>80</v>
      </c>
      <c r="F189" s="11">
        <f t="shared" si="97"/>
        <v>4.1666666666666741E-2</v>
      </c>
    </row>
    <row r="190" spans="2:6" x14ac:dyDescent="0.35">
      <c r="B190" s="5">
        <v>2501</v>
      </c>
      <c r="C190" s="2" t="s">
        <v>738</v>
      </c>
      <c r="D190" s="2" t="s">
        <v>17</v>
      </c>
      <c r="E190" s="2" t="s">
        <v>39</v>
      </c>
      <c r="F190" s="11">
        <f t="shared" si="97"/>
        <v>4.1666666666666741E-2</v>
      </c>
    </row>
    <row r="191" spans="2:6" x14ac:dyDescent="0.35">
      <c r="B191" s="5">
        <v>2507</v>
      </c>
      <c r="C191" s="2" t="s">
        <v>738</v>
      </c>
      <c r="D191" s="2" t="s">
        <v>88</v>
      </c>
      <c r="E191" s="2" t="s">
        <v>747</v>
      </c>
      <c r="F191" s="11">
        <f t="shared" si="97"/>
        <v>6.944444444444442E-2</v>
      </c>
    </row>
    <row r="192" spans="2:6" x14ac:dyDescent="0.35">
      <c r="B192" s="5">
        <v>2606</v>
      </c>
      <c r="C192" s="2" t="s">
        <v>738</v>
      </c>
      <c r="D192" s="2" t="s">
        <v>751</v>
      </c>
      <c r="E192" s="2" t="s">
        <v>42</v>
      </c>
      <c r="F192" s="11">
        <f t="shared" si="97"/>
        <v>0.14583333333333337</v>
      </c>
    </row>
    <row r="193" spans="2:12" x14ac:dyDescent="0.35">
      <c r="B193" s="5">
        <v>2607</v>
      </c>
      <c r="C193" s="2" t="s">
        <v>738</v>
      </c>
      <c r="D193" s="2" t="s">
        <v>442</v>
      </c>
      <c r="E193" s="2" t="s">
        <v>92</v>
      </c>
      <c r="F193" s="11">
        <f t="shared" si="97"/>
        <v>0.10416666666666669</v>
      </c>
    </row>
    <row r="194" spans="2:12" x14ac:dyDescent="0.35">
      <c r="B194" s="5">
        <v>2607</v>
      </c>
      <c r="C194" s="2" t="s">
        <v>738</v>
      </c>
      <c r="D194" s="2" t="s">
        <v>141</v>
      </c>
      <c r="E194" s="2" t="s">
        <v>56</v>
      </c>
      <c r="F194" s="11">
        <f t="shared" si="97"/>
        <v>0.10416666666666663</v>
      </c>
    </row>
    <row r="195" spans="2:12" x14ac:dyDescent="0.35">
      <c r="B195" s="5">
        <v>2101</v>
      </c>
      <c r="C195" s="2" t="s">
        <v>796</v>
      </c>
      <c r="D195" s="2" t="s">
        <v>80</v>
      </c>
      <c r="E195" s="2" t="s">
        <v>797</v>
      </c>
      <c r="F195" s="11">
        <f t="shared" si="97"/>
        <v>0.125</v>
      </c>
    </row>
    <row r="196" spans="2:12" x14ac:dyDescent="0.35">
      <c r="B196" s="5">
        <v>2101</v>
      </c>
      <c r="C196" s="2" t="s">
        <v>796</v>
      </c>
      <c r="D196" s="2" t="s">
        <v>797</v>
      </c>
      <c r="E196" s="2" t="s">
        <v>42</v>
      </c>
      <c r="F196" s="11">
        <f t="shared" si="97"/>
        <v>4.166666666666663E-2</v>
      </c>
    </row>
    <row r="197" spans="2:12" x14ac:dyDescent="0.35">
      <c r="B197" s="5">
        <v>2202</v>
      </c>
      <c r="C197" s="2" t="s">
        <v>796</v>
      </c>
      <c r="D197" s="2" t="s">
        <v>56</v>
      </c>
      <c r="E197" s="2" t="s">
        <v>131</v>
      </c>
      <c r="F197" s="11">
        <f t="shared" si="97"/>
        <v>0.125</v>
      </c>
    </row>
    <row r="198" spans="2:12" x14ac:dyDescent="0.35">
      <c r="B198" s="5">
        <v>2203</v>
      </c>
      <c r="C198" s="2" t="s">
        <v>796</v>
      </c>
      <c r="D198" s="2" t="s">
        <v>17</v>
      </c>
      <c r="E198" s="2" t="s">
        <v>120</v>
      </c>
      <c r="F198" s="11">
        <f t="shared" ref="F198:F261" si="102">(E198-D198)</f>
        <v>8.333333333333337E-2</v>
      </c>
    </row>
    <row r="199" spans="2:12" x14ac:dyDescent="0.35">
      <c r="B199" s="5">
        <v>2301</v>
      </c>
      <c r="C199" s="2" t="s">
        <v>796</v>
      </c>
      <c r="D199" s="2" t="s">
        <v>102</v>
      </c>
      <c r="E199" s="2" t="s">
        <v>33</v>
      </c>
      <c r="F199" s="11">
        <f t="shared" si="102"/>
        <v>0.125</v>
      </c>
    </row>
    <row r="200" spans="2:12" x14ac:dyDescent="0.35">
      <c r="B200" s="5">
        <v>2301</v>
      </c>
      <c r="C200" s="2" t="s">
        <v>796</v>
      </c>
      <c r="D200" s="2" t="s">
        <v>704</v>
      </c>
      <c r="E200" s="2" t="s">
        <v>12</v>
      </c>
      <c r="F200" s="11">
        <f t="shared" si="102"/>
        <v>0.10347222222222219</v>
      </c>
    </row>
    <row r="201" spans="2:12" x14ac:dyDescent="0.35">
      <c r="B201" s="5">
        <v>2501</v>
      </c>
      <c r="C201" s="2" t="s">
        <v>796</v>
      </c>
      <c r="D201" s="2" t="s">
        <v>80</v>
      </c>
      <c r="E201" s="2" t="s">
        <v>34</v>
      </c>
      <c r="F201" s="11">
        <f t="shared" si="102"/>
        <v>6.25E-2</v>
      </c>
    </row>
    <row r="202" spans="2:12" x14ac:dyDescent="0.35">
      <c r="B202" s="5">
        <v>2505</v>
      </c>
      <c r="C202" s="2" t="s">
        <v>796</v>
      </c>
      <c r="D202" s="2" t="s">
        <v>120</v>
      </c>
      <c r="E202" s="2" t="s">
        <v>56</v>
      </c>
      <c r="F202" s="11">
        <f t="shared" si="102"/>
        <v>4.166666666666663E-2</v>
      </c>
    </row>
    <row r="203" spans="2:12" x14ac:dyDescent="0.35">
      <c r="B203" s="5">
        <v>2505</v>
      </c>
      <c r="C203" s="2" t="s">
        <v>796</v>
      </c>
      <c r="D203" s="2" t="s">
        <v>80</v>
      </c>
      <c r="E203" s="2" t="s">
        <v>42</v>
      </c>
      <c r="F203" s="11">
        <f t="shared" si="102"/>
        <v>0.16666666666666663</v>
      </c>
    </row>
    <row r="204" spans="2:12" x14ac:dyDescent="0.35">
      <c r="B204" s="5">
        <v>2801</v>
      </c>
      <c r="C204" s="2" t="s">
        <v>796</v>
      </c>
      <c r="D204" s="2" t="s">
        <v>513</v>
      </c>
      <c r="E204" s="2" t="s">
        <v>88</v>
      </c>
      <c r="F204" s="11">
        <f t="shared" si="102"/>
        <v>6.25E-2</v>
      </c>
    </row>
    <row r="205" spans="2:12" x14ac:dyDescent="0.35">
      <c r="B205" s="5">
        <v>2201</v>
      </c>
      <c r="C205" s="2" t="s">
        <v>854</v>
      </c>
      <c r="D205" s="2" t="s">
        <v>120</v>
      </c>
      <c r="E205" s="2" t="s">
        <v>80</v>
      </c>
      <c r="F205" s="11">
        <f t="shared" si="102"/>
        <v>8.333333333333337E-2</v>
      </c>
    </row>
    <row r="206" spans="2:12" x14ac:dyDescent="0.35">
      <c r="B206" s="5">
        <v>2203</v>
      </c>
      <c r="C206" s="2" t="s">
        <v>854</v>
      </c>
      <c r="D206" s="2" t="s">
        <v>136</v>
      </c>
      <c r="E206" s="2" t="s">
        <v>295</v>
      </c>
      <c r="F206" s="11">
        <f t="shared" si="102"/>
        <v>6.944444444444442E-2</v>
      </c>
    </row>
    <row r="207" spans="2:12" x14ac:dyDescent="0.35">
      <c r="B207" s="5">
        <v>2301</v>
      </c>
      <c r="C207" s="2" t="s">
        <v>854</v>
      </c>
      <c r="D207" s="2" t="s">
        <v>92</v>
      </c>
      <c r="E207" s="2" t="s">
        <v>131</v>
      </c>
      <c r="F207" s="11">
        <f t="shared" si="102"/>
        <v>0.29166666666666663</v>
      </c>
      <c r="H207" s="104" t="s">
        <v>4239</v>
      </c>
      <c r="I207" s="104"/>
      <c r="J207" s="104"/>
      <c r="K207" s="104"/>
      <c r="L207" s="104"/>
    </row>
    <row r="208" spans="2:12" x14ac:dyDescent="0.35">
      <c r="B208" s="5">
        <v>2312</v>
      </c>
      <c r="C208" s="2" t="s">
        <v>854</v>
      </c>
      <c r="D208" s="2" t="s">
        <v>92</v>
      </c>
      <c r="E208" s="2" t="s">
        <v>80</v>
      </c>
      <c r="F208" s="11">
        <f t="shared" si="102"/>
        <v>0.20833333333333337</v>
      </c>
    </row>
    <row r="209" spans="2:39" x14ac:dyDescent="0.35">
      <c r="B209" s="5">
        <v>2506</v>
      </c>
      <c r="C209" s="2" t="s">
        <v>854</v>
      </c>
      <c r="D209" s="2" t="s">
        <v>120</v>
      </c>
      <c r="E209" s="2" t="s">
        <v>865</v>
      </c>
      <c r="F209" s="11">
        <f t="shared" si="102"/>
        <v>3.472222222222221E-2</v>
      </c>
      <c r="H209" s="73" t="s">
        <v>4232</v>
      </c>
      <c r="I209" s="69">
        <v>45566</v>
      </c>
      <c r="J209" s="69">
        <f>I209+1</f>
        <v>45567</v>
      </c>
      <c r="K209" s="69">
        <f t="shared" ref="K209" si="103">J209+1</f>
        <v>45568</v>
      </c>
      <c r="L209" s="69">
        <f t="shared" ref="L209" si="104">K209+1</f>
        <v>45569</v>
      </c>
      <c r="M209" s="69">
        <f t="shared" ref="M209" si="105">L209+1</f>
        <v>45570</v>
      </c>
      <c r="N209" s="69">
        <f t="shared" ref="N209" si="106">M209+1</f>
        <v>45571</v>
      </c>
      <c r="O209" s="69">
        <f t="shared" ref="O209" si="107">N209+1</f>
        <v>45572</v>
      </c>
      <c r="P209" s="69">
        <f t="shared" ref="P209" si="108">O209+1</f>
        <v>45573</v>
      </c>
      <c r="Q209" s="69">
        <f t="shared" ref="Q209" si="109">P209+1</f>
        <v>45574</v>
      </c>
      <c r="R209" s="69">
        <f t="shared" ref="R209" si="110">Q209+1</f>
        <v>45575</v>
      </c>
      <c r="S209" s="69">
        <f t="shared" ref="S209" si="111">R209+1</f>
        <v>45576</v>
      </c>
      <c r="T209" s="69">
        <f t="shared" ref="T209" si="112">S209+1</f>
        <v>45577</v>
      </c>
      <c r="U209" s="69">
        <f t="shared" ref="U209" si="113">T209+1</f>
        <v>45578</v>
      </c>
      <c r="V209" s="69">
        <f t="shared" ref="V209" si="114">U209+1</f>
        <v>45579</v>
      </c>
      <c r="W209" s="69">
        <f t="shared" ref="W209" si="115">V209+1</f>
        <v>45580</v>
      </c>
      <c r="X209" s="69">
        <f t="shared" ref="X209" si="116">W209+1</f>
        <v>45581</v>
      </c>
      <c r="Y209" s="69">
        <f t="shared" ref="Y209" si="117">X209+1</f>
        <v>45582</v>
      </c>
      <c r="Z209" s="69">
        <f t="shared" ref="Z209" si="118">Y209+1</f>
        <v>45583</v>
      </c>
      <c r="AA209" s="69">
        <f t="shared" ref="AA209" si="119">Z209+1</f>
        <v>45584</v>
      </c>
      <c r="AB209" s="69">
        <f t="shared" ref="AB209" si="120">AA209+1</f>
        <v>45585</v>
      </c>
      <c r="AC209" s="69">
        <f t="shared" ref="AC209" si="121">AB209+1</f>
        <v>45586</v>
      </c>
      <c r="AD209" s="69">
        <f t="shared" ref="AD209" si="122">AC209+1</f>
        <v>45587</v>
      </c>
      <c r="AE209" s="69">
        <f t="shared" ref="AE209" si="123">AD209+1</f>
        <v>45588</v>
      </c>
      <c r="AF209" s="69">
        <f t="shared" ref="AF209" si="124">AE209+1</f>
        <v>45589</v>
      </c>
      <c r="AG209" s="69">
        <f t="shared" ref="AG209" si="125">AF209+1</f>
        <v>45590</v>
      </c>
      <c r="AH209" s="69">
        <f t="shared" ref="AH209" si="126">AG209+1</f>
        <v>45591</v>
      </c>
      <c r="AI209" s="69">
        <f t="shared" ref="AI209" si="127">AH209+1</f>
        <v>45592</v>
      </c>
      <c r="AJ209" s="69">
        <f t="shared" ref="AJ209" si="128">AI209+1</f>
        <v>45593</v>
      </c>
      <c r="AK209" s="69">
        <f t="shared" ref="AK209" si="129">AJ209+1</f>
        <v>45594</v>
      </c>
      <c r="AL209" s="69">
        <f>AK209+1</f>
        <v>45595</v>
      </c>
      <c r="AM209" s="70">
        <f t="shared" ref="AM209" si="130">AL209+1</f>
        <v>45596</v>
      </c>
    </row>
    <row r="210" spans="2:39" x14ac:dyDescent="0.35">
      <c r="B210" s="5">
        <v>2604</v>
      </c>
      <c r="C210" s="2" t="s">
        <v>854</v>
      </c>
      <c r="D210" s="2" t="s">
        <v>17</v>
      </c>
      <c r="E210" s="2" t="s">
        <v>869</v>
      </c>
      <c r="F210" s="11">
        <f t="shared" si="102"/>
        <v>3.472222222222221E-2</v>
      </c>
      <c r="H210" s="64" t="s">
        <v>4209</v>
      </c>
      <c r="I210" s="71">
        <f>SUM(I$49:I$116)</f>
        <v>2.4861111111111112</v>
      </c>
      <c r="J210" s="71">
        <f>SUM(J$49:J$116)</f>
        <v>2.8319444444444444</v>
      </c>
      <c r="K210" s="71">
        <f>SUM(K$49:K$116)</f>
        <v>2.8069444444444445</v>
      </c>
      <c r="L210" s="71">
        <f>SUM(L$49:L$116)</f>
        <v>4.3340277777777771</v>
      </c>
      <c r="M210" s="71">
        <f t="shared" ref="M210:AM210" si="131">SUM(M$49:M$116)</f>
        <v>9.6979166666666679</v>
      </c>
      <c r="N210" s="71">
        <f t="shared" si="131"/>
        <v>5.7361111111111116</v>
      </c>
      <c r="O210" s="71">
        <f t="shared" si="131"/>
        <v>3.1374999999999997</v>
      </c>
      <c r="P210" s="71">
        <f t="shared" si="131"/>
        <v>2.6895833333333332</v>
      </c>
      <c r="Q210" s="71">
        <f t="shared" si="131"/>
        <v>4.1104166666666666</v>
      </c>
      <c r="R210" s="71">
        <f t="shared" si="131"/>
        <v>4.2423611111111112</v>
      </c>
      <c r="S210" s="71">
        <f t="shared" si="131"/>
        <v>3.3493055555555555</v>
      </c>
      <c r="T210" s="71">
        <f t="shared" si="131"/>
        <v>5.7500000000000009</v>
      </c>
      <c r="U210" s="71">
        <f t="shared" si="131"/>
        <v>0.28819444444444442</v>
      </c>
      <c r="V210" s="71">
        <f t="shared" si="131"/>
        <v>2.4097222222222223</v>
      </c>
      <c r="W210" s="71">
        <f t="shared" si="131"/>
        <v>2.4756944444444442</v>
      </c>
      <c r="X210" s="71">
        <f t="shared" si="131"/>
        <v>2.1340277777777779</v>
      </c>
      <c r="Y210" s="71">
        <f t="shared" si="131"/>
        <v>2.7013888888888893</v>
      </c>
      <c r="Z210" s="71">
        <f t="shared" si="131"/>
        <v>5.0458333333333334</v>
      </c>
      <c r="AA210" s="71">
        <f t="shared" si="131"/>
        <v>6.1986111111111111</v>
      </c>
      <c r="AB210" s="71">
        <f t="shared" si="131"/>
        <v>0.375</v>
      </c>
      <c r="AC210" s="71">
        <f t="shared" si="131"/>
        <v>5.2243055555555555</v>
      </c>
      <c r="AD210" s="71">
        <f t="shared" si="131"/>
        <v>5.2597222222222229</v>
      </c>
      <c r="AE210" s="71">
        <f t="shared" si="131"/>
        <v>3.2312500000000002</v>
      </c>
      <c r="AF210" s="71">
        <f t="shared" si="131"/>
        <v>4.759722222222222</v>
      </c>
      <c r="AG210" s="71">
        <f t="shared" si="131"/>
        <v>5.4493055555555552</v>
      </c>
      <c r="AH210" s="71">
        <f t="shared" si="131"/>
        <v>10.854166666666664</v>
      </c>
      <c r="AI210" s="71">
        <f t="shared" si="131"/>
        <v>0.79166666666666674</v>
      </c>
      <c r="AJ210" s="71">
        <f t="shared" si="131"/>
        <v>2.5812499999999998</v>
      </c>
      <c r="AK210" s="71">
        <f t="shared" si="131"/>
        <v>3.0125000000000002</v>
      </c>
      <c r="AL210" s="71">
        <f t="shared" si="131"/>
        <v>6.2958333333333343</v>
      </c>
      <c r="AM210" s="72">
        <f t="shared" si="131"/>
        <v>6.7111111111111121</v>
      </c>
    </row>
    <row r="211" spans="2:39" x14ac:dyDescent="0.35">
      <c r="B211" s="5">
        <v>2606</v>
      </c>
      <c r="C211" s="2" t="s">
        <v>854</v>
      </c>
      <c r="D211" s="2" t="s">
        <v>39</v>
      </c>
      <c r="E211" s="2" t="s">
        <v>872</v>
      </c>
      <c r="F211" s="11">
        <f t="shared" si="102"/>
        <v>6.944444444444442E-2</v>
      </c>
    </row>
    <row r="212" spans="2:39" x14ac:dyDescent="0.35">
      <c r="B212" s="5">
        <v>2606</v>
      </c>
      <c r="C212" s="2" t="s">
        <v>854</v>
      </c>
      <c r="D212" s="2" t="s">
        <v>56</v>
      </c>
      <c r="E212" s="2" t="s">
        <v>12</v>
      </c>
      <c r="F212" s="11">
        <f t="shared" si="102"/>
        <v>8.333333333333337E-2</v>
      </c>
    </row>
    <row r="213" spans="2:39" x14ac:dyDescent="0.35">
      <c r="B213" s="5">
        <v>2607</v>
      </c>
      <c r="C213" s="2" t="s">
        <v>854</v>
      </c>
      <c r="D213" s="2" t="s">
        <v>88</v>
      </c>
      <c r="E213" s="2" t="s">
        <v>92</v>
      </c>
      <c r="F213" s="11">
        <f t="shared" si="102"/>
        <v>8.3333333333333315E-2</v>
      </c>
    </row>
    <row r="214" spans="2:39" x14ac:dyDescent="0.35">
      <c r="B214" s="5">
        <v>2703</v>
      </c>
      <c r="C214" s="2" t="s">
        <v>854</v>
      </c>
      <c r="D214" s="2" t="s">
        <v>12</v>
      </c>
      <c r="E214" s="2" t="s">
        <v>42</v>
      </c>
      <c r="F214" s="11">
        <f t="shared" si="102"/>
        <v>0.125</v>
      </c>
      <c r="H214" s="73" t="s">
        <v>4232</v>
      </c>
      <c r="I214" s="69">
        <v>45566</v>
      </c>
      <c r="J214" s="69">
        <f>I214+1</f>
        <v>45567</v>
      </c>
      <c r="K214" s="69">
        <f t="shared" ref="K214" si="132">J214+1</f>
        <v>45568</v>
      </c>
      <c r="L214" s="69">
        <f t="shared" ref="L214" si="133">K214+1</f>
        <v>45569</v>
      </c>
      <c r="M214" s="69">
        <f t="shared" ref="M214" si="134">L214+1</f>
        <v>45570</v>
      </c>
      <c r="N214" s="69">
        <f t="shared" ref="N214" si="135">M214+1</f>
        <v>45571</v>
      </c>
      <c r="O214" s="69">
        <f t="shared" ref="O214" si="136">N214+1</f>
        <v>45572</v>
      </c>
      <c r="P214" s="69">
        <f t="shared" ref="P214" si="137">O214+1</f>
        <v>45573</v>
      </c>
      <c r="Q214" s="69">
        <f t="shared" ref="Q214" si="138">P214+1</f>
        <v>45574</v>
      </c>
      <c r="R214" s="69">
        <f t="shared" ref="R214" si="139">Q214+1</f>
        <v>45575</v>
      </c>
      <c r="S214" s="69">
        <f t="shared" ref="S214" si="140">R214+1</f>
        <v>45576</v>
      </c>
      <c r="T214" s="69">
        <f t="shared" ref="T214" si="141">S214+1</f>
        <v>45577</v>
      </c>
      <c r="U214" s="69">
        <f t="shared" ref="U214" si="142">T214+1</f>
        <v>45578</v>
      </c>
      <c r="V214" s="69">
        <f t="shared" ref="V214" si="143">U214+1</f>
        <v>45579</v>
      </c>
      <c r="W214" s="69">
        <f t="shared" ref="W214" si="144">V214+1</f>
        <v>45580</v>
      </c>
      <c r="X214" s="69">
        <f t="shared" ref="X214" si="145">W214+1</f>
        <v>45581</v>
      </c>
      <c r="Y214" s="69">
        <f t="shared" ref="Y214" si="146">X214+1</f>
        <v>45582</v>
      </c>
      <c r="Z214" s="69">
        <f t="shared" ref="Z214" si="147">Y214+1</f>
        <v>45583</v>
      </c>
      <c r="AA214" s="69">
        <f t="shared" ref="AA214" si="148">Z214+1</f>
        <v>45584</v>
      </c>
      <c r="AB214" s="69">
        <f t="shared" ref="AB214" si="149">AA214+1</f>
        <v>45585</v>
      </c>
      <c r="AC214" s="69">
        <f t="shared" ref="AC214" si="150">AB214+1</f>
        <v>45586</v>
      </c>
      <c r="AD214" s="69">
        <f t="shared" ref="AD214" si="151">AC214+1</f>
        <v>45587</v>
      </c>
      <c r="AE214" s="69">
        <f t="shared" ref="AE214" si="152">AD214+1</f>
        <v>45588</v>
      </c>
      <c r="AF214" s="69">
        <f t="shared" ref="AF214" si="153">AE214+1</f>
        <v>45589</v>
      </c>
      <c r="AG214" s="69">
        <f t="shared" ref="AG214" si="154">AF214+1</f>
        <v>45590</v>
      </c>
      <c r="AH214" s="69">
        <f t="shared" ref="AH214" si="155">AG214+1</f>
        <v>45591</v>
      </c>
      <c r="AI214" s="69">
        <f t="shared" ref="AI214" si="156">AH214+1</f>
        <v>45592</v>
      </c>
      <c r="AJ214" s="69">
        <f t="shared" ref="AJ214" si="157">AI214+1</f>
        <v>45593</v>
      </c>
      <c r="AK214" s="69">
        <f t="shared" ref="AK214" si="158">AJ214+1</f>
        <v>45594</v>
      </c>
      <c r="AL214" s="69">
        <f>AK214+1</f>
        <v>45595</v>
      </c>
      <c r="AM214" s="70">
        <f t="shared" ref="AM214" si="159">AL214+1</f>
        <v>45596</v>
      </c>
    </row>
    <row r="215" spans="2:39" x14ac:dyDescent="0.35">
      <c r="B215" s="5">
        <v>2704</v>
      </c>
      <c r="C215" s="2" t="s">
        <v>854</v>
      </c>
      <c r="D215" s="2" t="s">
        <v>12</v>
      </c>
      <c r="E215" s="2" t="s">
        <v>42</v>
      </c>
      <c r="F215" s="11">
        <f t="shared" si="102"/>
        <v>0.125</v>
      </c>
      <c r="H215" s="64" t="s">
        <v>4221</v>
      </c>
      <c r="I215" s="71">
        <f>AVERAGE(I$49:I$116)</f>
        <v>0.3107638888888889</v>
      </c>
      <c r="J215" s="71">
        <f>AVERAGE(J$49:J$116)</f>
        <v>0.31466049382716049</v>
      </c>
      <c r="K215" s="71">
        <f t="shared" ref="K215:AM215" si="160">AVERAGE(K$49:K$116)</f>
        <v>0.25517676767676767</v>
      </c>
      <c r="L215" s="71">
        <f t="shared" si="160"/>
        <v>0.33338675213675206</v>
      </c>
      <c r="M215" s="71">
        <f t="shared" si="160"/>
        <v>1.3854166666666667</v>
      </c>
      <c r="N215" s="71">
        <f t="shared" si="160"/>
        <v>0.9560185185185186</v>
      </c>
      <c r="O215" s="71">
        <f t="shared" si="160"/>
        <v>0.26145833333333329</v>
      </c>
      <c r="P215" s="71">
        <f t="shared" si="160"/>
        <v>0.20689102564102563</v>
      </c>
      <c r="Q215" s="71">
        <f t="shared" si="160"/>
        <v>0.3425347222222222</v>
      </c>
      <c r="R215" s="71">
        <f t="shared" si="160"/>
        <v>0.30302579365079368</v>
      </c>
      <c r="S215" s="71">
        <f t="shared" si="160"/>
        <v>0.27910879629629631</v>
      </c>
      <c r="T215" s="71">
        <f t="shared" si="160"/>
        <v>0.52272727272727282</v>
      </c>
      <c r="U215" s="71">
        <f t="shared" si="160"/>
        <v>0.14409722222222221</v>
      </c>
      <c r="V215" s="71">
        <f t="shared" si="160"/>
        <v>0.30121527777777779</v>
      </c>
      <c r="W215" s="71">
        <f t="shared" si="160"/>
        <v>0.30946180555555552</v>
      </c>
      <c r="X215" s="71">
        <f t="shared" si="160"/>
        <v>0.17783564814814815</v>
      </c>
      <c r="Y215" s="71">
        <f t="shared" si="160"/>
        <v>0.20779914529914534</v>
      </c>
      <c r="Z215" s="71">
        <f t="shared" si="160"/>
        <v>0.29681372549019608</v>
      </c>
      <c r="AA215" s="71">
        <f t="shared" si="160"/>
        <v>0.56351010101010102</v>
      </c>
      <c r="AB215" s="71">
        <f t="shared" si="160"/>
        <v>0.1875</v>
      </c>
      <c r="AC215" s="71">
        <f t="shared" si="160"/>
        <v>0.40186965811965814</v>
      </c>
      <c r="AD215" s="71">
        <f t="shared" si="160"/>
        <v>0.40459401709401716</v>
      </c>
      <c r="AE215" s="71">
        <f t="shared" si="160"/>
        <v>0.323125</v>
      </c>
      <c r="AF215" s="71">
        <f t="shared" si="160"/>
        <v>0.31731481481481477</v>
      </c>
      <c r="AG215" s="71">
        <f t="shared" si="160"/>
        <v>0.3027391975308642</v>
      </c>
      <c r="AH215" s="71">
        <f t="shared" si="160"/>
        <v>0.98674242424242398</v>
      </c>
      <c r="AI215" s="71">
        <f t="shared" si="160"/>
        <v>0.2638888888888889</v>
      </c>
      <c r="AJ215" s="71">
        <f t="shared" si="160"/>
        <v>0.25812499999999999</v>
      </c>
      <c r="AK215" s="71">
        <f t="shared" si="160"/>
        <v>0.25104166666666666</v>
      </c>
      <c r="AL215" s="71">
        <f t="shared" si="160"/>
        <v>0.52465277777777786</v>
      </c>
      <c r="AM215" s="72">
        <f t="shared" si="160"/>
        <v>0.41944444444444451</v>
      </c>
    </row>
    <row r="216" spans="2:39" x14ac:dyDescent="0.35">
      <c r="B216" s="5">
        <v>2705</v>
      </c>
      <c r="C216" s="2" t="s">
        <v>854</v>
      </c>
      <c r="D216" s="2" t="s">
        <v>38</v>
      </c>
      <c r="E216" s="2" t="s">
        <v>442</v>
      </c>
      <c r="F216" s="11">
        <f t="shared" si="102"/>
        <v>0.10416666666666663</v>
      </c>
    </row>
    <row r="217" spans="2:39" x14ac:dyDescent="0.35">
      <c r="B217" s="5">
        <v>2705</v>
      </c>
      <c r="C217" s="2" t="s">
        <v>854</v>
      </c>
      <c r="D217" s="2" t="s">
        <v>120</v>
      </c>
      <c r="E217" s="2" t="s">
        <v>80</v>
      </c>
      <c r="F217" s="11">
        <f t="shared" si="102"/>
        <v>8.333333333333337E-2</v>
      </c>
    </row>
    <row r="218" spans="2:39" x14ac:dyDescent="0.35">
      <c r="B218" s="5">
        <v>2101</v>
      </c>
      <c r="C218" s="2" t="s">
        <v>925</v>
      </c>
      <c r="D218" s="2" t="s">
        <v>25</v>
      </c>
      <c r="E218" s="2" t="s">
        <v>56</v>
      </c>
      <c r="F218" s="11">
        <f t="shared" si="102"/>
        <v>0.33333333333333331</v>
      </c>
    </row>
    <row r="219" spans="2:39" x14ac:dyDescent="0.35">
      <c r="B219" s="5">
        <v>2101</v>
      </c>
      <c r="C219" s="2" t="s">
        <v>925</v>
      </c>
      <c r="D219" s="2" t="s">
        <v>56</v>
      </c>
      <c r="E219" s="2" t="s">
        <v>12</v>
      </c>
      <c r="F219" s="11">
        <f t="shared" si="102"/>
        <v>8.333333333333337E-2</v>
      </c>
      <c r="H219" s="73" t="s">
        <v>4232</v>
      </c>
      <c r="I219" s="69">
        <v>45566</v>
      </c>
      <c r="J219" s="69">
        <f>I219+1</f>
        <v>45567</v>
      </c>
      <c r="K219" s="69">
        <f t="shared" ref="K219" si="161">J219+1</f>
        <v>45568</v>
      </c>
      <c r="L219" s="69">
        <f t="shared" ref="L219" si="162">K219+1</f>
        <v>45569</v>
      </c>
      <c r="M219" s="69">
        <f t="shared" ref="M219" si="163">L219+1</f>
        <v>45570</v>
      </c>
      <c r="N219" s="69">
        <f t="shared" ref="N219" si="164">M219+1</f>
        <v>45571</v>
      </c>
      <c r="O219" s="69">
        <f t="shared" ref="O219" si="165">N219+1</f>
        <v>45572</v>
      </c>
      <c r="P219" s="69">
        <f t="shared" ref="P219" si="166">O219+1</f>
        <v>45573</v>
      </c>
      <c r="Q219" s="69">
        <f t="shared" ref="Q219" si="167">P219+1</f>
        <v>45574</v>
      </c>
      <c r="R219" s="69">
        <f t="shared" ref="R219" si="168">Q219+1</f>
        <v>45575</v>
      </c>
      <c r="S219" s="69">
        <f t="shared" ref="S219" si="169">R219+1</f>
        <v>45576</v>
      </c>
      <c r="T219" s="69">
        <f t="shared" ref="T219" si="170">S219+1</f>
        <v>45577</v>
      </c>
      <c r="U219" s="69">
        <f t="shared" ref="U219" si="171">T219+1</f>
        <v>45578</v>
      </c>
      <c r="V219" s="69">
        <f t="shared" ref="V219" si="172">U219+1</f>
        <v>45579</v>
      </c>
      <c r="W219" s="69">
        <f t="shared" ref="W219" si="173">V219+1</f>
        <v>45580</v>
      </c>
      <c r="X219" s="69">
        <f t="shared" ref="X219" si="174">W219+1</f>
        <v>45581</v>
      </c>
      <c r="Y219" s="69">
        <f t="shared" ref="Y219" si="175">X219+1</f>
        <v>45582</v>
      </c>
      <c r="Z219" s="69">
        <f t="shared" ref="Z219" si="176">Y219+1</f>
        <v>45583</v>
      </c>
      <c r="AA219" s="69">
        <f t="shared" ref="AA219" si="177">Z219+1</f>
        <v>45584</v>
      </c>
      <c r="AB219" s="69">
        <f t="shared" ref="AB219" si="178">AA219+1</f>
        <v>45585</v>
      </c>
      <c r="AC219" s="69">
        <f t="shared" ref="AC219" si="179">AB219+1</f>
        <v>45586</v>
      </c>
      <c r="AD219" s="69">
        <f t="shared" ref="AD219" si="180">AC219+1</f>
        <v>45587</v>
      </c>
      <c r="AE219" s="69">
        <f t="shared" ref="AE219" si="181">AD219+1</f>
        <v>45588</v>
      </c>
      <c r="AF219" s="69">
        <f t="shared" ref="AF219" si="182">AE219+1</f>
        <v>45589</v>
      </c>
      <c r="AG219" s="69">
        <f t="shared" ref="AG219" si="183">AF219+1</f>
        <v>45590</v>
      </c>
      <c r="AH219" s="69">
        <f t="shared" ref="AH219" si="184">AG219+1</f>
        <v>45591</v>
      </c>
      <c r="AI219" s="69">
        <f t="shared" ref="AI219" si="185">AH219+1</f>
        <v>45592</v>
      </c>
      <c r="AJ219" s="69">
        <f t="shared" ref="AJ219" si="186">AI219+1</f>
        <v>45593</v>
      </c>
      <c r="AK219" s="69">
        <f t="shared" ref="AK219" si="187">AJ219+1</f>
        <v>45594</v>
      </c>
      <c r="AL219" s="69">
        <f>AK219+1</f>
        <v>45595</v>
      </c>
      <c r="AM219" s="70">
        <f t="shared" ref="AM219" si="188">AL219+1</f>
        <v>45596</v>
      </c>
    </row>
    <row r="220" spans="2:39" x14ac:dyDescent="0.35">
      <c r="B220" s="5">
        <v>2201</v>
      </c>
      <c r="C220" s="2" t="s">
        <v>925</v>
      </c>
      <c r="D220" s="2" t="s">
        <v>56</v>
      </c>
      <c r="E220" s="2" t="s">
        <v>80</v>
      </c>
      <c r="F220" s="11">
        <f t="shared" si="102"/>
        <v>4.1666666666666741E-2</v>
      </c>
      <c r="H220" s="64" t="s">
        <v>4222</v>
      </c>
      <c r="I220" s="71">
        <f>_xlfn.VAR.S(I$49:I$116)</f>
        <v>4.3316661155202843E-2</v>
      </c>
      <c r="J220" s="71">
        <f>_xlfn.VAR.S(J$49:J$116)</f>
        <v>3.4884795096021978E-2</v>
      </c>
      <c r="K220" s="71">
        <f>_xlfn.VAR.S(K$49:K$116)</f>
        <v>9.7191103745791263E-2</v>
      </c>
      <c r="L220" s="71">
        <f t="shared" ref="L220:AM220" si="189">_xlfn.VAR.S(L$49:L$116)</f>
        <v>0.1177537825953625</v>
      </c>
      <c r="M220" s="71">
        <f t="shared" si="189"/>
        <v>4.7287688078703694</v>
      </c>
      <c r="N220" s="71">
        <f t="shared" si="189"/>
        <v>3.1812821502057624</v>
      </c>
      <c r="O220" s="71">
        <f t="shared" si="189"/>
        <v>1.73477395482604E-2</v>
      </c>
      <c r="P220" s="71">
        <f t="shared" si="189"/>
        <v>2.9845474982193754E-2</v>
      </c>
      <c r="Q220" s="71">
        <f t="shared" si="189"/>
        <v>9.5641933659511749E-2</v>
      </c>
      <c r="R220" s="71">
        <f t="shared" si="189"/>
        <v>3.3954891318172559E-2</v>
      </c>
      <c r="S220" s="71">
        <f t="shared" si="189"/>
        <v>6.4011772090114077E-2</v>
      </c>
      <c r="T220" s="71">
        <f t="shared" si="189"/>
        <v>7.4779040404040348E-2</v>
      </c>
      <c r="U220" s="71">
        <f t="shared" si="189"/>
        <v>7.2940779320988802E-4</v>
      </c>
      <c r="V220" s="71">
        <f t="shared" si="189"/>
        <v>7.0036065641534376E-2</v>
      </c>
      <c r="W220" s="71">
        <f t="shared" si="189"/>
        <v>4.0410871017967399E-2</v>
      </c>
      <c r="X220" s="71">
        <f t="shared" si="189"/>
        <v>1.2677684688318359E-2</v>
      </c>
      <c r="Y220" s="71">
        <f t="shared" si="189"/>
        <v>2.9528208095916431E-2</v>
      </c>
      <c r="Z220" s="71">
        <f t="shared" si="189"/>
        <v>5.3753319035947739E-2</v>
      </c>
      <c r="AA220" s="71">
        <f t="shared" si="189"/>
        <v>0.21260960297418632</v>
      </c>
      <c r="AB220" s="71">
        <f t="shared" si="189"/>
        <v>7.8125E-3</v>
      </c>
      <c r="AC220" s="71">
        <f t="shared" si="189"/>
        <v>0.63302086424699289</v>
      </c>
      <c r="AD220" s="71">
        <f t="shared" si="189"/>
        <v>0.27216503813509013</v>
      </c>
      <c r="AE220" s="71">
        <f t="shared" si="189"/>
        <v>7.3742182141632348E-2</v>
      </c>
      <c r="AF220" s="71">
        <f t="shared" si="189"/>
        <v>6.3125789976484437E-2</v>
      </c>
      <c r="AG220" s="71">
        <f t="shared" si="189"/>
        <v>7.9306490117909315E-2</v>
      </c>
      <c r="AH220" s="71">
        <f t="shared" si="189"/>
        <v>0.84064867424242462</v>
      </c>
      <c r="AI220" s="71">
        <f t="shared" si="189"/>
        <v>2.1412037037037035E-2</v>
      </c>
      <c r="AJ220" s="71">
        <f t="shared" si="189"/>
        <v>3.4357858581961609E-2</v>
      </c>
      <c r="AK220" s="71">
        <f t="shared" si="189"/>
        <v>4.8522858796296295E-2</v>
      </c>
      <c r="AL220" s="71">
        <f t="shared" si="189"/>
        <v>0.65044029706790141</v>
      </c>
      <c r="AM220" s="72">
        <f t="shared" si="189"/>
        <v>0.34122305812757203</v>
      </c>
    </row>
    <row r="221" spans="2:39" x14ac:dyDescent="0.35">
      <c r="B221" s="5">
        <v>2201</v>
      </c>
      <c r="C221" s="2" t="s">
        <v>925</v>
      </c>
      <c r="D221" s="2" t="s">
        <v>80</v>
      </c>
      <c r="E221" s="2" t="s">
        <v>739</v>
      </c>
      <c r="F221" s="11">
        <f t="shared" si="102"/>
        <v>0.10416666666666663</v>
      </c>
    </row>
    <row r="222" spans="2:39" x14ac:dyDescent="0.35">
      <c r="B222" s="5">
        <v>2301</v>
      </c>
      <c r="C222" s="2" t="s">
        <v>925</v>
      </c>
      <c r="D222" s="2" t="s">
        <v>92</v>
      </c>
      <c r="E222" s="2" t="s">
        <v>131</v>
      </c>
      <c r="F222" s="11">
        <f t="shared" si="102"/>
        <v>0.29166666666666663</v>
      </c>
    </row>
    <row r="223" spans="2:39" x14ac:dyDescent="0.35">
      <c r="B223" s="5">
        <v>2503</v>
      </c>
      <c r="C223" s="2" t="s">
        <v>925</v>
      </c>
      <c r="D223" s="2" t="s">
        <v>442</v>
      </c>
      <c r="E223" s="2" t="s">
        <v>92</v>
      </c>
      <c r="F223" s="11">
        <f t="shared" si="102"/>
        <v>0.10416666666666669</v>
      </c>
    </row>
    <row r="224" spans="2:39" x14ac:dyDescent="0.35">
      <c r="B224" s="5">
        <v>2503</v>
      </c>
      <c r="C224" s="2" t="s">
        <v>925</v>
      </c>
      <c r="D224" s="2" t="s">
        <v>12</v>
      </c>
      <c r="E224" s="2" t="s">
        <v>42</v>
      </c>
      <c r="F224" s="11">
        <f t="shared" si="102"/>
        <v>0.125</v>
      </c>
      <c r="H224" s="73" t="s">
        <v>4232</v>
      </c>
      <c r="I224" s="69">
        <v>45566</v>
      </c>
      <c r="J224" s="69">
        <f>I224+1</f>
        <v>45567</v>
      </c>
      <c r="K224" s="69">
        <f t="shared" ref="K224" si="190">J224+1</f>
        <v>45568</v>
      </c>
      <c r="L224" s="69">
        <f t="shared" ref="L224" si="191">K224+1</f>
        <v>45569</v>
      </c>
      <c r="M224" s="69">
        <f t="shared" ref="M224" si="192">L224+1</f>
        <v>45570</v>
      </c>
      <c r="N224" s="69">
        <f t="shared" ref="N224" si="193">M224+1</f>
        <v>45571</v>
      </c>
      <c r="O224" s="69">
        <f t="shared" ref="O224" si="194">N224+1</f>
        <v>45572</v>
      </c>
      <c r="P224" s="69">
        <f t="shared" ref="P224" si="195">O224+1</f>
        <v>45573</v>
      </c>
      <c r="Q224" s="69">
        <f t="shared" ref="Q224" si="196">P224+1</f>
        <v>45574</v>
      </c>
      <c r="R224" s="69">
        <f t="shared" ref="R224" si="197">Q224+1</f>
        <v>45575</v>
      </c>
      <c r="S224" s="69">
        <f t="shared" ref="S224" si="198">R224+1</f>
        <v>45576</v>
      </c>
      <c r="T224" s="69">
        <f t="shared" ref="T224" si="199">S224+1</f>
        <v>45577</v>
      </c>
      <c r="U224" s="69">
        <f t="shared" ref="U224" si="200">T224+1</f>
        <v>45578</v>
      </c>
      <c r="V224" s="69">
        <f t="shared" ref="V224" si="201">U224+1</f>
        <v>45579</v>
      </c>
      <c r="W224" s="69">
        <f t="shared" ref="W224" si="202">V224+1</f>
        <v>45580</v>
      </c>
      <c r="X224" s="69">
        <f t="shared" ref="X224" si="203">W224+1</f>
        <v>45581</v>
      </c>
      <c r="Y224" s="69">
        <f t="shared" ref="Y224" si="204">X224+1</f>
        <v>45582</v>
      </c>
      <c r="Z224" s="69">
        <f t="shared" ref="Z224" si="205">Y224+1</f>
        <v>45583</v>
      </c>
      <c r="AA224" s="69">
        <f t="shared" ref="AA224" si="206">Z224+1</f>
        <v>45584</v>
      </c>
      <c r="AB224" s="69">
        <f t="shared" ref="AB224" si="207">AA224+1</f>
        <v>45585</v>
      </c>
      <c r="AC224" s="69">
        <f t="shared" ref="AC224" si="208">AB224+1</f>
        <v>45586</v>
      </c>
      <c r="AD224" s="69">
        <f t="shared" ref="AD224" si="209">AC224+1</f>
        <v>45587</v>
      </c>
      <c r="AE224" s="69">
        <f t="shared" ref="AE224" si="210">AD224+1</f>
        <v>45588</v>
      </c>
      <c r="AF224" s="69">
        <f t="shared" ref="AF224" si="211">AE224+1</f>
        <v>45589</v>
      </c>
      <c r="AG224" s="69">
        <f t="shared" ref="AG224" si="212">AF224+1</f>
        <v>45590</v>
      </c>
      <c r="AH224" s="69">
        <f t="shared" ref="AH224" si="213">AG224+1</f>
        <v>45591</v>
      </c>
      <c r="AI224" s="69">
        <f t="shared" ref="AI224" si="214">AH224+1</f>
        <v>45592</v>
      </c>
      <c r="AJ224" s="69">
        <f t="shared" ref="AJ224" si="215">AI224+1</f>
        <v>45593</v>
      </c>
      <c r="AK224" s="69">
        <f t="shared" ref="AK224" si="216">AJ224+1</f>
        <v>45594</v>
      </c>
      <c r="AL224" s="69">
        <f>AK224+1</f>
        <v>45595</v>
      </c>
      <c r="AM224" s="70">
        <f t="shared" ref="AM224" si="217">AL224+1</f>
        <v>45596</v>
      </c>
    </row>
    <row r="225" spans="2:39" x14ac:dyDescent="0.35">
      <c r="B225" s="5">
        <v>2504</v>
      </c>
      <c r="C225" s="2" t="s">
        <v>925</v>
      </c>
      <c r="D225" s="2" t="s">
        <v>12</v>
      </c>
      <c r="E225" s="2" t="s">
        <v>42</v>
      </c>
      <c r="F225" s="11">
        <f t="shared" si="102"/>
        <v>0.125</v>
      </c>
      <c r="H225" s="64" t="s">
        <v>4220</v>
      </c>
      <c r="I225" s="71">
        <f>_xlfn.STDEV.S(I$49:I$116)</f>
        <v>0.20812655081753226</v>
      </c>
      <c r="J225" s="71">
        <f>_xlfn.STDEV.S(J$49:J$116)</f>
        <v>0.18677471749683355</v>
      </c>
      <c r="K225" s="71">
        <f t="shared" ref="K225:AM225" si="218">_xlfn.STDEV.S(K$49:K$116)</f>
        <v>0.31175487766158727</v>
      </c>
      <c r="L225" s="71">
        <f t="shared" si="218"/>
        <v>0.34315271031329841</v>
      </c>
      <c r="M225" s="71">
        <f t="shared" si="218"/>
        <v>2.1745732472994259</v>
      </c>
      <c r="N225" s="71">
        <f t="shared" si="218"/>
        <v>1.7836149108498063</v>
      </c>
      <c r="O225" s="71">
        <f t="shared" si="218"/>
        <v>0.13171081788623287</v>
      </c>
      <c r="P225" s="71">
        <f t="shared" si="218"/>
        <v>0.17275842955466386</v>
      </c>
      <c r="Q225" s="71">
        <f t="shared" si="218"/>
        <v>0.30926030081391265</v>
      </c>
      <c r="R225" s="71">
        <f t="shared" si="218"/>
        <v>0.18426853046077227</v>
      </c>
      <c r="S225" s="71">
        <f t="shared" si="218"/>
        <v>0.2530054783796471</v>
      </c>
      <c r="T225" s="71">
        <f t="shared" si="218"/>
        <v>0.2734575660025525</v>
      </c>
      <c r="U225" s="71">
        <f t="shared" si="218"/>
        <v>2.7007550670319735E-2</v>
      </c>
      <c r="V225" s="71">
        <f t="shared" si="218"/>
        <v>0.26464327998559567</v>
      </c>
      <c r="W225" s="71">
        <f t="shared" si="218"/>
        <v>0.20102455327140364</v>
      </c>
      <c r="X225" s="71">
        <f t="shared" si="218"/>
        <v>0.11259522498009567</v>
      </c>
      <c r="Y225" s="71">
        <f t="shared" si="218"/>
        <v>0.1718377376943622</v>
      </c>
      <c r="Z225" s="71">
        <f t="shared" si="218"/>
        <v>0.23184762029390713</v>
      </c>
      <c r="AA225" s="71">
        <f t="shared" si="218"/>
        <v>0.46109608865635188</v>
      </c>
      <c r="AB225" s="71">
        <f t="shared" si="218"/>
        <v>8.8388347648318447E-2</v>
      </c>
      <c r="AC225" s="71">
        <f t="shared" si="218"/>
        <v>0.79562608318668948</v>
      </c>
      <c r="AD225" s="71">
        <f t="shared" si="218"/>
        <v>0.52169439151201358</v>
      </c>
      <c r="AE225" s="71">
        <f t="shared" si="218"/>
        <v>0.27155511805457166</v>
      </c>
      <c r="AF225" s="71">
        <f t="shared" si="218"/>
        <v>0.25124846263506656</v>
      </c>
      <c r="AG225" s="71">
        <f t="shared" si="218"/>
        <v>0.28161408011303218</v>
      </c>
      <c r="AH225" s="71">
        <f t="shared" si="218"/>
        <v>0.91686895150966075</v>
      </c>
      <c r="AI225" s="71">
        <f t="shared" si="218"/>
        <v>0.14632852434517693</v>
      </c>
      <c r="AJ225" s="71">
        <f t="shared" si="218"/>
        <v>0.18535872944634038</v>
      </c>
      <c r="AK225" s="71">
        <f t="shared" si="218"/>
        <v>0.22027904756534675</v>
      </c>
      <c r="AL225" s="71">
        <f t="shared" si="218"/>
        <v>0.80649878925383478</v>
      </c>
      <c r="AM225" s="72">
        <f t="shared" si="218"/>
        <v>0.58414301170823912</v>
      </c>
    </row>
    <row r="226" spans="2:39" x14ac:dyDescent="0.35">
      <c r="B226" s="5">
        <v>2505</v>
      </c>
      <c r="C226" s="2" t="s">
        <v>925</v>
      </c>
      <c r="D226" s="2" t="s">
        <v>33</v>
      </c>
      <c r="E226" s="2" t="s">
        <v>12</v>
      </c>
      <c r="F226" s="11">
        <f t="shared" si="102"/>
        <v>0.10416666666666663</v>
      </c>
    </row>
    <row r="227" spans="2:39" x14ac:dyDescent="0.35">
      <c r="B227" s="5">
        <v>2507</v>
      </c>
      <c r="C227" s="2" t="s">
        <v>925</v>
      </c>
      <c r="D227" s="2" t="s">
        <v>16</v>
      </c>
      <c r="E227" s="2" t="s">
        <v>92</v>
      </c>
      <c r="F227" s="11">
        <f t="shared" si="102"/>
        <v>4.1666666666666685E-2</v>
      </c>
    </row>
    <row r="228" spans="2:39" x14ac:dyDescent="0.35">
      <c r="B228" s="5">
        <v>2603</v>
      </c>
      <c r="C228" s="2" t="s">
        <v>925</v>
      </c>
      <c r="D228" s="2" t="s">
        <v>80</v>
      </c>
      <c r="E228" s="2" t="s">
        <v>42</v>
      </c>
      <c r="F228" s="11">
        <f t="shared" si="102"/>
        <v>0.16666666666666663</v>
      </c>
    </row>
    <row r="229" spans="2:39" x14ac:dyDescent="0.35">
      <c r="B229" s="5">
        <v>2604</v>
      </c>
      <c r="C229" s="2" t="s">
        <v>925</v>
      </c>
      <c r="D229" s="2" t="s">
        <v>80</v>
      </c>
      <c r="E229" s="2" t="s">
        <v>42</v>
      </c>
      <c r="F229" s="11">
        <f t="shared" si="102"/>
        <v>0.16666666666666663</v>
      </c>
      <c r="H229" s="73" t="s">
        <v>4232</v>
      </c>
      <c r="I229" s="69">
        <v>45566</v>
      </c>
      <c r="J229" s="69">
        <f>I229+1</f>
        <v>45567</v>
      </c>
      <c r="K229" s="69">
        <f t="shared" ref="K229" si="219">J229+1</f>
        <v>45568</v>
      </c>
      <c r="L229" s="69">
        <f t="shared" ref="L229" si="220">K229+1</f>
        <v>45569</v>
      </c>
      <c r="M229" s="69">
        <f t="shared" ref="M229" si="221">L229+1</f>
        <v>45570</v>
      </c>
      <c r="N229" s="69">
        <f t="shared" ref="N229" si="222">M229+1</f>
        <v>45571</v>
      </c>
      <c r="O229" s="69">
        <f t="shared" ref="O229" si="223">N229+1</f>
        <v>45572</v>
      </c>
      <c r="P229" s="69">
        <f t="shared" ref="P229" si="224">O229+1</f>
        <v>45573</v>
      </c>
      <c r="Q229" s="69">
        <f t="shared" ref="Q229" si="225">P229+1</f>
        <v>45574</v>
      </c>
      <c r="R229" s="69">
        <f t="shared" ref="R229" si="226">Q229+1</f>
        <v>45575</v>
      </c>
      <c r="S229" s="69">
        <f t="shared" ref="S229" si="227">R229+1</f>
        <v>45576</v>
      </c>
      <c r="T229" s="69">
        <f t="shared" ref="T229" si="228">S229+1</f>
        <v>45577</v>
      </c>
      <c r="U229" s="69">
        <f t="shared" ref="U229" si="229">T229+1</f>
        <v>45578</v>
      </c>
      <c r="V229" s="69">
        <f t="shared" ref="V229" si="230">U229+1</f>
        <v>45579</v>
      </c>
      <c r="W229" s="69">
        <f t="shared" ref="W229" si="231">V229+1</f>
        <v>45580</v>
      </c>
      <c r="X229" s="69">
        <f t="shared" ref="X229" si="232">W229+1</f>
        <v>45581</v>
      </c>
      <c r="Y229" s="69">
        <f t="shared" ref="Y229" si="233">X229+1</f>
        <v>45582</v>
      </c>
      <c r="Z229" s="69">
        <f t="shared" ref="Z229" si="234">Y229+1</f>
        <v>45583</v>
      </c>
      <c r="AA229" s="69">
        <f t="shared" ref="AA229" si="235">Z229+1</f>
        <v>45584</v>
      </c>
      <c r="AB229" s="69">
        <f t="shared" ref="AB229" si="236">AA229+1</f>
        <v>45585</v>
      </c>
      <c r="AC229" s="69">
        <f t="shared" ref="AC229" si="237">AB229+1</f>
        <v>45586</v>
      </c>
      <c r="AD229" s="69">
        <f t="shared" ref="AD229" si="238">AC229+1</f>
        <v>45587</v>
      </c>
      <c r="AE229" s="69">
        <f t="shared" ref="AE229" si="239">AD229+1</f>
        <v>45588</v>
      </c>
      <c r="AF229" s="69">
        <f t="shared" ref="AF229" si="240">AE229+1</f>
        <v>45589</v>
      </c>
      <c r="AG229" s="69">
        <f t="shared" ref="AG229" si="241">AF229+1</f>
        <v>45590</v>
      </c>
      <c r="AH229" s="69">
        <f t="shared" ref="AH229" si="242">AG229+1</f>
        <v>45591</v>
      </c>
      <c r="AI229" s="69">
        <f t="shared" ref="AI229" si="243">AH229+1</f>
        <v>45592</v>
      </c>
      <c r="AJ229" s="69">
        <f t="shared" ref="AJ229" si="244">AI229+1</f>
        <v>45593</v>
      </c>
      <c r="AK229" s="69">
        <f t="shared" ref="AK229" si="245">AJ229+1</f>
        <v>45594</v>
      </c>
      <c r="AL229" s="69">
        <f>AK229+1</f>
        <v>45595</v>
      </c>
      <c r="AM229" s="70">
        <f t="shared" ref="AM229" si="246">AL229+1</f>
        <v>45596</v>
      </c>
    </row>
    <row r="230" spans="2:39" x14ac:dyDescent="0.35">
      <c r="B230" s="5">
        <v>2605</v>
      </c>
      <c r="C230" s="2" t="s">
        <v>925</v>
      </c>
      <c r="D230" s="2" t="s">
        <v>120</v>
      </c>
      <c r="E230" s="2" t="s">
        <v>56</v>
      </c>
      <c r="F230" s="11">
        <f t="shared" si="102"/>
        <v>4.166666666666663E-2</v>
      </c>
      <c r="H230" s="64" t="s">
        <v>4233</v>
      </c>
      <c r="I230" s="71" cm="1">
        <f t="array" ref="I230">MAX(I$49:I$116)-MIN(IF(I$49:I$116&lt;&gt;0,I$49:I$116,"0"))</f>
        <v>0.52777777777777779</v>
      </c>
      <c r="J230" s="71" cm="1">
        <f t="array" ref="J230">MAX(J$49:J$116)-MIN(IF(J$49:J$116&lt;&gt;0,J$49:J$116,"0"))</f>
        <v>0.51388888888888895</v>
      </c>
      <c r="K230" s="71" cm="1">
        <f t="array" ref="K230">MAX(K$49:K$116)-MIN(IF(K$49:K$116&lt;&gt;0,K$49:K$116,"0"))</f>
        <v>0.96527777777777779</v>
      </c>
      <c r="L230" s="71" cm="1">
        <f t="array" ref="L230">MAX(L$49:L$116)-MIN(IF(L$49:L$116&lt;&gt;0,L$49:L$116,"0"))</f>
        <v>1.1111111111111109</v>
      </c>
      <c r="M230" s="71" cm="1">
        <f t="array" ref="M230">MAX(M$49:M$116)-MIN(IF(M$49:M$116&lt;&gt;0,M$49:M$116,"0"))</f>
        <v>6.135416666666667</v>
      </c>
      <c r="N230" s="71" cm="1">
        <f t="array" ref="N230">MAX(N$49:N$116)-MIN(IF(N$49:N$116&lt;&gt;0,N$49:N$116,"0"))</f>
        <v>4.5138888888888893</v>
      </c>
      <c r="O230" s="71" cm="1">
        <f t="array" ref="O230">MAX(O$49:O$116)-MIN(IF(O$49:O$116&lt;&gt;0,O$49:O$116,"0"))</f>
        <v>0.47222222222222221</v>
      </c>
      <c r="P230" s="71" cm="1">
        <f t="array" ref="P230">MAX(P$49:P$116)-MIN(IF(P$49:P$116&lt;&gt;0,P$49:P$116,"0"))</f>
        <v>0.54861111111111116</v>
      </c>
      <c r="Q230" s="71" cm="1">
        <f t="array" ref="Q230">MAX(Q$49:Q$116)-MIN(IF(Q$49:Q$116&lt;&gt;0,Q$49:Q$116,"0"))</f>
        <v>1.0833333333333333</v>
      </c>
      <c r="R230" s="71" cm="1">
        <f t="array" ref="R230">MAX(R$49:R$116)-MIN(IF(R$49:R$116&lt;&gt;0,R$49:R$116,"0"))</f>
        <v>0.59027777777777779</v>
      </c>
      <c r="S230" s="71" cm="1">
        <f t="array" ref="S230">MAX(S$49:S$116)-MIN(IF(S$49:S$116&lt;&gt;0,S$49:S$116,"0"))</f>
        <v>0.79166666666666663</v>
      </c>
      <c r="T230" s="71" cm="1">
        <f t="array" ref="T230">MAX(T$49:T$116)-MIN(IF(T$49:T$116&lt;&gt;0,T$49:T$116,"0"))</f>
        <v>0.83333333333333326</v>
      </c>
      <c r="U230" s="71" cm="1">
        <f t="array" ref="U230">MAX(U$49:U$116)-MIN(IF(U$49:U$116&lt;&gt;0,U$49:U$116,"0"))</f>
        <v>3.8194444444444448E-2</v>
      </c>
      <c r="V230" s="71" cm="1">
        <f t="array" ref="V230">MAX(V$49:V$116)-MIN(IF(V$49:V$116&lt;&gt;0,V$49:V$116,"0"))</f>
        <v>0.70833333333333337</v>
      </c>
      <c r="W230" s="71" cm="1">
        <f t="array" ref="W230">MAX(W$49:W$116)-MIN(IF(W$49:W$116&lt;&gt;0,W$49:W$116,"0"))</f>
        <v>0.56597222222222221</v>
      </c>
      <c r="X230" s="71" cm="1">
        <f t="array" ref="X230">MAX(X$49:X$116)-MIN(IF(X$49:X$116&lt;&gt;0,X$49:X$116,"0"))</f>
        <v>0.2986111111111111</v>
      </c>
      <c r="Y230" s="71" cm="1">
        <f t="array" ref="Y230">MAX(Y$49:Y$116)-MIN(IF(Y$49:Y$116&lt;&gt;0,Y$49:Y$116,"0"))</f>
        <v>0.47291666666666665</v>
      </c>
      <c r="Z230" s="71" cm="1">
        <f t="array" ref="Z230">MAX(Z$49:Z$116)-MIN(IF(Z$49:Z$116&lt;&gt;0,Z$49:Z$116,"0"))</f>
        <v>0.80555555555555547</v>
      </c>
      <c r="AA230" s="71" cm="1">
        <f t="array" ref="AA230">MAX(AA$49:AA$116)-MIN(IF(AA$49:AA$116&lt;&gt;0,AA$49:AA$116,"0"))</f>
        <v>1.2638888888888888</v>
      </c>
      <c r="AB230" s="71" cm="1">
        <f t="array" ref="AB230">MAX(AB$49:AB$116)-MIN(IF(AB$49:AB$116&lt;&gt;0,AB$49:AB$116,"0"))</f>
        <v>0.125</v>
      </c>
      <c r="AC230" s="71" cm="1">
        <f t="array" ref="AC230">MAX(AC$49:AC$116)-MIN(IF(AC$49:AC$116&lt;&gt;0,AC$49:AC$116,"0"))</f>
        <v>2.9722222222222223</v>
      </c>
      <c r="AD230" s="71" cm="1">
        <f t="array" ref="AD230">MAX(AD$49:AD$116)-MIN(IF(AD$49:AD$116&lt;&gt;0,AD$49:AD$116,"0"))</f>
        <v>1.9375</v>
      </c>
      <c r="AE230" s="71" cm="1">
        <f t="array" ref="AE230">MAX(AE$49:AE$116)-MIN(IF(AE$49:AE$116&lt;&gt;0,AE$49:AE$116,"0"))</f>
        <v>0.90069444444444446</v>
      </c>
      <c r="AF230" s="71" cm="1">
        <f t="array" ref="AF230">MAX(AF$49:AF$116)-MIN(IF(AF$49:AF$116&lt;&gt;0,AF$49:AF$116,"0"))</f>
        <v>0.80624999999999991</v>
      </c>
      <c r="AG230" s="71" cm="1">
        <f t="array" ref="AG230">MAX(AG$49:AG$116)-MIN(IF(AG$49:AG$116&lt;&gt;0,AG$49:AG$116,"0"))</f>
        <v>0.93541666666666679</v>
      </c>
      <c r="AH230" s="71" cm="1">
        <f t="array" ref="AH230">MAX(AH$49:AH$116)-MIN(IF(AH$49:AH$116&lt;&gt;0,AH$49:AH$116,"0"))</f>
        <v>2.583333333333333</v>
      </c>
      <c r="AI230" s="71" cm="1">
        <f t="array" ref="AI230">MAX(AI$49:AI$116)-MIN(IF(AI$49:AI$116&lt;&gt;0,AI$49:AI$116,"0"))</f>
        <v>0.29166666666666669</v>
      </c>
      <c r="AJ230" s="71" cm="1">
        <f t="array" ref="AJ230">MAX(AJ$49:AJ$116)-MIN(IF(AJ$49:AJ$116&lt;&gt;0,AJ$49:AJ$116,"0"))</f>
        <v>0.63194444444444442</v>
      </c>
      <c r="AK230" s="71" cm="1">
        <f t="array" ref="AK230">MAX(AK$49:AK$116)-MIN(IF(AK$49:AK$116&lt;&gt;0,AK$49:AK$116,"0"))</f>
        <v>0.625</v>
      </c>
      <c r="AL230" s="71" cm="1">
        <f t="array" ref="AL230">MAX(AL$49:AL$116)-MIN(IF(AL$49:AL$116&lt;&gt;0,AL$49:AL$116,"0"))</f>
        <v>2.9062500000000004</v>
      </c>
      <c r="AM230" s="72" cm="1">
        <f t="array" ref="AM230">MAX(AM$49:AM$116)-MIN(IF(AM$49:AM$116&lt;&gt;0,AM$49:AM$116,"0"))</f>
        <v>2.3062500000000004</v>
      </c>
    </row>
    <row r="231" spans="2:39" x14ac:dyDescent="0.35">
      <c r="B231" s="5">
        <v>2607</v>
      </c>
      <c r="C231" s="2" t="s">
        <v>925</v>
      </c>
      <c r="D231" s="2" t="s">
        <v>16</v>
      </c>
      <c r="E231" s="2" t="s">
        <v>39</v>
      </c>
      <c r="F231" s="11">
        <f t="shared" si="102"/>
        <v>0.12500000000000006</v>
      </c>
    </row>
    <row r="232" spans="2:39" x14ac:dyDescent="0.35">
      <c r="B232" s="5">
        <v>2703</v>
      </c>
      <c r="C232" s="2" t="s">
        <v>925</v>
      </c>
      <c r="D232" s="2" t="s">
        <v>80</v>
      </c>
      <c r="E232" s="2" t="s">
        <v>42</v>
      </c>
      <c r="F232" s="11">
        <f t="shared" si="102"/>
        <v>0.16666666666666663</v>
      </c>
    </row>
    <row r="233" spans="2:39" x14ac:dyDescent="0.35">
      <c r="B233" s="5">
        <v>2704</v>
      </c>
      <c r="C233" s="2" t="s">
        <v>925</v>
      </c>
      <c r="D233" s="2" t="s">
        <v>80</v>
      </c>
      <c r="E233" s="2" t="s">
        <v>42</v>
      </c>
      <c r="F233" s="11">
        <f t="shared" si="102"/>
        <v>0.16666666666666663</v>
      </c>
    </row>
    <row r="234" spans="2:39" x14ac:dyDescent="0.35">
      <c r="B234" s="5">
        <v>2802</v>
      </c>
      <c r="C234" s="2" t="s">
        <v>925</v>
      </c>
      <c r="D234" s="2" t="s">
        <v>16</v>
      </c>
      <c r="E234" s="2" t="s">
        <v>17</v>
      </c>
      <c r="F234" s="11">
        <f t="shared" si="102"/>
        <v>8.3333333333333315E-2</v>
      </c>
    </row>
    <row r="235" spans="2:39" x14ac:dyDescent="0.35">
      <c r="B235" s="5">
        <v>2804</v>
      </c>
      <c r="C235" s="2" t="s">
        <v>925</v>
      </c>
      <c r="D235" s="2" t="s">
        <v>33</v>
      </c>
      <c r="E235" s="2" t="s">
        <v>12</v>
      </c>
      <c r="F235" s="11">
        <f t="shared" si="102"/>
        <v>0.10416666666666663</v>
      </c>
    </row>
    <row r="236" spans="2:39" x14ac:dyDescent="0.35">
      <c r="B236" s="5">
        <v>2101</v>
      </c>
      <c r="C236" s="2" t="s">
        <v>1011</v>
      </c>
      <c r="D236" s="2" t="s">
        <v>136</v>
      </c>
      <c r="E236" s="2" t="s">
        <v>131</v>
      </c>
      <c r="F236" s="11">
        <f t="shared" si="102"/>
        <v>0.41666666666666663</v>
      </c>
    </row>
    <row r="237" spans="2:39" x14ac:dyDescent="0.35">
      <c r="B237" s="5">
        <v>2201</v>
      </c>
      <c r="C237" s="2" t="s">
        <v>1011</v>
      </c>
      <c r="D237" s="2" t="s">
        <v>136</v>
      </c>
      <c r="E237" s="2" t="s">
        <v>16</v>
      </c>
      <c r="F237" s="11">
        <f t="shared" si="102"/>
        <v>8.3333333333333315E-2</v>
      </c>
    </row>
    <row r="238" spans="2:39" x14ac:dyDescent="0.35">
      <c r="B238" s="5">
        <v>2201</v>
      </c>
      <c r="C238" s="2" t="s">
        <v>1011</v>
      </c>
      <c r="D238" s="2" t="s">
        <v>39</v>
      </c>
      <c r="E238" s="2" t="s">
        <v>516</v>
      </c>
      <c r="F238" s="11">
        <f t="shared" si="102"/>
        <v>0.10416666666666663</v>
      </c>
    </row>
    <row r="239" spans="2:39" x14ac:dyDescent="0.35">
      <c r="B239" s="5">
        <v>2202</v>
      </c>
      <c r="C239" s="2" t="s">
        <v>1011</v>
      </c>
      <c r="D239" s="2" t="s">
        <v>430</v>
      </c>
      <c r="E239" s="2" t="s">
        <v>88</v>
      </c>
      <c r="F239" s="11">
        <f t="shared" si="102"/>
        <v>0.10416666666666669</v>
      </c>
    </row>
    <row r="240" spans="2:39" x14ac:dyDescent="0.35">
      <c r="B240" s="5">
        <v>2202</v>
      </c>
      <c r="C240" s="2" t="s">
        <v>1011</v>
      </c>
      <c r="D240" s="2" t="s">
        <v>33</v>
      </c>
      <c r="E240" s="2" t="s">
        <v>12</v>
      </c>
      <c r="F240" s="11">
        <f t="shared" si="102"/>
        <v>0.10416666666666663</v>
      </c>
    </row>
    <row r="241" spans="2:6" x14ac:dyDescent="0.35">
      <c r="B241" s="5">
        <v>2203</v>
      </c>
      <c r="C241" s="2" t="s">
        <v>1011</v>
      </c>
      <c r="D241" s="2" t="s">
        <v>442</v>
      </c>
      <c r="E241" s="2" t="s">
        <v>1024</v>
      </c>
      <c r="F241" s="11">
        <f t="shared" si="102"/>
        <v>3.4027777777777823E-2</v>
      </c>
    </row>
    <row r="242" spans="2:6" x14ac:dyDescent="0.35">
      <c r="B242" s="5">
        <v>2203</v>
      </c>
      <c r="C242" s="2" t="s">
        <v>1011</v>
      </c>
      <c r="D242" s="2" t="s">
        <v>889</v>
      </c>
      <c r="E242" s="2" t="s">
        <v>1027</v>
      </c>
      <c r="F242" s="11">
        <f t="shared" si="102"/>
        <v>0.13124999999999998</v>
      </c>
    </row>
    <row r="243" spans="2:6" x14ac:dyDescent="0.35">
      <c r="B243" s="5">
        <v>2203</v>
      </c>
      <c r="C243" s="2" t="s">
        <v>1011</v>
      </c>
      <c r="D243" s="2" t="s">
        <v>33</v>
      </c>
      <c r="E243" s="2" t="s">
        <v>12</v>
      </c>
      <c r="F243" s="11">
        <f t="shared" si="102"/>
        <v>0.10416666666666663</v>
      </c>
    </row>
    <row r="244" spans="2:6" x14ac:dyDescent="0.35">
      <c r="B244" s="5">
        <v>2301</v>
      </c>
      <c r="C244" s="2" t="s">
        <v>1011</v>
      </c>
      <c r="D244" s="2" t="s">
        <v>38</v>
      </c>
      <c r="E244" s="2" t="s">
        <v>1032</v>
      </c>
      <c r="F244" s="11">
        <f t="shared" si="102"/>
        <v>0.19791666666666663</v>
      </c>
    </row>
    <row r="245" spans="2:6" x14ac:dyDescent="0.35">
      <c r="B245" s="5">
        <v>2301</v>
      </c>
      <c r="C245" s="2" t="s">
        <v>1011</v>
      </c>
      <c r="D245" s="2" t="s">
        <v>92</v>
      </c>
      <c r="E245" s="2" t="s">
        <v>12</v>
      </c>
      <c r="F245" s="11">
        <f t="shared" si="102"/>
        <v>0.25</v>
      </c>
    </row>
    <row r="246" spans="2:6" x14ac:dyDescent="0.35">
      <c r="B246" s="5">
        <v>2301</v>
      </c>
      <c r="C246" s="2" t="s">
        <v>1011</v>
      </c>
      <c r="D246" s="2" t="s">
        <v>12</v>
      </c>
      <c r="E246" s="2" t="s">
        <v>42</v>
      </c>
      <c r="F246" s="11">
        <f t="shared" si="102"/>
        <v>0.125</v>
      </c>
    </row>
    <row r="247" spans="2:6" x14ac:dyDescent="0.35">
      <c r="B247" s="5">
        <v>2502</v>
      </c>
      <c r="C247" s="2" t="s">
        <v>1011</v>
      </c>
      <c r="D247" s="2" t="s">
        <v>33</v>
      </c>
      <c r="E247" s="2" t="s">
        <v>12</v>
      </c>
      <c r="F247" s="11">
        <f t="shared" si="102"/>
        <v>0.10416666666666663</v>
      </c>
    </row>
    <row r="248" spans="2:6" x14ac:dyDescent="0.35">
      <c r="B248" s="5">
        <v>2503</v>
      </c>
      <c r="C248" s="2" t="s">
        <v>1011</v>
      </c>
      <c r="D248" s="2" t="s">
        <v>80</v>
      </c>
      <c r="E248" s="2" t="s">
        <v>797</v>
      </c>
      <c r="F248" s="11">
        <f t="shared" si="102"/>
        <v>0.125</v>
      </c>
    </row>
    <row r="249" spans="2:6" x14ac:dyDescent="0.35">
      <c r="B249" s="5">
        <v>2504</v>
      </c>
      <c r="C249" s="2" t="s">
        <v>1011</v>
      </c>
      <c r="D249" s="2" t="s">
        <v>80</v>
      </c>
      <c r="E249" s="2" t="s">
        <v>797</v>
      </c>
      <c r="F249" s="11">
        <f t="shared" si="102"/>
        <v>0.125</v>
      </c>
    </row>
    <row r="250" spans="2:6" x14ac:dyDescent="0.35">
      <c r="B250" s="5">
        <v>2602</v>
      </c>
      <c r="C250" s="2" t="s">
        <v>1011</v>
      </c>
      <c r="D250" s="2" t="s">
        <v>516</v>
      </c>
      <c r="E250" s="2" t="s">
        <v>42</v>
      </c>
      <c r="F250" s="11">
        <f t="shared" si="102"/>
        <v>0.1875</v>
      </c>
    </row>
    <row r="251" spans="2:6" x14ac:dyDescent="0.35">
      <c r="B251" s="5">
        <v>2603</v>
      </c>
      <c r="C251" s="2" t="s">
        <v>1011</v>
      </c>
      <c r="D251" s="2" t="s">
        <v>17</v>
      </c>
      <c r="E251" s="2" t="s">
        <v>30</v>
      </c>
      <c r="F251" s="11">
        <f t="shared" si="102"/>
        <v>6.9444444444444531E-2</v>
      </c>
    </row>
    <row r="252" spans="2:6" x14ac:dyDescent="0.35">
      <c r="B252" s="5">
        <v>2603</v>
      </c>
      <c r="C252" s="2" t="s">
        <v>1011</v>
      </c>
      <c r="D252" s="2" t="s">
        <v>80</v>
      </c>
      <c r="E252" s="2" t="s">
        <v>42</v>
      </c>
      <c r="F252" s="11">
        <f t="shared" si="102"/>
        <v>0.16666666666666663</v>
      </c>
    </row>
    <row r="253" spans="2:6" x14ac:dyDescent="0.35">
      <c r="B253" s="5">
        <v>2604</v>
      </c>
      <c r="C253" s="2" t="s">
        <v>1011</v>
      </c>
      <c r="D253" s="2" t="s">
        <v>80</v>
      </c>
      <c r="E253" s="2" t="s">
        <v>42</v>
      </c>
      <c r="F253" s="11">
        <f t="shared" si="102"/>
        <v>0.16666666666666663</v>
      </c>
    </row>
    <row r="254" spans="2:6" x14ac:dyDescent="0.35">
      <c r="B254" s="5">
        <v>2605</v>
      </c>
      <c r="C254" s="2" t="s">
        <v>1011</v>
      </c>
      <c r="D254" s="2" t="s">
        <v>17</v>
      </c>
      <c r="E254" s="2" t="s">
        <v>30</v>
      </c>
      <c r="F254" s="11">
        <f t="shared" si="102"/>
        <v>6.9444444444444531E-2</v>
      </c>
    </row>
    <row r="255" spans="2:6" x14ac:dyDescent="0.35">
      <c r="B255" s="5">
        <v>2605</v>
      </c>
      <c r="C255" s="2" t="s">
        <v>1011</v>
      </c>
      <c r="D255" s="2" t="s">
        <v>120</v>
      </c>
      <c r="E255" s="2" t="s">
        <v>80</v>
      </c>
      <c r="F255" s="11">
        <f t="shared" si="102"/>
        <v>8.333333333333337E-2</v>
      </c>
    </row>
    <row r="256" spans="2:6" x14ac:dyDescent="0.35">
      <c r="B256" s="5">
        <v>2703</v>
      </c>
      <c r="C256" s="2" t="s">
        <v>1011</v>
      </c>
      <c r="D256" s="2" t="s">
        <v>16</v>
      </c>
      <c r="E256" s="2" t="s">
        <v>17</v>
      </c>
      <c r="F256" s="11">
        <f t="shared" si="102"/>
        <v>8.3333333333333315E-2</v>
      </c>
    </row>
    <row r="257" spans="2:6" x14ac:dyDescent="0.35">
      <c r="B257" s="5">
        <v>2704</v>
      </c>
      <c r="C257" s="2" t="s">
        <v>1011</v>
      </c>
      <c r="D257" s="2" t="s">
        <v>16</v>
      </c>
      <c r="E257" s="2" t="s">
        <v>17</v>
      </c>
      <c r="F257" s="11">
        <f t="shared" si="102"/>
        <v>8.3333333333333315E-2</v>
      </c>
    </row>
    <row r="258" spans="2:6" x14ac:dyDescent="0.35">
      <c r="B258" s="5">
        <v>2705</v>
      </c>
      <c r="C258" s="2" t="s">
        <v>1011</v>
      </c>
      <c r="D258" s="2" t="s">
        <v>17</v>
      </c>
      <c r="E258" s="2" t="s">
        <v>1059</v>
      </c>
      <c r="F258" s="11">
        <f t="shared" si="102"/>
        <v>2.777777777777779E-2</v>
      </c>
    </row>
    <row r="259" spans="2:6" x14ac:dyDescent="0.35">
      <c r="B259" s="5">
        <v>2805</v>
      </c>
      <c r="C259" s="2" t="s">
        <v>1011</v>
      </c>
      <c r="D259" s="2" t="s">
        <v>80</v>
      </c>
      <c r="E259" s="2" t="s">
        <v>42</v>
      </c>
      <c r="F259" s="11">
        <f t="shared" si="102"/>
        <v>0.16666666666666663</v>
      </c>
    </row>
    <row r="260" spans="2:6" x14ac:dyDescent="0.35">
      <c r="B260" s="5">
        <v>2806</v>
      </c>
      <c r="C260" s="2" t="s">
        <v>1011</v>
      </c>
      <c r="D260" s="2" t="s">
        <v>80</v>
      </c>
      <c r="E260" s="2" t="s">
        <v>42</v>
      </c>
      <c r="F260" s="11">
        <f t="shared" si="102"/>
        <v>0.16666666666666663</v>
      </c>
    </row>
    <row r="261" spans="2:6" x14ac:dyDescent="0.35">
      <c r="B261" s="5">
        <v>2101</v>
      </c>
      <c r="C261" s="2" t="s">
        <v>1096</v>
      </c>
      <c r="D261" s="2" t="s">
        <v>25</v>
      </c>
      <c r="E261" s="2" t="s">
        <v>131</v>
      </c>
      <c r="F261" s="11">
        <f t="shared" si="102"/>
        <v>0.45833333333333331</v>
      </c>
    </row>
    <row r="262" spans="2:6" x14ac:dyDescent="0.35">
      <c r="B262" s="5">
        <v>2201</v>
      </c>
      <c r="C262" s="2" t="s">
        <v>1096</v>
      </c>
      <c r="D262" s="2" t="s">
        <v>38</v>
      </c>
      <c r="E262" s="2" t="s">
        <v>120</v>
      </c>
      <c r="F262" s="11">
        <f t="shared" ref="F262:F325" si="247">(E262-D262)</f>
        <v>0.33333333333333331</v>
      </c>
    </row>
    <row r="263" spans="2:6" x14ac:dyDescent="0.35">
      <c r="B263" s="5">
        <v>2202</v>
      </c>
      <c r="C263" s="2" t="s">
        <v>1096</v>
      </c>
      <c r="D263" s="2" t="s">
        <v>136</v>
      </c>
      <c r="E263" s="2" t="s">
        <v>16</v>
      </c>
      <c r="F263" s="11">
        <f t="shared" si="247"/>
        <v>8.3333333333333315E-2</v>
      </c>
    </row>
    <row r="264" spans="2:6" x14ac:dyDescent="0.35">
      <c r="B264" s="5">
        <v>2202</v>
      </c>
      <c r="C264" s="2" t="s">
        <v>1096</v>
      </c>
      <c r="D264" s="2" t="s">
        <v>16</v>
      </c>
      <c r="E264" s="2" t="s">
        <v>12</v>
      </c>
      <c r="F264" s="11">
        <f t="shared" si="247"/>
        <v>0.29166666666666669</v>
      </c>
    </row>
    <row r="265" spans="2:6" x14ac:dyDescent="0.35">
      <c r="B265" s="5">
        <v>2203</v>
      </c>
      <c r="C265" s="2" t="s">
        <v>1096</v>
      </c>
      <c r="D265" s="2" t="s">
        <v>25</v>
      </c>
      <c r="E265" s="2" t="s">
        <v>56</v>
      </c>
      <c r="F265" s="11">
        <f t="shared" si="247"/>
        <v>0.33333333333333331</v>
      </c>
    </row>
    <row r="266" spans="2:6" x14ac:dyDescent="0.35">
      <c r="B266" s="5">
        <v>2301</v>
      </c>
      <c r="C266" s="2" t="s">
        <v>1096</v>
      </c>
      <c r="D266" s="2" t="s">
        <v>38</v>
      </c>
      <c r="E266" s="2" t="s">
        <v>42</v>
      </c>
      <c r="F266" s="11">
        <f t="shared" si="247"/>
        <v>0.58333333333333326</v>
      </c>
    </row>
    <row r="267" spans="2:6" x14ac:dyDescent="0.35">
      <c r="B267" s="5">
        <v>2501</v>
      </c>
      <c r="C267" s="2" t="s">
        <v>1096</v>
      </c>
      <c r="D267" s="2" t="s">
        <v>38</v>
      </c>
      <c r="E267" s="2" t="s">
        <v>42</v>
      </c>
      <c r="F267" s="11">
        <f t="shared" si="247"/>
        <v>0.58333333333333326</v>
      </c>
    </row>
    <row r="268" spans="2:6" x14ac:dyDescent="0.35">
      <c r="B268" s="5">
        <v>2502</v>
      </c>
      <c r="C268" s="2" t="s">
        <v>1096</v>
      </c>
      <c r="D268" s="2" t="s">
        <v>38</v>
      </c>
      <c r="E268" s="2" t="s">
        <v>42</v>
      </c>
      <c r="F268" s="11">
        <f t="shared" si="247"/>
        <v>0.58333333333333326</v>
      </c>
    </row>
    <row r="269" spans="2:6" x14ac:dyDescent="0.35">
      <c r="B269" s="5">
        <v>2503</v>
      </c>
      <c r="C269" s="2" t="s">
        <v>1096</v>
      </c>
      <c r="D269" s="2" t="s">
        <v>48</v>
      </c>
      <c r="E269" s="2" t="s">
        <v>12</v>
      </c>
      <c r="F269" s="11">
        <f t="shared" si="247"/>
        <v>0.5</v>
      </c>
    </row>
    <row r="270" spans="2:6" x14ac:dyDescent="0.35">
      <c r="B270" s="5">
        <v>2504</v>
      </c>
      <c r="C270" s="2" t="s">
        <v>1096</v>
      </c>
      <c r="D270" s="2" t="s">
        <v>48</v>
      </c>
      <c r="E270" s="2" t="s">
        <v>12</v>
      </c>
      <c r="F270" s="11">
        <f t="shared" si="247"/>
        <v>0.5</v>
      </c>
    </row>
    <row r="271" spans="2:6" x14ac:dyDescent="0.35">
      <c r="B271" s="5">
        <v>2505</v>
      </c>
      <c r="C271" s="2" t="s">
        <v>1096</v>
      </c>
      <c r="D271" s="2" t="s">
        <v>33</v>
      </c>
      <c r="E271" s="2" t="s">
        <v>12</v>
      </c>
      <c r="F271" s="11">
        <f t="shared" si="247"/>
        <v>0.10416666666666663</v>
      </c>
    </row>
    <row r="272" spans="2:6" x14ac:dyDescent="0.35">
      <c r="B272" s="5">
        <v>2602</v>
      </c>
      <c r="C272" s="2" t="s">
        <v>1096</v>
      </c>
      <c r="D272" s="2" t="s">
        <v>38</v>
      </c>
      <c r="E272" s="2" t="s">
        <v>39</v>
      </c>
      <c r="F272" s="11">
        <f t="shared" si="247"/>
        <v>0.29166666666666669</v>
      </c>
    </row>
    <row r="273" spans="2:6" x14ac:dyDescent="0.35">
      <c r="B273" s="5">
        <v>2703</v>
      </c>
      <c r="C273" s="2" t="s">
        <v>1096</v>
      </c>
      <c r="D273" s="2" t="s">
        <v>136</v>
      </c>
      <c r="E273" s="2" t="s">
        <v>131</v>
      </c>
      <c r="F273" s="11">
        <f t="shared" si="247"/>
        <v>0.41666666666666663</v>
      </c>
    </row>
    <row r="274" spans="2:6" x14ac:dyDescent="0.35">
      <c r="B274" s="5">
        <v>2704</v>
      </c>
      <c r="C274" s="2" t="s">
        <v>1096</v>
      </c>
      <c r="D274" s="2" t="s">
        <v>136</v>
      </c>
      <c r="E274" s="2" t="s">
        <v>131</v>
      </c>
      <c r="F274" s="11">
        <f t="shared" si="247"/>
        <v>0.41666666666666663</v>
      </c>
    </row>
    <row r="275" spans="2:6" x14ac:dyDescent="0.35">
      <c r="B275" s="5">
        <v>2803</v>
      </c>
      <c r="C275" s="2" t="s">
        <v>1096</v>
      </c>
      <c r="D275" s="2" t="s">
        <v>38</v>
      </c>
      <c r="E275" s="2" t="s">
        <v>42</v>
      </c>
      <c r="F275" s="11">
        <f t="shared" si="247"/>
        <v>0.58333333333333326</v>
      </c>
    </row>
    <row r="276" spans="2:6" x14ac:dyDescent="0.35">
      <c r="B276" s="5">
        <v>2804</v>
      </c>
      <c r="C276" s="2" t="s">
        <v>1096</v>
      </c>
      <c r="D276" s="2" t="s">
        <v>38</v>
      </c>
      <c r="E276" s="2" t="s">
        <v>42</v>
      </c>
      <c r="F276" s="11">
        <f t="shared" si="247"/>
        <v>0.58333333333333326</v>
      </c>
    </row>
    <row r="277" spans="2:6" x14ac:dyDescent="0.35">
      <c r="B277" s="5">
        <v>2805</v>
      </c>
      <c r="C277" s="2" t="s">
        <v>1096</v>
      </c>
      <c r="D277" s="2" t="s">
        <v>38</v>
      </c>
      <c r="E277" s="2" t="s">
        <v>42</v>
      </c>
      <c r="F277" s="11">
        <f t="shared" si="247"/>
        <v>0.58333333333333326</v>
      </c>
    </row>
    <row r="278" spans="2:6" x14ac:dyDescent="0.35">
      <c r="B278" s="5">
        <v>2806</v>
      </c>
      <c r="C278" s="2" t="s">
        <v>1096</v>
      </c>
      <c r="D278" s="2" t="s">
        <v>38</v>
      </c>
      <c r="E278" s="2" t="s">
        <v>42</v>
      </c>
      <c r="F278" s="11">
        <f t="shared" si="247"/>
        <v>0.58333333333333326</v>
      </c>
    </row>
    <row r="279" spans="2:6" x14ac:dyDescent="0.35">
      <c r="B279" s="5">
        <v>2101</v>
      </c>
      <c r="C279" s="2" t="s">
        <v>1136</v>
      </c>
      <c r="D279" s="2" t="s">
        <v>39</v>
      </c>
      <c r="E279" s="2" t="s">
        <v>80</v>
      </c>
      <c r="F279" s="11">
        <f t="shared" si="247"/>
        <v>0.125</v>
      </c>
    </row>
    <row r="280" spans="2:6" x14ac:dyDescent="0.35">
      <c r="B280" s="5">
        <v>2202</v>
      </c>
      <c r="C280" s="2" t="s">
        <v>1136</v>
      </c>
      <c r="D280" s="2" t="s">
        <v>25</v>
      </c>
      <c r="E280" s="2" t="s">
        <v>12</v>
      </c>
      <c r="F280" s="11">
        <f t="shared" si="247"/>
        <v>0.41666666666666669</v>
      </c>
    </row>
    <row r="281" spans="2:6" x14ac:dyDescent="0.35">
      <c r="B281" s="5">
        <v>2301</v>
      </c>
      <c r="C281" s="2" t="s">
        <v>1136</v>
      </c>
      <c r="D281" s="2" t="s">
        <v>38</v>
      </c>
      <c r="E281" s="2" t="s">
        <v>120</v>
      </c>
      <c r="F281" s="11">
        <f t="shared" si="247"/>
        <v>0.33333333333333331</v>
      </c>
    </row>
    <row r="282" spans="2:6" x14ac:dyDescent="0.35">
      <c r="B282" s="5">
        <v>2502</v>
      </c>
      <c r="C282" s="2" t="s">
        <v>1136</v>
      </c>
      <c r="D282" s="2" t="s">
        <v>136</v>
      </c>
      <c r="E282" s="2" t="s">
        <v>12</v>
      </c>
      <c r="F282" s="11">
        <f t="shared" si="247"/>
        <v>0.375</v>
      </c>
    </row>
    <row r="283" spans="2:6" x14ac:dyDescent="0.35">
      <c r="B283" s="5">
        <v>2101</v>
      </c>
      <c r="C283" s="2" t="s">
        <v>1145</v>
      </c>
      <c r="D283" s="2" t="s">
        <v>39</v>
      </c>
      <c r="E283" s="2" t="s">
        <v>516</v>
      </c>
      <c r="F283" s="11">
        <f t="shared" si="247"/>
        <v>0.10416666666666663</v>
      </c>
    </row>
    <row r="284" spans="2:6" x14ac:dyDescent="0.35">
      <c r="B284" s="5">
        <v>2101</v>
      </c>
      <c r="C284" s="2" t="s">
        <v>1145</v>
      </c>
      <c r="D284" s="2" t="s">
        <v>80</v>
      </c>
      <c r="E284" s="2" t="s">
        <v>42</v>
      </c>
      <c r="F284" s="11">
        <f t="shared" si="247"/>
        <v>0.16666666666666663</v>
      </c>
    </row>
    <row r="285" spans="2:6" x14ac:dyDescent="0.35">
      <c r="B285" s="5">
        <v>2201</v>
      </c>
      <c r="C285" s="2" t="s">
        <v>1145</v>
      </c>
      <c r="D285" s="2" t="s">
        <v>88</v>
      </c>
      <c r="E285" s="2" t="s">
        <v>1151</v>
      </c>
      <c r="F285" s="11">
        <f t="shared" si="247"/>
        <v>5.9027777777777735E-2</v>
      </c>
    </row>
    <row r="286" spans="2:6" x14ac:dyDescent="0.35">
      <c r="B286" s="5">
        <v>2201</v>
      </c>
      <c r="C286" s="2" t="s">
        <v>1145</v>
      </c>
      <c r="D286" s="2" t="s">
        <v>275</v>
      </c>
      <c r="E286" s="2" t="s">
        <v>21</v>
      </c>
      <c r="F286" s="11">
        <f t="shared" si="247"/>
        <v>0.12499999999999994</v>
      </c>
    </row>
    <row r="287" spans="2:6" x14ac:dyDescent="0.35">
      <c r="B287" s="5">
        <v>2201</v>
      </c>
      <c r="C287" s="2" t="s">
        <v>1145</v>
      </c>
      <c r="D287" s="2" t="s">
        <v>516</v>
      </c>
      <c r="E287" s="2" t="s">
        <v>739</v>
      </c>
      <c r="F287" s="11">
        <f t="shared" si="247"/>
        <v>0.125</v>
      </c>
    </row>
    <row r="288" spans="2:6" x14ac:dyDescent="0.35">
      <c r="B288" s="5">
        <v>2202</v>
      </c>
      <c r="C288" s="2" t="s">
        <v>1145</v>
      </c>
      <c r="D288" s="2" t="s">
        <v>120</v>
      </c>
      <c r="E288" s="2" t="s">
        <v>836</v>
      </c>
      <c r="F288" s="11">
        <f t="shared" si="247"/>
        <v>6.944444444444442E-2</v>
      </c>
    </row>
    <row r="289" spans="2:6" x14ac:dyDescent="0.35">
      <c r="B289" s="5">
        <v>2301</v>
      </c>
      <c r="C289" s="2" t="s">
        <v>1145</v>
      </c>
      <c r="D289" s="2" t="s">
        <v>25</v>
      </c>
      <c r="E289" s="2" t="s">
        <v>1160</v>
      </c>
      <c r="F289" s="11">
        <f t="shared" si="247"/>
        <v>0.16319444444444448</v>
      </c>
    </row>
    <row r="290" spans="2:6" x14ac:dyDescent="0.35">
      <c r="B290" s="5">
        <v>2301</v>
      </c>
      <c r="C290" s="2" t="s">
        <v>1145</v>
      </c>
      <c r="D290" s="2" t="s">
        <v>92</v>
      </c>
      <c r="E290" s="2" t="s">
        <v>80</v>
      </c>
      <c r="F290" s="11">
        <f t="shared" si="247"/>
        <v>0.20833333333333337</v>
      </c>
    </row>
    <row r="291" spans="2:6" x14ac:dyDescent="0.35">
      <c r="B291" s="5">
        <v>2501</v>
      </c>
      <c r="C291" s="2" t="s">
        <v>1145</v>
      </c>
      <c r="D291" s="2" t="s">
        <v>17</v>
      </c>
      <c r="E291" s="2" t="s">
        <v>120</v>
      </c>
      <c r="F291" s="11">
        <f t="shared" si="247"/>
        <v>8.333333333333337E-2</v>
      </c>
    </row>
    <row r="292" spans="2:6" x14ac:dyDescent="0.35">
      <c r="B292" s="5">
        <v>2503</v>
      </c>
      <c r="C292" s="2" t="s">
        <v>1145</v>
      </c>
      <c r="D292" s="2" t="s">
        <v>38</v>
      </c>
      <c r="E292" s="2" t="s">
        <v>88</v>
      </c>
      <c r="F292" s="11">
        <f t="shared" si="247"/>
        <v>0.125</v>
      </c>
    </row>
    <row r="293" spans="2:6" x14ac:dyDescent="0.35">
      <c r="B293" s="5">
        <v>2503</v>
      </c>
      <c r="C293" s="2" t="s">
        <v>1145</v>
      </c>
      <c r="D293" s="2" t="s">
        <v>516</v>
      </c>
      <c r="E293" s="2" t="s">
        <v>42</v>
      </c>
      <c r="F293" s="11">
        <f t="shared" si="247"/>
        <v>0.1875</v>
      </c>
    </row>
    <row r="294" spans="2:6" x14ac:dyDescent="0.35">
      <c r="B294" s="5">
        <v>2505</v>
      </c>
      <c r="C294" s="2" t="s">
        <v>1145</v>
      </c>
      <c r="D294" s="2" t="s">
        <v>120</v>
      </c>
      <c r="E294" s="2" t="s">
        <v>131</v>
      </c>
      <c r="F294" s="11">
        <f t="shared" si="247"/>
        <v>0.16666666666666663</v>
      </c>
    </row>
    <row r="295" spans="2:6" x14ac:dyDescent="0.35">
      <c r="B295" s="5">
        <v>2507</v>
      </c>
      <c r="C295" s="2" t="s">
        <v>1145</v>
      </c>
      <c r="D295" s="2" t="s">
        <v>88</v>
      </c>
      <c r="E295" s="2" t="s">
        <v>747</v>
      </c>
      <c r="F295" s="11">
        <f t="shared" si="247"/>
        <v>6.944444444444442E-2</v>
      </c>
    </row>
    <row r="296" spans="2:6" x14ac:dyDescent="0.35">
      <c r="B296" s="5">
        <v>2602</v>
      </c>
      <c r="C296" s="2" t="s">
        <v>1145</v>
      </c>
      <c r="D296" s="2" t="s">
        <v>80</v>
      </c>
      <c r="E296" s="2" t="s">
        <v>42</v>
      </c>
      <c r="F296" s="11">
        <f t="shared" si="247"/>
        <v>0.16666666666666663</v>
      </c>
    </row>
    <row r="297" spans="2:6" x14ac:dyDescent="0.35">
      <c r="B297" s="5">
        <v>2604</v>
      </c>
      <c r="C297" s="2" t="s">
        <v>1145</v>
      </c>
      <c r="D297" s="2" t="s">
        <v>120</v>
      </c>
      <c r="E297" s="2" t="s">
        <v>80</v>
      </c>
      <c r="F297" s="11">
        <f t="shared" si="247"/>
        <v>8.333333333333337E-2</v>
      </c>
    </row>
    <row r="298" spans="2:6" x14ac:dyDescent="0.35">
      <c r="B298" s="5">
        <v>2605</v>
      </c>
      <c r="C298" s="2" t="s">
        <v>1145</v>
      </c>
      <c r="D298" s="2" t="s">
        <v>17</v>
      </c>
      <c r="E298" s="2" t="s">
        <v>39</v>
      </c>
      <c r="F298" s="11">
        <f t="shared" si="247"/>
        <v>4.1666666666666741E-2</v>
      </c>
    </row>
    <row r="299" spans="2:6" x14ac:dyDescent="0.35">
      <c r="B299" s="5">
        <v>2605</v>
      </c>
      <c r="C299" s="2" t="s">
        <v>1145</v>
      </c>
      <c r="D299" s="2" t="s">
        <v>80</v>
      </c>
      <c r="E299" s="2" t="s">
        <v>131</v>
      </c>
      <c r="F299" s="11">
        <f t="shared" si="247"/>
        <v>8.3333333333333259E-2</v>
      </c>
    </row>
    <row r="300" spans="2:6" x14ac:dyDescent="0.35">
      <c r="B300" s="5">
        <v>2607</v>
      </c>
      <c r="C300" s="2" t="s">
        <v>1145</v>
      </c>
      <c r="D300" s="2" t="s">
        <v>17</v>
      </c>
      <c r="E300" s="2" t="s">
        <v>516</v>
      </c>
      <c r="F300" s="11">
        <f t="shared" si="247"/>
        <v>0.14583333333333337</v>
      </c>
    </row>
    <row r="301" spans="2:6" x14ac:dyDescent="0.35">
      <c r="B301" s="5">
        <v>2701</v>
      </c>
      <c r="C301" s="2" t="s">
        <v>1145</v>
      </c>
      <c r="D301" s="2" t="s">
        <v>16</v>
      </c>
      <c r="E301" s="2" t="s">
        <v>1186</v>
      </c>
      <c r="F301" s="11">
        <f t="shared" si="247"/>
        <v>6.9444444444444475E-2</v>
      </c>
    </row>
    <row r="302" spans="2:6" x14ac:dyDescent="0.35">
      <c r="B302" s="5">
        <v>2703</v>
      </c>
      <c r="C302" s="2" t="s">
        <v>1145</v>
      </c>
      <c r="D302" s="2" t="s">
        <v>80</v>
      </c>
      <c r="E302" s="2" t="s">
        <v>42</v>
      </c>
      <c r="F302" s="11">
        <f t="shared" si="247"/>
        <v>0.16666666666666663</v>
      </c>
    </row>
    <row r="303" spans="2:6" x14ac:dyDescent="0.35">
      <c r="B303" s="5">
        <v>2802</v>
      </c>
      <c r="C303" s="2" t="s">
        <v>1145</v>
      </c>
      <c r="D303" s="2" t="s">
        <v>25</v>
      </c>
      <c r="E303" s="2" t="s">
        <v>88</v>
      </c>
      <c r="F303" s="11">
        <f t="shared" si="247"/>
        <v>8.333333333333337E-2</v>
      </c>
    </row>
    <row r="304" spans="2:6" x14ac:dyDescent="0.35">
      <c r="B304" s="5">
        <v>2805</v>
      </c>
      <c r="C304" s="2" t="s">
        <v>1145</v>
      </c>
      <c r="D304" s="2" t="s">
        <v>430</v>
      </c>
      <c r="E304" s="2" t="s">
        <v>88</v>
      </c>
      <c r="F304" s="11">
        <f t="shared" si="247"/>
        <v>0.10416666666666669</v>
      </c>
    </row>
    <row r="305" spans="2:6" x14ac:dyDescent="0.35">
      <c r="B305" s="5">
        <v>2101</v>
      </c>
      <c r="C305" s="2" t="s">
        <v>1235</v>
      </c>
      <c r="D305" s="2" t="s">
        <v>17</v>
      </c>
      <c r="E305" s="2" t="s">
        <v>39</v>
      </c>
      <c r="F305" s="11">
        <f t="shared" si="247"/>
        <v>4.1666666666666741E-2</v>
      </c>
    </row>
    <row r="306" spans="2:6" x14ac:dyDescent="0.35">
      <c r="B306" s="5">
        <v>2101</v>
      </c>
      <c r="C306" s="2" t="s">
        <v>1235</v>
      </c>
      <c r="D306" s="2" t="s">
        <v>80</v>
      </c>
      <c r="E306" s="2" t="s">
        <v>42</v>
      </c>
      <c r="F306" s="11">
        <f t="shared" si="247"/>
        <v>0.16666666666666663</v>
      </c>
    </row>
    <row r="307" spans="2:6" x14ac:dyDescent="0.35">
      <c r="B307" s="5">
        <v>2201</v>
      </c>
      <c r="C307" s="2" t="s">
        <v>1235</v>
      </c>
      <c r="D307" s="2" t="s">
        <v>136</v>
      </c>
      <c r="E307" s="2" t="s">
        <v>295</v>
      </c>
      <c r="F307" s="11">
        <f t="shared" si="247"/>
        <v>6.944444444444442E-2</v>
      </c>
    </row>
    <row r="308" spans="2:6" x14ac:dyDescent="0.35">
      <c r="B308" s="5">
        <v>2201</v>
      </c>
      <c r="C308" s="2" t="s">
        <v>1235</v>
      </c>
      <c r="D308" s="2" t="s">
        <v>16</v>
      </c>
      <c r="E308" s="2" t="s">
        <v>1186</v>
      </c>
      <c r="F308" s="11">
        <f t="shared" si="247"/>
        <v>6.9444444444444475E-2</v>
      </c>
    </row>
    <row r="309" spans="2:6" x14ac:dyDescent="0.35">
      <c r="B309" s="5">
        <v>2202</v>
      </c>
      <c r="C309" s="2" t="s">
        <v>1235</v>
      </c>
      <c r="D309" s="2" t="s">
        <v>17</v>
      </c>
      <c r="E309" s="2" t="s">
        <v>30</v>
      </c>
      <c r="F309" s="11">
        <f t="shared" si="247"/>
        <v>6.9444444444444531E-2</v>
      </c>
    </row>
    <row r="310" spans="2:6" x14ac:dyDescent="0.35">
      <c r="B310" s="5">
        <v>2202</v>
      </c>
      <c r="C310" s="2" t="s">
        <v>1235</v>
      </c>
      <c r="D310" s="2" t="s">
        <v>120</v>
      </c>
      <c r="E310" s="2" t="s">
        <v>12</v>
      </c>
      <c r="F310" s="11">
        <f t="shared" si="247"/>
        <v>0.125</v>
      </c>
    </row>
    <row r="311" spans="2:6" x14ac:dyDescent="0.35">
      <c r="B311" s="5">
        <v>2203</v>
      </c>
      <c r="C311" s="2" t="s">
        <v>1235</v>
      </c>
      <c r="D311" s="2" t="s">
        <v>141</v>
      </c>
      <c r="E311" s="2" t="s">
        <v>21</v>
      </c>
      <c r="F311" s="11">
        <f t="shared" si="247"/>
        <v>4.166666666666663E-2</v>
      </c>
    </row>
    <row r="312" spans="2:6" x14ac:dyDescent="0.35">
      <c r="B312" s="5">
        <v>2301</v>
      </c>
      <c r="C312" s="2" t="s">
        <v>1235</v>
      </c>
      <c r="D312" s="2" t="s">
        <v>38</v>
      </c>
      <c r="E312" s="2" t="s">
        <v>42</v>
      </c>
      <c r="F312" s="11">
        <f t="shared" si="247"/>
        <v>0.58333333333333326</v>
      </c>
    </row>
    <row r="313" spans="2:6" x14ac:dyDescent="0.35">
      <c r="B313" s="5">
        <v>2312</v>
      </c>
      <c r="C313" s="2" t="s">
        <v>1235</v>
      </c>
      <c r="D313" s="2" t="s">
        <v>88</v>
      </c>
      <c r="E313" s="2" t="s">
        <v>39</v>
      </c>
      <c r="F313" s="11">
        <f t="shared" si="247"/>
        <v>0.16666666666666669</v>
      </c>
    </row>
    <row r="314" spans="2:6" x14ac:dyDescent="0.35">
      <c r="B314" s="5">
        <v>2501</v>
      </c>
      <c r="C314" s="2" t="s">
        <v>1235</v>
      </c>
      <c r="D314" s="2" t="s">
        <v>747</v>
      </c>
      <c r="E314" s="2" t="s">
        <v>102</v>
      </c>
      <c r="F314" s="11">
        <f t="shared" si="247"/>
        <v>3.4722222222222265E-2</v>
      </c>
    </row>
    <row r="315" spans="2:6" x14ac:dyDescent="0.35">
      <c r="B315" s="5">
        <v>2501</v>
      </c>
      <c r="C315" s="2" t="s">
        <v>1235</v>
      </c>
      <c r="D315" s="2" t="s">
        <v>102</v>
      </c>
      <c r="E315" s="2" t="s">
        <v>39</v>
      </c>
      <c r="F315" s="11">
        <f t="shared" si="247"/>
        <v>6.25E-2</v>
      </c>
    </row>
    <row r="316" spans="2:6" x14ac:dyDescent="0.35">
      <c r="B316" s="5">
        <v>2505</v>
      </c>
      <c r="C316" s="2" t="s">
        <v>1235</v>
      </c>
      <c r="D316" s="2" t="s">
        <v>39</v>
      </c>
      <c r="E316" s="2" t="s">
        <v>120</v>
      </c>
      <c r="F316" s="11">
        <f t="shared" si="247"/>
        <v>4.166666666666663E-2</v>
      </c>
    </row>
    <row r="317" spans="2:6" x14ac:dyDescent="0.35">
      <c r="B317" s="5">
        <v>2505</v>
      </c>
      <c r="C317" s="2" t="s">
        <v>1235</v>
      </c>
      <c r="D317" s="2" t="s">
        <v>33</v>
      </c>
      <c r="E317" s="2" t="s">
        <v>516</v>
      </c>
      <c r="F317" s="11">
        <f t="shared" si="247"/>
        <v>4.166666666666663E-2</v>
      </c>
    </row>
    <row r="318" spans="2:6" x14ac:dyDescent="0.35">
      <c r="B318" s="5">
        <v>2506</v>
      </c>
      <c r="C318" s="2" t="s">
        <v>1235</v>
      </c>
      <c r="D318" s="2" t="s">
        <v>80</v>
      </c>
      <c r="E318" s="2" t="s">
        <v>797</v>
      </c>
      <c r="F318" s="11">
        <f t="shared" si="247"/>
        <v>0.125</v>
      </c>
    </row>
    <row r="319" spans="2:6" x14ac:dyDescent="0.35">
      <c r="B319" s="5">
        <v>2601</v>
      </c>
      <c r="C319" s="2" t="s">
        <v>1235</v>
      </c>
      <c r="D319" s="2" t="s">
        <v>1266</v>
      </c>
      <c r="E319" s="2" t="s">
        <v>747</v>
      </c>
      <c r="F319" s="11">
        <f t="shared" si="247"/>
        <v>3.472222222222221E-2</v>
      </c>
    </row>
    <row r="320" spans="2:6" x14ac:dyDescent="0.35">
      <c r="B320" s="5">
        <v>2604</v>
      </c>
      <c r="C320" s="2" t="s">
        <v>1235</v>
      </c>
      <c r="D320" s="2" t="s">
        <v>39</v>
      </c>
      <c r="E320" s="2" t="s">
        <v>120</v>
      </c>
      <c r="F320" s="11">
        <f t="shared" si="247"/>
        <v>4.166666666666663E-2</v>
      </c>
    </row>
    <row r="321" spans="2:6" x14ac:dyDescent="0.35">
      <c r="B321" s="5">
        <v>2606</v>
      </c>
      <c r="C321" s="2" t="s">
        <v>1235</v>
      </c>
      <c r="D321" s="2" t="s">
        <v>39</v>
      </c>
      <c r="E321" s="2" t="s">
        <v>120</v>
      </c>
      <c r="F321" s="11">
        <f t="shared" si="247"/>
        <v>4.166666666666663E-2</v>
      </c>
    </row>
    <row r="322" spans="2:6" x14ac:dyDescent="0.35">
      <c r="B322" s="5">
        <v>2606</v>
      </c>
      <c r="C322" s="2" t="s">
        <v>1235</v>
      </c>
      <c r="D322" s="2" t="s">
        <v>120</v>
      </c>
      <c r="E322" s="2" t="s">
        <v>131</v>
      </c>
      <c r="F322" s="11">
        <f t="shared" si="247"/>
        <v>0.16666666666666663</v>
      </c>
    </row>
    <row r="323" spans="2:6" x14ac:dyDescent="0.35">
      <c r="B323" s="5">
        <v>2701</v>
      </c>
      <c r="C323" s="2" t="s">
        <v>1235</v>
      </c>
      <c r="D323" s="2" t="s">
        <v>275</v>
      </c>
      <c r="E323" s="2" t="s">
        <v>21</v>
      </c>
      <c r="F323" s="11">
        <f t="shared" si="247"/>
        <v>0.12499999999999994</v>
      </c>
    </row>
    <row r="324" spans="2:6" x14ac:dyDescent="0.35">
      <c r="B324" s="5">
        <v>2701</v>
      </c>
      <c r="C324" s="2" t="s">
        <v>1235</v>
      </c>
      <c r="D324" s="2" t="s">
        <v>120</v>
      </c>
      <c r="E324" s="2" t="s">
        <v>836</v>
      </c>
      <c r="F324" s="11">
        <f t="shared" si="247"/>
        <v>6.944444444444442E-2</v>
      </c>
    </row>
    <row r="325" spans="2:6" x14ac:dyDescent="0.35">
      <c r="B325" s="5">
        <v>2705</v>
      </c>
      <c r="C325" s="2" t="s">
        <v>1235</v>
      </c>
      <c r="D325" s="2" t="s">
        <v>17</v>
      </c>
      <c r="E325" s="2" t="s">
        <v>30</v>
      </c>
      <c r="F325" s="11">
        <f t="shared" si="247"/>
        <v>6.9444444444444531E-2</v>
      </c>
    </row>
    <row r="326" spans="2:6" x14ac:dyDescent="0.35">
      <c r="B326" s="5">
        <v>2705</v>
      </c>
      <c r="C326" s="2" t="s">
        <v>1235</v>
      </c>
      <c r="D326" s="2" t="s">
        <v>836</v>
      </c>
      <c r="E326" s="2" t="s">
        <v>12</v>
      </c>
      <c r="F326" s="11">
        <f t="shared" ref="F326:F389" si="248">(E326-D326)</f>
        <v>5.555555555555558E-2</v>
      </c>
    </row>
    <row r="327" spans="2:6" x14ac:dyDescent="0.35">
      <c r="B327" s="5">
        <v>2707</v>
      </c>
      <c r="C327" s="2" t="s">
        <v>1235</v>
      </c>
      <c r="D327" s="2" t="s">
        <v>102</v>
      </c>
      <c r="E327" s="2" t="s">
        <v>141</v>
      </c>
      <c r="F327" s="11">
        <f t="shared" si="248"/>
        <v>4.166666666666663E-2</v>
      </c>
    </row>
    <row r="328" spans="2:6" x14ac:dyDescent="0.35">
      <c r="B328" s="5">
        <v>2802</v>
      </c>
      <c r="C328" s="2" t="s">
        <v>1235</v>
      </c>
      <c r="D328" s="2" t="s">
        <v>39</v>
      </c>
      <c r="E328" s="2" t="s">
        <v>872</v>
      </c>
      <c r="F328" s="11">
        <f t="shared" si="248"/>
        <v>6.944444444444442E-2</v>
      </c>
    </row>
    <row r="329" spans="2:6" x14ac:dyDescent="0.35">
      <c r="B329" s="5">
        <v>2806</v>
      </c>
      <c r="C329" s="2" t="s">
        <v>1235</v>
      </c>
      <c r="D329" s="2" t="s">
        <v>141</v>
      </c>
      <c r="E329" s="2" t="s">
        <v>120</v>
      </c>
      <c r="F329" s="11">
        <f t="shared" si="248"/>
        <v>6.25E-2</v>
      </c>
    </row>
    <row r="330" spans="2:6" x14ac:dyDescent="0.35">
      <c r="B330" s="5">
        <v>2807</v>
      </c>
      <c r="C330" s="2" t="s">
        <v>1235</v>
      </c>
      <c r="D330" s="2" t="s">
        <v>25</v>
      </c>
      <c r="E330" s="2" t="s">
        <v>26</v>
      </c>
      <c r="F330" s="11">
        <f t="shared" si="248"/>
        <v>6.9444444444444475E-2</v>
      </c>
    </row>
    <row r="331" spans="2:6" x14ac:dyDescent="0.35">
      <c r="B331" s="5">
        <v>2101</v>
      </c>
      <c r="C331" s="2" t="s">
        <v>1327</v>
      </c>
      <c r="D331" s="2" t="s">
        <v>39</v>
      </c>
      <c r="E331" s="2" t="s">
        <v>56</v>
      </c>
      <c r="F331" s="11">
        <f t="shared" si="248"/>
        <v>8.3333333333333259E-2</v>
      </c>
    </row>
    <row r="332" spans="2:6" x14ac:dyDescent="0.35">
      <c r="B332" s="5">
        <v>2101</v>
      </c>
      <c r="C332" s="2" t="s">
        <v>1327</v>
      </c>
      <c r="D332" s="2" t="s">
        <v>80</v>
      </c>
      <c r="E332" s="2" t="s">
        <v>42</v>
      </c>
      <c r="F332" s="11">
        <f t="shared" si="248"/>
        <v>0.16666666666666663</v>
      </c>
    </row>
    <row r="333" spans="2:6" x14ac:dyDescent="0.35">
      <c r="B333" s="5">
        <v>2201</v>
      </c>
      <c r="C333" s="2" t="s">
        <v>1327</v>
      </c>
      <c r="D333" s="2" t="s">
        <v>38</v>
      </c>
      <c r="E333" s="2" t="s">
        <v>88</v>
      </c>
      <c r="F333" s="11">
        <f t="shared" si="248"/>
        <v>0.125</v>
      </c>
    </row>
    <row r="334" spans="2:6" x14ac:dyDescent="0.35">
      <c r="B334" s="5">
        <v>2201</v>
      </c>
      <c r="C334" s="2" t="s">
        <v>1327</v>
      </c>
      <c r="D334" s="2" t="s">
        <v>39</v>
      </c>
      <c r="E334" s="2" t="s">
        <v>120</v>
      </c>
      <c r="F334" s="11">
        <f t="shared" si="248"/>
        <v>4.166666666666663E-2</v>
      </c>
    </row>
    <row r="335" spans="2:6" x14ac:dyDescent="0.35">
      <c r="B335" s="5">
        <v>2201</v>
      </c>
      <c r="C335" s="2" t="s">
        <v>1327</v>
      </c>
      <c r="D335" s="2" t="s">
        <v>120</v>
      </c>
      <c r="E335" s="2" t="s">
        <v>80</v>
      </c>
      <c r="F335" s="11">
        <f t="shared" si="248"/>
        <v>8.333333333333337E-2</v>
      </c>
    </row>
    <row r="336" spans="2:6" x14ac:dyDescent="0.35">
      <c r="B336" s="5">
        <v>2203</v>
      </c>
      <c r="C336" s="2" t="s">
        <v>1327</v>
      </c>
      <c r="D336" s="2" t="s">
        <v>136</v>
      </c>
      <c r="E336" s="2" t="s">
        <v>295</v>
      </c>
      <c r="F336" s="11">
        <f t="shared" si="248"/>
        <v>6.944444444444442E-2</v>
      </c>
    </row>
    <row r="337" spans="2:6" x14ac:dyDescent="0.35">
      <c r="B337" s="5">
        <v>2301</v>
      </c>
      <c r="C337" s="2" t="s">
        <v>1327</v>
      </c>
      <c r="D337" s="2" t="s">
        <v>38</v>
      </c>
      <c r="E337" s="2" t="s">
        <v>42</v>
      </c>
      <c r="F337" s="11">
        <f t="shared" si="248"/>
        <v>0.58333333333333326</v>
      </c>
    </row>
    <row r="338" spans="2:6" x14ac:dyDescent="0.35">
      <c r="B338" s="5">
        <v>2313</v>
      </c>
      <c r="C338" s="2" t="s">
        <v>1327</v>
      </c>
      <c r="D338" s="2" t="s">
        <v>48</v>
      </c>
      <c r="E338" s="2" t="s">
        <v>12</v>
      </c>
      <c r="F338" s="11">
        <f t="shared" si="248"/>
        <v>0.5</v>
      </c>
    </row>
    <row r="339" spans="2:6" x14ac:dyDescent="0.35">
      <c r="B339" s="5">
        <v>2501</v>
      </c>
      <c r="C339" s="2" t="s">
        <v>1327</v>
      </c>
      <c r="D339" s="2" t="s">
        <v>120</v>
      </c>
      <c r="E339" s="2" t="s">
        <v>836</v>
      </c>
      <c r="F339" s="11">
        <f t="shared" si="248"/>
        <v>6.944444444444442E-2</v>
      </c>
    </row>
    <row r="340" spans="2:6" x14ac:dyDescent="0.35">
      <c r="B340" s="5">
        <v>2502</v>
      </c>
      <c r="C340" s="2" t="s">
        <v>1327</v>
      </c>
      <c r="D340" s="2" t="s">
        <v>80</v>
      </c>
      <c r="E340" s="2" t="s">
        <v>42</v>
      </c>
      <c r="F340" s="11">
        <f t="shared" si="248"/>
        <v>0.16666666666666663</v>
      </c>
    </row>
    <row r="341" spans="2:6" x14ac:dyDescent="0.35">
      <c r="B341" s="5">
        <v>2504</v>
      </c>
      <c r="C341" s="2" t="s">
        <v>1327</v>
      </c>
      <c r="D341" s="2" t="s">
        <v>25</v>
      </c>
      <c r="E341" s="2" t="s">
        <v>26</v>
      </c>
      <c r="F341" s="11">
        <f t="shared" si="248"/>
        <v>6.9444444444444475E-2</v>
      </c>
    </row>
    <row r="342" spans="2:6" x14ac:dyDescent="0.35">
      <c r="B342" s="5">
        <v>2506</v>
      </c>
      <c r="C342" s="2" t="s">
        <v>1327</v>
      </c>
      <c r="D342" s="2" t="s">
        <v>120</v>
      </c>
      <c r="E342" s="2" t="s">
        <v>12</v>
      </c>
      <c r="F342" s="11">
        <f t="shared" si="248"/>
        <v>0.125</v>
      </c>
    </row>
    <row r="343" spans="2:6" x14ac:dyDescent="0.35">
      <c r="B343" s="5">
        <v>2507</v>
      </c>
      <c r="C343" s="2" t="s">
        <v>1327</v>
      </c>
      <c r="D343" s="2" t="s">
        <v>92</v>
      </c>
      <c r="E343" s="2" t="s">
        <v>1350</v>
      </c>
      <c r="F343" s="11">
        <f t="shared" si="248"/>
        <v>3.472222222222221E-2</v>
      </c>
    </row>
    <row r="344" spans="2:6" x14ac:dyDescent="0.35">
      <c r="B344" s="5">
        <v>2605</v>
      </c>
      <c r="C344" s="2" t="s">
        <v>1327</v>
      </c>
      <c r="D344" s="2" t="s">
        <v>120</v>
      </c>
      <c r="E344" s="2" t="s">
        <v>865</v>
      </c>
      <c r="F344" s="11">
        <f t="shared" si="248"/>
        <v>3.472222222222221E-2</v>
      </c>
    </row>
    <row r="345" spans="2:6" x14ac:dyDescent="0.35">
      <c r="B345" s="5">
        <v>2606</v>
      </c>
      <c r="C345" s="2" t="s">
        <v>1327</v>
      </c>
      <c r="D345" s="2" t="s">
        <v>39</v>
      </c>
      <c r="E345" s="2" t="s">
        <v>872</v>
      </c>
      <c r="F345" s="11">
        <f t="shared" si="248"/>
        <v>6.944444444444442E-2</v>
      </c>
    </row>
    <row r="346" spans="2:6" x14ac:dyDescent="0.35">
      <c r="B346" s="5">
        <v>2606</v>
      </c>
      <c r="C346" s="2" t="s">
        <v>1327</v>
      </c>
      <c r="D346" s="2" t="s">
        <v>56</v>
      </c>
      <c r="E346" s="2" t="s">
        <v>12</v>
      </c>
      <c r="F346" s="11">
        <f t="shared" si="248"/>
        <v>8.333333333333337E-2</v>
      </c>
    </row>
    <row r="347" spans="2:6" x14ac:dyDescent="0.35">
      <c r="B347" s="5">
        <v>2607</v>
      </c>
      <c r="C347" s="2" t="s">
        <v>1327</v>
      </c>
      <c r="D347" s="2" t="s">
        <v>136</v>
      </c>
      <c r="E347" s="2" t="s">
        <v>88</v>
      </c>
      <c r="F347" s="11">
        <f t="shared" si="248"/>
        <v>4.1666666666666685E-2</v>
      </c>
    </row>
    <row r="348" spans="2:6" x14ac:dyDescent="0.35">
      <c r="B348" s="5">
        <v>2607</v>
      </c>
      <c r="C348" s="2" t="s">
        <v>1327</v>
      </c>
      <c r="D348" s="2" t="s">
        <v>92</v>
      </c>
      <c r="E348" s="2" t="s">
        <v>1361</v>
      </c>
      <c r="F348" s="11">
        <f t="shared" si="248"/>
        <v>0.12361111111111112</v>
      </c>
    </row>
    <row r="349" spans="2:6" x14ac:dyDescent="0.35">
      <c r="B349" s="5">
        <v>2701</v>
      </c>
      <c r="C349" s="2" t="s">
        <v>1327</v>
      </c>
      <c r="D349" s="2" t="s">
        <v>136</v>
      </c>
      <c r="E349" s="2" t="s">
        <v>16</v>
      </c>
      <c r="F349" s="11">
        <f t="shared" si="248"/>
        <v>8.3333333333333315E-2</v>
      </c>
    </row>
    <row r="350" spans="2:6" x14ac:dyDescent="0.35">
      <c r="B350" s="5">
        <v>2701</v>
      </c>
      <c r="C350" s="2" t="s">
        <v>1327</v>
      </c>
      <c r="D350" s="2" t="s">
        <v>16</v>
      </c>
      <c r="E350" s="2" t="s">
        <v>17</v>
      </c>
      <c r="F350" s="11">
        <f t="shared" si="248"/>
        <v>8.3333333333333315E-2</v>
      </c>
    </row>
    <row r="351" spans="2:6" x14ac:dyDescent="0.35">
      <c r="B351" s="5">
        <v>2704</v>
      </c>
      <c r="C351" s="2" t="s">
        <v>1327</v>
      </c>
      <c r="D351" s="2" t="s">
        <v>39</v>
      </c>
      <c r="E351" s="2" t="s">
        <v>120</v>
      </c>
      <c r="F351" s="11">
        <f t="shared" si="248"/>
        <v>4.166666666666663E-2</v>
      </c>
    </row>
    <row r="352" spans="2:6" x14ac:dyDescent="0.35">
      <c r="B352" s="5">
        <v>2705</v>
      </c>
      <c r="C352" s="2" t="s">
        <v>1327</v>
      </c>
      <c r="D352" s="2" t="s">
        <v>38</v>
      </c>
      <c r="E352" s="2" t="s">
        <v>136</v>
      </c>
      <c r="F352" s="11">
        <f t="shared" si="248"/>
        <v>8.3333333333333315E-2</v>
      </c>
    </row>
    <row r="353" spans="2:6" x14ac:dyDescent="0.35">
      <c r="B353" s="5">
        <v>2705</v>
      </c>
      <c r="C353" s="2" t="s">
        <v>1327</v>
      </c>
      <c r="D353" s="2" t="s">
        <v>120</v>
      </c>
      <c r="E353" s="2" t="s">
        <v>836</v>
      </c>
      <c r="F353" s="11">
        <f t="shared" si="248"/>
        <v>6.944444444444442E-2</v>
      </c>
    </row>
    <row r="354" spans="2:6" x14ac:dyDescent="0.35">
      <c r="B354" s="5">
        <v>2101</v>
      </c>
      <c r="C354" s="2" t="s">
        <v>1423</v>
      </c>
      <c r="D354" s="2" t="s">
        <v>80</v>
      </c>
      <c r="E354" s="2" t="s">
        <v>42</v>
      </c>
      <c r="F354" s="11">
        <f t="shared" si="248"/>
        <v>0.16666666666666663</v>
      </c>
    </row>
    <row r="355" spans="2:6" x14ac:dyDescent="0.35">
      <c r="B355" s="5">
        <v>2201</v>
      </c>
      <c r="C355" s="2" t="s">
        <v>1423</v>
      </c>
      <c r="D355" s="2" t="s">
        <v>516</v>
      </c>
      <c r="E355" s="2" t="s">
        <v>739</v>
      </c>
      <c r="F355" s="11">
        <f t="shared" si="248"/>
        <v>0.125</v>
      </c>
    </row>
    <row r="356" spans="2:6" x14ac:dyDescent="0.35">
      <c r="B356" s="5">
        <v>2202</v>
      </c>
      <c r="C356" s="2" t="s">
        <v>1423</v>
      </c>
      <c r="D356" s="2" t="s">
        <v>25</v>
      </c>
      <c r="E356" s="2" t="s">
        <v>16</v>
      </c>
      <c r="F356" s="11">
        <f t="shared" si="248"/>
        <v>0.125</v>
      </c>
    </row>
    <row r="357" spans="2:6" x14ac:dyDescent="0.35">
      <c r="B357" s="5">
        <v>2202</v>
      </c>
      <c r="C357" s="2" t="s">
        <v>1423</v>
      </c>
      <c r="D357" s="2" t="s">
        <v>80</v>
      </c>
      <c r="E357" s="2" t="s">
        <v>34</v>
      </c>
      <c r="F357" s="11">
        <f t="shared" si="248"/>
        <v>6.25E-2</v>
      </c>
    </row>
    <row r="358" spans="2:6" x14ac:dyDescent="0.35">
      <c r="B358" s="5">
        <v>2301</v>
      </c>
      <c r="C358" s="2" t="s">
        <v>1423</v>
      </c>
      <c r="D358" s="2" t="s">
        <v>38</v>
      </c>
      <c r="E358" s="2" t="s">
        <v>42</v>
      </c>
      <c r="F358" s="11">
        <f t="shared" si="248"/>
        <v>0.58333333333333326</v>
      </c>
    </row>
    <row r="359" spans="2:6" x14ac:dyDescent="0.35">
      <c r="B359" s="5">
        <v>2501</v>
      </c>
      <c r="C359" s="2" t="s">
        <v>1423</v>
      </c>
      <c r="D359" s="2" t="s">
        <v>342</v>
      </c>
      <c r="E359" s="2" t="s">
        <v>1432</v>
      </c>
      <c r="F359" s="11">
        <f t="shared" si="248"/>
        <v>3.6111111111111094E-2</v>
      </c>
    </row>
    <row r="360" spans="2:6" x14ac:dyDescent="0.35">
      <c r="B360" s="5">
        <v>2501</v>
      </c>
      <c r="C360" s="2" t="s">
        <v>1423</v>
      </c>
      <c r="D360" s="2" t="s">
        <v>56</v>
      </c>
      <c r="E360" s="2" t="s">
        <v>12</v>
      </c>
      <c r="F360" s="11">
        <f t="shared" si="248"/>
        <v>8.333333333333337E-2</v>
      </c>
    </row>
    <row r="361" spans="2:6" x14ac:dyDescent="0.35">
      <c r="B361" s="5">
        <v>2503</v>
      </c>
      <c r="C361" s="2" t="s">
        <v>1423</v>
      </c>
      <c r="D361" s="2" t="s">
        <v>88</v>
      </c>
      <c r="E361" s="2" t="s">
        <v>92</v>
      </c>
      <c r="F361" s="11">
        <f t="shared" si="248"/>
        <v>8.3333333333333315E-2</v>
      </c>
    </row>
    <row r="362" spans="2:6" x14ac:dyDescent="0.35">
      <c r="B362" s="5">
        <v>2503</v>
      </c>
      <c r="C362" s="2" t="s">
        <v>1423</v>
      </c>
      <c r="D362" s="2" t="s">
        <v>39</v>
      </c>
      <c r="E362" s="2" t="s">
        <v>1441</v>
      </c>
      <c r="F362" s="11">
        <f t="shared" si="248"/>
        <v>3.472222222222221E-2</v>
      </c>
    </row>
    <row r="363" spans="2:6" x14ac:dyDescent="0.35">
      <c r="B363" s="5">
        <v>2503</v>
      </c>
      <c r="C363" s="2" t="s">
        <v>1423</v>
      </c>
      <c r="D363" s="2" t="s">
        <v>80</v>
      </c>
      <c r="E363" s="2" t="s">
        <v>42</v>
      </c>
      <c r="F363" s="11">
        <f t="shared" si="248"/>
        <v>0.16666666666666663</v>
      </c>
    </row>
    <row r="364" spans="2:6" x14ac:dyDescent="0.35">
      <c r="B364" s="5">
        <v>2504</v>
      </c>
      <c r="C364" s="2" t="s">
        <v>1423</v>
      </c>
      <c r="D364" s="2" t="s">
        <v>80</v>
      </c>
      <c r="E364" s="2" t="s">
        <v>42</v>
      </c>
      <c r="F364" s="11">
        <f t="shared" si="248"/>
        <v>0.16666666666666663</v>
      </c>
    </row>
    <row r="365" spans="2:6" x14ac:dyDescent="0.35">
      <c r="B365" s="5">
        <v>2506</v>
      </c>
      <c r="C365" s="2" t="s">
        <v>1423</v>
      </c>
      <c r="D365" s="2" t="s">
        <v>16</v>
      </c>
      <c r="E365" s="2" t="s">
        <v>17</v>
      </c>
      <c r="F365" s="11">
        <f t="shared" si="248"/>
        <v>8.3333333333333315E-2</v>
      </c>
    </row>
    <row r="366" spans="2:6" x14ac:dyDescent="0.35">
      <c r="B366" s="5">
        <v>2507</v>
      </c>
      <c r="C366" s="2" t="s">
        <v>1423</v>
      </c>
      <c r="D366" s="2" t="s">
        <v>16</v>
      </c>
      <c r="E366" s="2" t="s">
        <v>92</v>
      </c>
      <c r="F366" s="11">
        <f t="shared" si="248"/>
        <v>4.1666666666666685E-2</v>
      </c>
    </row>
    <row r="367" spans="2:6" x14ac:dyDescent="0.35">
      <c r="B367" s="5">
        <v>2601</v>
      </c>
      <c r="C367" s="2" t="s">
        <v>1423</v>
      </c>
      <c r="D367" s="2" t="s">
        <v>136</v>
      </c>
      <c r="E367" s="2" t="s">
        <v>16</v>
      </c>
      <c r="F367" s="11">
        <f t="shared" si="248"/>
        <v>8.3333333333333315E-2</v>
      </c>
    </row>
    <row r="368" spans="2:6" x14ac:dyDescent="0.35">
      <c r="B368" s="5">
        <v>2601</v>
      </c>
      <c r="C368" s="2" t="s">
        <v>1423</v>
      </c>
      <c r="D368" s="2" t="s">
        <v>342</v>
      </c>
      <c r="E368" s="2" t="s">
        <v>80</v>
      </c>
      <c r="F368" s="11">
        <f t="shared" si="248"/>
        <v>8.2638888888888928E-2</v>
      </c>
    </row>
    <row r="369" spans="2:6" x14ac:dyDescent="0.35">
      <c r="B369" s="5">
        <v>2605</v>
      </c>
      <c r="C369" s="2" t="s">
        <v>1423</v>
      </c>
      <c r="D369" s="2" t="s">
        <v>120</v>
      </c>
      <c r="E369" s="2" t="s">
        <v>56</v>
      </c>
      <c r="F369" s="11">
        <f t="shared" si="248"/>
        <v>4.166666666666663E-2</v>
      </c>
    </row>
    <row r="370" spans="2:6" x14ac:dyDescent="0.35">
      <c r="B370" s="5">
        <v>2702</v>
      </c>
      <c r="C370" s="2" t="s">
        <v>1423</v>
      </c>
      <c r="D370" s="2" t="s">
        <v>1456</v>
      </c>
      <c r="E370" s="2" t="s">
        <v>1457</v>
      </c>
      <c r="F370" s="11">
        <f t="shared" si="248"/>
        <v>8.4027777777777812E-2</v>
      </c>
    </row>
    <row r="371" spans="2:6" x14ac:dyDescent="0.35">
      <c r="B371" s="5">
        <v>2707</v>
      </c>
      <c r="C371" s="2" t="s">
        <v>1423</v>
      </c>
      <c r="D371" s="2" t="s">
        <v>17</v>
      </c>
      <c r="E371" s="2" t="s">
        <v>1461</v>
      </c>
      <c r="F371" s="11">
        <f t="shared" si="248"/>
        <v>9.027777777777779E-2</v>
      </c>
    </row>
    <row r="372" spans="2:6" x14ac:dyDescent="0.35">
      <c r="B372" s="5">
        <v>2802</v>
      </c>
      <c r="C372" s="2" t="s">
        <v>1423</v>
      </c>
      <c r="D372" s="2" t="s">
        <v>1465</v>
      </c>
      <c r="E372" s="2" t="s">
        <v>1466</v>
      </c>
      <c r="F372" s="11">
        <f t="shared" si="248"/>
        <v>8.3333333333333315E-2</v>
      </c>
    </row>
    <row r="373" spans="2:6" x14ac:dyDescent="0.35">
      <c r="B373" s="5">
        <v>2802</v>
      </c>
      <c r="C373" s="2" t="s">
        <v>1423</v>
      </c>
      <c r="D373" s="2" t="s">
        <v>80</v>
      </c>
      <c r="E373" s="2" t="s">
        <v>42</v>
      </c>
      <c r="F373" s="11">
        <f t="shared" si="248"/>
        <v>0.16666666666666663</v>
      </c>
    </row>
    <row r="374" spans="2:6" x14ac:dyDescent="0.35">
      <c r="B374" s="5">
        <v>2803</v>
      </c>
      <c r="C374" s="2" t="s">
        <v>1423</v>
      </c>
      <c r="D374" s="2" t="s">
        <v>80</v>
      </c>
      <c r="E374" s="2" t="s">
        <v>42</v>
      </c>
      <c r="F374" s="11">
        <f t="shared" si="248"/>
        <v>0.16666666666666663</v>
      </c>
    </row>
    <row r="375" spans="2:6" x14ac:dyDescent="0.35">
      <c r="B375" s="5">
        <v>2804</v>
      </c>
      <c r="C375" s="2" t="s">
        <v>1423</v>
      </c>
      <c r="D375" s="2" t="s">
        <v>80</v>
      </c>
      <c r="E375" s="2" t="s">
        <v>42</v>
      </c>
      <c r="F375" s="11">
        <f t="shared" si="248"/>
        <v>0.16666666666666663</v>
      </c>
    </row>
    <row r="376" spans="2:6" x14ac:dyDescent="0.35">
      <c r="B376" s="5">
        <v>2807</v>
      </c>
      <c r="C376" s="2" t="s">
        <v>1423</v>
      </c>
      <c r="D376" s="2" t="s">
        <v>16</v>
      </c>
      <c r="E376" s="2" t="s">
        <v>17</v>
      </c>
      <c r="F376" s="11">
        <f t="shared" si="248"/>
        <v>8.3333333333333315E-2</v>
      </c>
    </row>
    <row r="377" spans="2:6" x14ac:dyDescent="0.35">
      <c r="B377" s="5">
        <v>2101</v>
      </c>
      <c r="C377" s="2" t="s">
        <v>1504</v>
      </c>
      <c r="D377" s="2" t="s">
        <v>80</v>
      </c>
      <c r="E377" s="2" t="s">
        <v>42</v>
      </c>
      <c r="F377" s="11">
        <f t="shared" si="248"/>
        <v>0.16666666666666663</v>
      </c>
    </row>
    <row r="378" spans="2:6" x14ac:dyDescent="0.35">
      <c r="B378" s="5">
        <v>2201</v>
      </c>
      <c r="C378" s="2" t="s">
        <v>1504</v>
      </c>
      <c r="D378" s="2" t="s">
        <v>136</v>
      </c>
      <c r="E378" s="2" t="s">
        <v>1507</v>
      </c>
      <c r="F378" s="11">
        <f t="shared" si="248"/>
        <v>7.2916666666666685E-2</v>
      </c>
    </row>
    <row r="379" spans="2:6" x14ac:dyDescent="0.35">
      <c r="B379" s="5">
        <v>2201</v>
      </c>
      <c r="C379" s="2" t="s">
        <v>1504</v>
      </c>
      <c r="D379" s="2" t="s">
        <v>39</v>
      </c>
      <c r="E379" s="2" t="s">
        <v>120</v>
      </c>
      <c r="F379" s="11">
        <f t="shared" si="248"/>
        <v>4.166666666666663E-2</v>
      </c>
    </row>
    <row r="380" spans="2:6" x14ac:dyDescent="0.35">
      <c r="B380" s="5">
        <v>2201</v>
      </c>
      <c r="C380" s="2" t="s">
        <v>1504</v>
      </c>
      <c r="D380" s="2" t="s">
        <v>120</v>
      </c>
      <c r="E380" s="2" t="s">
        <v>131</v>
      </c>
      <c r="F380" s="11">
        <f t="shared" si="248"/>
        <v>0.16666666666666663</v>
      </c>
    </row>
    <row r="381" spans="2:6" x14ac:dyDescent="0.35">
      <c r="B381" s="5">
        <v>2202</v>
      </c>
      <c r="C381" s="2" t="s">
        <v>1504</v>
      </c>
      <c r="D381" s="2" t="s">
        <v>88</v>
      </c>
      <c r="E381" s="2" t="s">
        <v>92</v>
      </c>
      <c r="F381" s="11">
        <f t="shared" si="248"/>
        <v>8.3333333333333315E-2</v>
      </c>
    </row>
    <row r="382" spans="2:6" x14ac:dyDescent="0.35">
      <c r="B382" s="5">
        <v>2202</v>
      </c>
      <c r="C382" s="2" t="s">
        <v>1504</v>
      </c>
      <c r="D382" s="2" t="s">
        <v>80</v>
      </c>
      <c r="E382" s="2" t="s">
        <v>34</v>
      </c>
      <c r="F382" s="11">
        <f t="shared" si="248"/>
        <v>6.25E-2</v>
      </c>
    </row>
    <row r="383" spans="2:6" x14ac:dyDescent="0.35">
      <c r="B383" s="5">
        <v>2203</v>
      </c>
      <c r="C383" s="2" t="s">
        <v>1504</v>
      </c>
      <c r="D383" s="2" t="s">
        <v>88</v>
      </c>
      <c r="E383" s="2" t="s">
        <v>92</v>
      </c>
      <c r="F383" s="11">
        <f t="shared" si="248"/>
        <v>8.3333333333333315E-2</v>
      </c>
    </row>
    <row r="384" spans="2:6" x14ac:dyDescent="0.35">
      <c r="B384" s="5">
        <v>2203</v>
      </c>
      <c r="C384" s="2" t="s">
        <v>1504</v>
      </c>
      <c r="D384" s="2" t="s">
        <v>56</v>
      </c>
      <c r="E384" s="2" t="s">
        <v>12</v>
      </c>
      <c r="F384" s="11">
        <f t="shared" si="248"/>
        <v>8.333333333333337E-2</v>
      </c>
    </row>
    <row r="385" spans="2:6" x14ac:dyDescent="0.35">
      <c r="B385" s="5">
        <v>2301</v>
      </c>
      <c r="C385" s="2" t="s">
        <v>1504</v>
      </c>
      <c r="D385" s="2" t="s">
        <v>25</v>
      </c>
      <c r="E385" s="2" t="s">
        <v>56</v>
      </c>
      <c r="F385" s="11">
        <f t="shared" si="248"/>
        <v>0.33333333333333331</v>
      </c>
    </row>
    <row r="386" spans="2:6" x14ac:dyDescent="0.35">
      <c r="B386" s="5">
        <v>2501</v>
      </c>
      <c r="C386" s="2" t="s">
        <v>1504</v>
      </c>
      <c r="D386" s="2" t="s">
        <v>16</v>
      </c>
      <c r="E386" s="2" t="s">
        <v>102</v>
      </c>
      <c r="F386" s="11">
        <f>(E386-D386)</f>
        <v>6.2500000000000056E-2</v>
      </c>
    </row>
    <row r="387" spans="2:6" x14ac:dyDescent="0.35">
      <c r="B387" s="5">
        <v>2502</v>
      </c>
      <c r="C387" s="2" t="s">
        <v>1504</v>
      </c>
      <c r="D387" s="2" t="s">
        <v>1525</v>
      </c>
      <c r="E387" s="2" t="s">
        <v>136</v>
      </c>
      <c r="F387" s="11">
        <f t="shared" si="248"/>
        <v>6.944444444444442E-2</v>
      </c>
    </row>
    <row r="388" spans="2:6" x14ac:dyDescent="0.35">
      <c r="B388" s="5">
        <v>2502</v>
      </c>
      <c r="C388" s="2" t="s">
        <v>1504</v>
      </c>
      <c r="D388" s="2" t="s">
        <v>80</v>
      </c>
      <c r="E388" s="2" t="s">
        <v>42</v>
      </c>
      <c r="F388" s="11">
        <f t="shared" si="248"/>
        <v>0.16666666666666663</v>
      </c>
    </row>
    <row r="389" spans="2:6" x14ac:dyDescent="0.35">
      <c r="B389" s="5">
        <v>2503</v>
      </c>
      <c r="C389" s="2" t="s">
        <v>1504</v>
      </c>
      <c r="D389" s="2" t="s">
        <v>1530</v>
      </c>
      <c r="E389" s="2" t="s">
        <v>136</v>
      </c>
      <c r="F389" s="11">
        <f t="shared" si="248"/>
        <v>5.555555555555558E-2</v>
      </c>
    </row>
    <row r="390" spans="2:6" x14ac:dyDescent="0.35">
      <c r="B390" s="5">
        <v>2503</v>
      </c>
      <c r="C390" s="2" t="s">
        <v>1504</v>
      </c>
      <c r="D390" s="2" t="s">
        <v>80</v>
      </c>
      <c r="E390" s="2" t="s">
        <v>42</v>
      </c>
      <c r="F390" s="11">
        <f t="shared" ref="F390:F453" si="249">(E390-D390)</f>
        <v>0.16666666666666663</v>
      </c>
    </row>
    <row r="391" spans="2:6" x14ac:dyDescent="0.35">
      <c r="B391" s="5">
        <v>2504</v>
      </c>
      <c r="C391" s="2" t="s">
        <v>1504</v>
      </c>
      <c r="D391" s="2" t="s">
        <v>80</v>
      </c>
      <c r="E391" s="2" t="s">
        <v>42</v>
      </c>
      <c r="F391" s="11">
        <f t="shared" si="249"/>
        <v>0.16666666666666663</v>
      </c>
    </row>
    <row r="392" spans="2:6" x14ac:dyDescent="0.35">
      <c r="B392" s="5">
        <v>2505</v>
      </c>
      <c r="C392" s="2" t="s">
        <v>1504</v>
      </c>
      <c r="D392" s="2" t="s">
        <v>120</v>
      </c>
      <c r="E392" s="2" t="s">
        <v>56</v>
      </c>
      <c r="F392" s="11">
        <f t="shared" si="249"/>
        <v>4.166666666666663E-2</v>
      </c>
    </row>
    <row r="393" spans="2:6" x14ac:dyDescent="0.35">
      <c r="B393" s="5">
        <v>2505</v>
      </c>
      <c r="C393" s="2" t="s">
        <v>1504</v>
      </c>
      <c r="D393" s="2" t="s">
        <v>1537</v>
      </c>
      <c r="E393" s="2" t="s">
        <v>42</v>
      </c>
      <c r="F393" s="11">
        <f t="shared" si="249"/>
        <v>0.11458333333333337</v>
      </c>
    </row>
    <row r="394" spans="2:6" x14ac:dyDescent="0.35">
      <c r="B394" s="5">
        <v>2506</v>
      </c>
      <c r="C394" s="2" t="s">
        <v>1504</v>
      </c>
      <c r="D394" s="2" t="s">
        <v>136</v>
      </c>
      <c r="E394" s="2" t="s">
        <v>16</v>
      </c>
      <c r="F394" s="11">
        <f t="shared" si="249"/>
        <v>8.3333333333333315E-2</v>
      </c>
    </row>
    <row r="395" spans="2:6" x14ac:dyDescent="0.35">
      <c r="B395" s="5">
        <v>2506</v>
      </c>
      <c r="C395" s="2" t="s">
        <v>1504</v>
      </c>
      <c r="D395" s="2" t="s">
        <v>80</v>
      </c>
      <c r="E395" s="2" t="s">
        <v>797</v>
      </c>
      <c r="F395" s="11">
        <f t="shared" si="249"/>
        <v>0.125</v>
      </c>
    </row>
    <row r="396" spans="2:6" x14ac:dyDescent="0.35">
      <c r="B396" s="5">
        <v>2507</v>
      </c>
      <c r="C396" s="2" t="s">
        <v>1504</v>
      </c>
      <c r="D396" s="2" t="s">
        <v>25</v>
      </c>
      <c r="E396" s="2" t="s">
        <v>136</v>
      </c>
      <c r="F396" s="11">
        <f t="shared" si="249"/>
        <v>4.1666666666666685E-2</v>
      </c>
    </row>
    <row r="397" spans="2:6" x14ac:dyDescent="0.35">
      <c r="B397" s="5">
        <v>2507</v>
      </c>
      <c r="C397" s="2" t="s">
        <v>1504</v>
      </c>
      <c r="D397" s="2" t="s">
        <v>136</v>
      </c>
      <c r="E397" s="2" t="s">
        <v>1546</v>
      </c>
      <c r="F397" s="11">
        <f t="shared" si="249"/>
        <v>0.10486111111111113</v>
      </c>
    </row>
    <row r="398" spans="2:6" x14ac:dyDescent="0.35">
      <c r="B398" s="5">
        <v>2507</v>
      </c>
      <c r="C398" s="2" t="s">
        <v>1504</v>
      </c>
      <c r="D398" s="2" t="s">
        <v>141</v>
      </c>
      <c r="E398" s="2" t="s">
        <v>120</v>
      </c>
      <c r="F398" s="11">
        <f t="shared" si="249"/>
        <v>6.25E-2</v>
      </c>
    </row>
    <row r="399" spans="2:6" x14ac:dyDescent="0.35">
      <c r="B399" s="5">
        <v>2601</v>
      </c>
      <c r="C399" s="2" t="s">
        <v>1504</v>
      </c>
      <c r="D399" s="2" t="s">
        <v>56</v>
      </c>
      <c r="E399" s="2" t="s">
        <v>42</v>
      </c>
      <c r="F399" s="11">
        <f t="shared" si="249"/>
        <v>0.20833333333333337</v>
      </c>
    </row>
    <row r="400" spans="2:6" x14ac:dyDescent="0.35">
      <c r="B400" s="5">
        <v>2603</v>
      </c>
      <c r="C400" s="2" t="s">
        <v>1504</v>
      </c>
      <c r="D400" s="2" t="s">
        <v>17</v>
      </c>
      <c r="E400" s="2" t="s">
        <v>30</v>
      </c>
      <c r="F400" s="11">
        <f t="shared" si="249"/>
        <v>6.9444444444444531E-2</v>
      </c>
    </row>
    <row r="401" spans="2:6" x14ac:dyDescent="0.35">
      <c r="B401" s="5">
        <v>2605</v>
      </c>
      <c r="C401" s="2" t="s">
        <v>1504</v>
      </c>
      <c r="D401" s="2" t="s">
        <v>17</v>
      </c>
      <c r="E401" s="2" t="s">
        <v>30</v>
      </c>
      <c r="F401" s="11">
        <f t="shared" si="249"/>
        <v>6.9444444444444531E-2</v>
      </c>
    </row>
    <row r="402" spans="2:6" x14ac:dyDescent="0.35">
      <c r="B402" s="5">
        <v>2605</v>
      </c>
      <c r="C402" s="2" t="s">
        <v>1504</v>
      </c>
      <c r="D402" s="2" t="s">
        <v>120</v>
      </c>
      <c r="E402" s="2" t="s">
        <v>836</v>
      </c>
      <c r="F402" s="11">
        <f t="shared" si="249"/>
        <v>6.944444444444442E-2</v>
      </c>
    </row>
    <row r="403" spans="2:6" x14ac:dyDescent="0.35">
      <c r="B403" s="5">
        <v>2606</v>
      </c>
      <c r="C403" s="2" t="s">
        <v>1504</v>
      </c>
      <c r="D403" s="2" t="s">
        <v>33</v>
      </c>
      <c r="E403" s="2" t="s">
        <v>80</v>
      </c>
      <c r="F403" s="11">
        <f t="shared" si="249"/>
        <v>6.25E-2</v>
      </c>
    </row>
    <row r="404" spans="2:6" x14ac:dyDescent="0.35">
      <c r="B404" s="5">
        <v>2607</v>
      </c>
      <c r="C404" s="2" t="s">
        <v>1504</v>
      </c>
      <c r="D404" s="2" t="s">
        <v>38</v>
      </c>
      <c r="E404" s="2" t="s">
        <v>80</v>
      </c>
      <c r="F404" s="11">
        <f t="shared" si="249"/>
        <v>0.41666666666666669</v>
      </c>
    </row>
    <row r="405" spans="2:6" x14ac:dyDescent="0.35">
      <c r="B405" s="5">
        <v>2701</v>
      </c>
      <c r="C405" s="2" t="s">
        <v>1504</v>
      </c>
      <c r="D405" s="2" t="s">
        <v>38</v>
      </c>
      <c r="E405" s="2" t="s">
        <v>80</v>
      </c>
      <c r="F405" s="11">
        <f t="shared" si="249"/>
        <v>0.41666666666666669</v>
      </c>
    </row>
    <row r="406" spans="2:6" x14ac:dyDescent="0.35">
      <c r="B406" s="5">
        <v>2707</v>
      </c>
      <c r="C406" s="2" t="s">
        <v>1504</v>
      </c>
      <c r="D406" s="2" t="s">
        <v>38</v>
      </c>
      <c r="E406" s="2" t="s">
        <v>120</v>
      </c>
      <c r="F406" s="11">
        <f t="shared" si="249"/>
        <v>0.33333333333333331</v>
      </c>
    </row>
    <row r="407" spans="2:6" x14ac:dyDescent="0.35">
      <c r="B407" s="5">
        <v>2803</v>
      </c>
      <c r="C407" s="2" t="s">
        <v>1504</v>
      </c>
      <c r="D407" s="2" t="s">
        <v>80</v>
      </c>
      <c r="E407" s="2" t="s">
        <v>42</v>
      </c>
      <c r="F407" s="11">
        <f t="shared" si="249"/>
        <v>0.16666666666666663</v>
      </c>
    </row>
    <row r="408" spans="2:6" x14ac:dyDescent="0.35">
      <c r="B408" s="5">
        <v>2804</v>
      </c>
      <c r="C408" s="2" t="s">
        <v>1504</v>
      </c>
      <c r="D408" s="2" t="s">
        <v>80</v>
      </c>
      <c r="E408" s="2" t="s">
        <v>42</v>
      </c>
      <c r="F408" s="11">
        <f t="shared" si="249"/>
        <v>0.16666666666666663</v>
      </c>
    </row>
    <row r="409" spans="2:6" x14ac:dyDescent="0.35">
      <c r="B409" s="5">
        <v>2101</v>
      </c>
      <c r="C409" s="2" t="s">
        <v>1624</v>
      </c>
      <c r="D409" s="2" t="s">
        <v>38</v>
      </c>
      <c r="E409" s="2" t="s">
        <v>80</v>
      </c>
      <c r="F409" s="11">
        <f t="shared" si="249"/>
        <v>0.41666666666666669</v>
      </c>
    </row>
    <row r="410" spans="2:6" x14ac:dyDescent="0.35">
      <c r="B410" s="5">
        <v>2201</v>
      </c>
      <c r="C410" s="2" t="s">
        <v>1624</v>
      </c>
      <c r="D410" s="2" t="s">
        <v>25</v>
      </c>
      <c r="E410" s="2" t="s">
        <v>56</v>
      </c>
      <c r="F410" s="11">
        <f t="shared" si="249"/>
        <v>0.33333333333333331</v>
      </c>
    </row>
    <row r="411" spans="2:6" x14ac:dyDescent="0.35">
      <c r="B411" s="5">
        <v>2202</v>
      </c>
      <c r="C411" s="2" t="s">
        <v>1624</v>
      </c>
      <c r="D411" s="2" t="s">
        <v>25</v>
      </c>
      <c r="E411" s="2" t="s">
        <v>80</v>
      </c>
      <c r="F411" s="11">
        <f t="shared" si="249"/>
        <v>0.37500000000000006</v>
      </c>
    </row>
    <row r="412" spans="2:6" x14ac:dyDescent="0.35">
      <c r="B412" s="5">
        <v>2203</v>
      </c>
      <c r="C412" s="2" t="s">
        <v>1624</v>
      </c>
      <c r="D412" s="2" t="s">
        <v>38</v>
      </c>
      <c r="E412" s="2" t="s">
        <v>56</v>
      </c>
      <c r="F412" s="11">
        <f t="shared" si="249"/>
        <v>0.37499999999999994</v>
      </c>
    </row>
    <row r="413" spans="2:6" x14ac:dyDescent="0.35">
      <c r="B413" s="5">
        <v>2301</v>
      </c>
      <c r="C413" s="2" t="s">
        <v>1624</v>
      </c>
      <c r="D413" s="2" t="s">
        <v>38</v>
      </c>
      <c r="E413" s="2" t="s">
        <v>80</v>
      </c>
      <c r="F413" s="11">
        <f t="shared" si="249"/>
        <v>0.41666666666666669</v>
      </c>
    </row>
    <row r="414" spans="2:6" x14ac:dyDescent="0.35">
      <c r="B414" s="5">
        <v>2502</v>
      </c>
      <c r="C414" s="2" t="s">
        <v>1624</v>
      </c>
      <c r="D414" s="2" t="s">
        <v>48</v>
      </c>
      <c r="E414" s="2" t="s">
        <v>56</v>
      </c>
      <c r="F414" s="11">
        <f t="shared" si="249"/>
        <v>0.41666666666666663</v>
      </c>
    </row>
    <row r="415" spans="2:6" x14ac:dyDescent="0.35">
      <c r="B415" s="5">
        <v>2503</v>
      </c>
      <c r="C415" s="2" t="s">
        <v>1624</v>
      </c>
      <c r="D415" s="2" t="s">
        <v>48</v>
      </c>
      <c r="E415" s="2" t="s">
        <v>56</v>
      </c>
      <c r="F415" s="11">
        <f t="shared" si="249"/>
        <v>0.41666666666666663</v>
      </c>
    </row>
    <row r="416" spans="2:6" x14ac:dyDescent="0.35">
      <c r="B416" s="5">
        <v>2504</v>
      </c>
      <c r="C416" s="2" t="s">
        <v>1624</v>
      </c>
      <c r="D416" s="2" t="s">
        <v>48</v>
      </c>
      <c r="E416" s="2" t="s">
        <v>56</v>
      </c>
      <c r="F416" s="11">
        <f t="shared" si="249"/>
        <v>0.41666666666666663</v>
      </c>
    </row>
    <row r="417" spans="2:6" x14ac:dyDescent="0.35">
      <c r="B417" s="5">
        <v>2505</v>
      </c>
      <c r="C417" s="2" t="s">
        <v>1624</v>
      </c>
      <c r="D417" s="2" t="s">
        <v>48</v>
      </c>
      <c r="E417" s="2" t="s">
        <v>56</v>
      </c>
      <c r="F417" s="11">
        <f t="shared" si="249"/>
        <v>0.41666666666666663</v>
      </c>
    </row>
    <row r="418" spans="2:6" x14ac:dyDescent="0.35">
      <c r="B418" s="5">
        <v>2505</v>
      </c>
      <c r="C418" s="2" t="s">
        <v>1624</v>
      </c>
      <c r="D418" s="2" t="s">
        <v>1537</v>
      </c>
      <c r="E418" s="2" t="s">
        <v>42</v>
      </c>
      <c r="F418" s="11">
        <f t="shared" si="249"/>
        <v>0.11458333333333337</v>
      </c>
    </row>
    <row r="419" spans="2:6" x14ac:dyDescent="0.35">
      <c r="B419" s="5">
        <v>2506</v>
      </c>
      <c r="C419" s="2" t="s">
        <v>1624</v>
      </c>
      <c r="D419" s="2" t="s">
        <v>92</v>
      </c>
      <c r="E419" s="2" t="s">
        <v>131</v>
      </c>
      <c r="F419" s="11">
        <f t="shared" si="249"/>
        <v>0.29166666666666663</v>
      </c>
    </row>
    <row r="420" spans="2:6" x14ac:dyDescent="0.35">
      <c r="B420" s="5">
        <v>2602</v>
      </c>
      <c r="C420" s="2" t="s">
        <v>1624</v>
      </c>
      <c r="D420" s="2" t="s">
        <v>16</v>
      </c>
      <c r="E420" s="2" t="s">
        <v>42</v>
      </c>
      <c r="F420" s="11">
        <f t="shared" si="249"/>
        <v>0.41666666666666669</v>
      </c>
    </row>
    <row r="421" spans="2:6" x14ac:dyDescent="0.35">
      <c r="B421" s="5">
        <v>2603</v>
      </c>
      <c r="C421" s="2" t="s">
        <v>1624</v>
      </c>
      <c r="D421" s="2" t="s">
        <v>48</v>
      </c>
      <c r="E421" s="2" t="s">
        <v>12</v>
      </c>
      <c r="F421" s="11">
        <f t="shared" si="249"/>
        <v>0.5</v>
      </c>
    </row>
    <row r="422" spans="2:6" x14ac:dyDescent="0.35">
      <c r="B422" s="5">
        <v>2604</v>
      </c>
      <c r="C422" s="2" t="s">
        <v>1624</v>
      </c>
      <c r="D422" s="2" t="s">
        <v>48</v>
      </c>
      <c r="E422" s="2" t="s">
        <v>12</v>
      </c>
      <c r="F422" s="11">
        <f t="shared" si="249"/>
        <v>0.5</v>
      </c>
    </row>
    <row r="423" spans="2:6" x14ac:dyDescent="0.35">
      <c r="B423" s="5">
        <v>2605</v>
      </c>
      <c r="C423" s="2" t="s">
        <v>1624</v>
      </c>
      <c r="D423" s="2" t="s">
        <v>16</v>
      </c>
      <c r="E423" s="2" t="s">
        <v>42</v>
      </c>
      <c r="F423" s="11">
        <f t="shared" si="249"/>
        <v>0.41666666666666669</v>
      </c>
    </row>
    <row r="424" spans="2:6" x14ac:dyDescent="0.35">
      <c r="B424" s="5">
        <v>2703</v>
      </c>
      <c r="C424" s="2" t="s">
        <v>1624</v>
      </c>
      <c r="D424" s="2" t="s">
        <v>136</v>
      </c>
      <c r="E424" s="2" t="s">
        <v>80</v>
      </c>
      <c r="F424" s="11">
        <f t="shared" si="249"/>
        <v>0.33333333333333337</v>
      </c>
    </row>
    <row r="425" spans="2:6" x14ac:dyDescent="0.35">
      <c r="B425" s="5">
        <v>2703</v>
      </c>
      <c r="C425" s="2" t="s">
        <v>1624</v>
      </c>
      <c r="D425" s="2" t="s">
        <v>751</v>
      </c>
      <c r="E425" s="2" t="s">
        <v>42</v>
      </c>
      <c r="F425" s="11">
        <f t="shared" si="249"/>
        <v>0.14583333333333337</v>
      </c>
    </row>
    <row r="426" spans="2:6" x14ac:dyDescent="0.35">
      <c r="B426" s="5">
        <v>2704</v>
      </c>
      <c r="C426" s="2" t="s">
        <v>1624</v>
      </c>
      <c r="D426" s="2" t="s">
        <v>136</v>
      </c>
      <c r="E426" s="2" t="s">
        <v>80</v>
      </c>
      <c r="F426" s="11">
        <f t="shared" si="249"/>
        <v>0.33333333333333337</v>
      </c>
    </row>
    <row r="427" spans="2:6" x14ac:dyDescent="0.35">
      <c r="B427" s="5">
        <v>2704</v>
      </c>
      <c r="C427" s="2" t="s">
        <v>1624</v>
      </c>
      <c r="D427" s="2" t="s">
        <v>751</v>
      </c>
      <c r="E427" s="2" t="s">
        <v>42</v>
      </c>
      <c r="F427" s="11">
        <f t="shared" si="249"/>
        <v>0.14583333333333337</v>
      </c>
    </row>
    <row r="428" spans="2:6" x14ac:dyDescent="0.35">
      <c r="B428" s="5">
        <v>2801</v>
      </c>
      <c r="C428" s="2" t="s">
        <v>1624</v>
      </c>
      <c r="D428" s="2" t="s">
        <v>16</v>
      </c>
      <c r="E428" s="2" t="s">
        <v>42</v>
      </c>
      <c r="F428" s="11">
        <f t="shared" si="249"/>
        <v>0.41666666666666669</v>
      </c>
    </row>
    <row r="429" spans="2:6" x14ac:dyDescent="0.35">
      <c r="B429" s="5">
        <v>2802</v>
      </c>
      <c r="C429" s="2" t="s">
        <v>1624</v>
      </c>
      <c r="D429" s="2" t="s">
        <v>16</v>
      </c>
      <c r="E429" s="2" t="s">
        <v>42</v>
      </c>
      <c r="F429" s="11">
        <f t="shared" si="249"/>
        <v>0.41666666666666669</v>
      </c>
    </row>
    <row r="430" spans="2:6" x14ac:dyDescent="0.35">
      <c r="B430" s="5">
        <v>2803</v>
      </c>
      <c r="C430" s="2" t="s">
        <v>1624</v>
      </c>
      <c r="D430" s="2" t="s">
        <v>38</v>
      </c>
      <c r="E430" s="2" t="s">
        <v>80</v>
      </c>
      <c r="F430" s="11">
        <f t="shared" si="249"/>
        <v>0.41666666666666669</v>
      </c>
    </row>
    <row r="431" spans="2:6" x14ac:dyDescent="0.35">
      <c r="B431" s="5">
        <v>2804</v>
      </c>
      <c r="C431" s="2" t="s">
        <v>1624</v>
      </c>
      <c r="D431" s="2" t="s">
        <v>16</v>
      </c>
      <c r="E431" s="2" t="s">
        <v>42</v>
      </c>
      <c r="F431" s="11">
        <f t="shared" si="249"/>
        <v>0.41666666666666669</v>
      </c>
    </row>
    <row r="432" spans="2:6" x14ac:dyDescent="0.35">
      <c r="B432" s="5">
        <v>2805</v>
      </c>
      <c r="C432" s="2" t="s">
        <v>1624</v>
      </c>
      <c r="D432" s="2" t="s">
        <v>16</v>
      </c>
      <c r="E432" s="2" t="s">
        <v>42</v>
      </c>
      <c r="F432" s="11">
        <f t="shared" si="249"/>
        <v>0.41666666666666669</v>
      </c>
    </row>
    <row r="433" spans="2:6" x14ac:dyDescent="0.35">
      <c r="B433" s="5">
        <v>2806</v>
      </c>
      <c r="C433" s="2" t="s">
        <v>1624</v>
      </c>
      <c r="D433" s="2" t="s">
        <v>16</v>
      </c>
      <c r="E433" s="2" t="s">
        <v>42</v>
      </c>
      <c r="F433" s="11">
        <f t="shared" si="249"/>
        <v>0.41666666666666669</v>
      </c>
    </row>
    <row r="434" spans="2:6" x14ac:dyDescent="0.35">
      <c r="B434" s="5">
        <v>2807</v>
      </c>
      <c r="C434" s="2" t="s">
        <v>1624</v>
      </c>
      <c r="D434" s="2" t="s">
        <v>16</v>
      </c>
      <c r="E434" s="2" t="s">
        <v>42</v>
      </c>
      <c r="F434" s="11">
        <f t="shared" si="249"/>
        <v>0.41666666666666669</v>
      </c>
    </row>
    <row r="435" spans="2:6" x14ac:dyDescent="0.35">
      <c r="B435" s="5">
        <v>2101</v>
      </c>
      <c r="C435" s="2" t="s">
        <v>1698</v>
      </c>
      <c r="D435" s="2" t="s">
        <v>48</v>
      </c>
      <c r="E435" s="2" t="s">
        <v>56</v>
      </c>
      <c r="F435" s="11">
        <f t="shared" si="249"/>
        <v>0.41666666666666663</v>
      </c>
    </row>
    <row r="436" spans="2:6" x14ac:dyDescent="0.35">
      <c r="B436" s="5">
        <v>2101</v>
      </c>
      <c r="C436" s="2" t="s">
        <v>1698</v>
      </c>
      <c r="D436" s="2" t="s">
        <v>131</v>
      </c>
      <c r="E436" s="2" t="s">
        <v>42</v>
      </c>
      <c r="F436" s="11">
        <f t="shared" si="249"/>
        <v>8.333333333333337E-2</v>
      </c>
    </row>
    <row r="437" spans="2:6" x14ac:dyDescent="0.35">
      <c r="B437" s="5">
        <v>2201</v>
      </c>
      <c r="C437" s="2" t="s">
        <v>1698</v>
      </c>
      <c r="D437" s="2" t="s">
        <v>38</v>
      </c>
      <c r="E437" s="2" t="s">
        <v>39</v>
      </c>
      <c r="F437" s="11">
        <f t="shared" si="249"/>
        <v>0.29166666666666669</v>
      </c>
    </row>
    <row r="438" spans="2:6" x14ac:dyDescent="0.35">
      <c r="B438" s="5">
        <v>2301</v>
      </c>
      <c r="C438" s="2" t="s">
        <v>1698</v>
      </c>
      <c r="D438" s="2" t="s">
        <v>48</v>
      </c>
      <c r="E438" s="2" t="s">
        <v>12</v>
      </c>
      <c r="F438" s="11">
        <f t="shared" si="249"/>
        <v>0.5</v>
      </c>
    </row>
    <row r="439" spans="2:6" x14ac:dyDescent="0.35">
      <c r="B439" s="5">
        <v>2501</v>
      </c>
      <c r="C439" s="2" t="s">
        <v>1698</v>
      </c>
      <c r="D439" s="2" t="s">
        <v>56</v>
      </c>
      <c r="E439" s="2" t="s">
        <v>12</v>
      </c>
      <c r="F439" s="11">
        <f t="shared" si="249"/>
        <v>8.333333333333337E-2</v>
      </c>
    </row>
    <row r="440" spans="2:6" x14ac:dyDescent="0.35">
      <c r="B440" s="5">
        <v>2502</v>
      </c>
      <c r="C440" s="2" t="s">
        <v>1698</v>
      </c>
      <c r="D440" s="2" t="s">
        <v>48</v>
      </c>
      <c r="E440" s="2" t="s">
        <v>56</v>
      </c>
      <c r="F440" s="11">
        <f t="shared" si="249"/>
        <v>0.41666666666666663</v>
      </c>
    </row>
    <row r="441" spans="2:6" x14ac:dyDescent="0.35">
      <c r="B441" s="5">
        <v>2503</v>
      </c>
      <c r="C441" s="2" t="s">
        <v>1698</v>
      </c>
      <c r="D441" s="2" t="s">
        <v>48</v>
      </c>
      <c r="E441" s="2" t="s">
        <v>56</v>
      </c>
      <c r="F441" s="11">
        <f t="shared" si="249"/>
        <v>0.41666666666666663</v>
      </c>
    </row>
    <row r="442" spans="2:6" x14ac:dyDescent="0.35">
      <c r="B442" s="5">
        <v>2504</v>
      </c>
      <c r="C442" s="2" t="s">
        <v>1698</v>
      </c>
      <c r="D442" s="2" t="s">
        <v>48</v>
      </c>
      <c r="E442" s="2" t="s">
        <v>56</v>
      </c>
      <c r="F442" s="11">
        <f t="shared" si="249"/>
        <v>0.41666666666666663</v>
      </c>
    </row>
    <row r="443" spans="2:6" x14ac:dyDescent="0.35">
      <c r="B443" s="5">
        <v>2505</v>
      </c>
      <c r="C443" s="2" t="s">
        <v>1698</v>
      </c>
      <c r="D443" s="2" t="s">
        <v>48</v>
      </c>
      <c r="E443" s="2" t="s">
        <v>56</v>
      </c>
      <c r="F443" s="11">
        <f t="shared" si="249"/>
        <v>0.41666666666666663</v>
      </c>
    </row>
    <row r="444" spans="2:6" x14ac:dyDescent="0.35">
      <c r="B444" s="5">
        <v>2506</v>
      </c>
      <c r="C444" s="2" t="s">
        <v>1698</v>
      </c>
      <c r="D444" s="2" t="s">
        <v>88</v>
      </c>
      <c r="E444" s="2" t="s">
        <v>747</v>
      </c>
      <c r="F444" s="11">
        <f t="shared" si="249"/>
        <v>6.944444444444442E-2</v>
      </c>
    </row>
    <row r="445" spans="2:6" x14ac:dyDescent="0.35">
      <c r="B445" s="5">
        <v>2705</v>
      </c>
      <c r="C445" s="2" t="s">
        <v>1698</v>
      </c>
      <c r="D445" s="2" t="s">
        <v>39</v>
      </c>
      <c r="E445" s="2" t="s">
        <v>80</v>
      </c>
      <c r="F445" s="11">
        <f t="shared" si="249"/>
        <v>0.125</v>
      </c>
    </row>
    <row r="446" spans="2:6" x14ac:dyDescent="0.35">
      <c r="B446" s="5">
        <v>2801</v>
      </c>
      <c r="C446" s="2" t="s">
        <v>1698</v>
      </c>
      <c r="D446" s="2" t="s">
        <v>48</v>
      </c>
      <c r="E446" s="2" t="s">
        <v>56</v>
      </c>
      <c r="F446" s="11">
        <f t="shared" si="249"/>
        <v>0.41666666666666663</v>
      </c>
    </row>
    <row r="447" spans="2:6" x14ac:dyDescent="0.35">
      <c r="B447" s="5">
        <v>2802</v>
      </c>
      <c r="C447" s="2" t="s">
        <v>1698</v>
      </c>
      <c r="D447" s="2" t="s">
        <v>48</v>
      </c>
      <c r="E447" s="2" t="s">
        <v>56</v>
      </c>
      <c r="F447" s="11">
        <f t="shared" si="249"/>
        <v>0.41666666666666663</v>
      </c>
    </row>
    <row r="448" spans="2:6" x14ac:dyDescent="0.35">
      <c r="B448" s="5">
        <v>2803</v>
      </c>
      <c r="C448" s="2" t="s">
        <v>1698</v>
      </c>
      <c r="D448" s="2" t="s">
        <v>48</v>
      </c>
      <c r="E448" s="2" t="s">
        <v>56</v>
      </c>
      <c r="F448" s="11">
        <f t="shared" si="249"/>
        <v>0.41666666666666663</v>
      </c>
    </row>
    <row r="449" spans="2:6" x14ac:dyDescent="0.35">
      <c r="B449" s="5">
        <v>2804</v>
      </c>
      <c r="C449" s="2" t="s">
        <v>1698</v>
      </c>
      <c r="D449" s="2" t="s">
        <v>48</v>
      </c>
      <c r="E449" s="2" t="s">
        <v>56</v>
      </c>
      <c r="F449" s="11">
        <f t="shared" si="249"/>
        <v>0.41666666666666663</v>
      </c>
    </row>
    <row r="450" spans="2:6" x14ac:dyDescent="0.35">
      <c r="B450" s="5">
        <v>2805</v>
      </c>
      <c r="C450" s="2" t="s">
        <v>1698</v>
      </c>
      <c r="D450" s="2" t="s">
        <v>48</v>
      </c>
      <c r="E450" s="2" t="s">
        <v>56</v>
      </c>
      <c r="F450" s="11">
        <f t="shared" si="249"/>
        <v>0.41666666666666663</v>
      </c>
    </row>
    <row r="451" spans="2:6" x14ac:dyDescent="0.35">
      <c r="B451" s="5">
        <v>2806</v>
      </c>
      <c r="C451" s="2" t="s">
        <v>1698</v>
      </c>
      <c r="D451" s="2" t="s">
        <v>48</v>
      </c>
      <c r="E451" s="2" t="s">
        <v>56</v>
      </c>
      <c r="F451" s="11">
        <f t="shared" si="249"/>
        <v>0.41666666666666663</v>
      </c>
    </row>
    <row r="452" spans="2:6" x14ac:dyDescent="0.35">
      <c r="B452" s="5">
        <v>2101</v>
      </c>
      <c r="C452" s="2" t="s">
        <v>1725</v>
      </c>
      <c r="D452" s="2" t="s">
        <v>503</v>
      </c>
      <c r="E452" s="2" t="s">
        <v>42</v>
      </c>
      <c r="F452" s="11">
        <f t="shared" si="249"/>
        <v>0.37430555555555556</v>
      </c>
    </row>
    <row r="453" spans="2:6" x14ac:dyDescent="0.35">
      <c r="B453" s="5">
        <v>2201</v>
      </c>
      <c r="C453" s="2" t="s">
        <v>1725</v>
      </c>
      <c r="D453" s="2" t="s">
        <v>88</v>
      </c>
      <c r="E453" s="2" t="s">
        <v>17</v>
      </c>
      <c r="F453" s="11">
        <f t="shared" si="249"/>
        <v>0.12499999999999994</v>
      </c>
    </row>
    <row r="454" spans="2:6" x14ac:dyDescent="0.35">
      <c r="B454" s="5">
        <v>2201</v>
      </c>
      <c r="C454" s="2" t="s">
        <v>1725</v>
      </c>
      <c r="D454" s="2" t="s">
        <v>516</v>
      </c>
      <c r="E454" s="2" t="s">
        <v>739</v>
      </c>
      <c r="F454" s="11">
        <f t="shared" ref="F454:F517" si="250">(E454-D454)</f>
        <v>0.125</v>
      </c>
    </row>
    <row r="455" spans="2:6" x14ac:dyDescent="0.35">
      <c r="B455" s="5">
        <v>2202</v>
      </c>
      <c r="C455" s="2" t="s">
        <v>1725</v>
      </c>
      <c r="D455" s="2" t="s">
        <v>136</v>
      </c>
      <c r="E455" s="2" t="s">
        <v>88</v>
      </c>
      <c r="F455" s="11">
        <f t="shared" si="250"/>
        <v>4.1666666666666685E-2</v>
      </c>
    </row>
    <row r="456" spans="2:6" x14ac:dyDescent="0.35">
      <c r="B456" s="5">
        <v>2202</v>
      </c>
      <c r="C456" s="2" t="s">
        <v>1725</v>
      </c>
      <c r="D456" s="2" t="s">
        <v>56</v>
      </c>
      <c r="E456" s="2" t="s">
        <v>12</v>
      </c>
      <c r="F456" s="11">
        <f t="shared" si="250"/>
        <v>8.333333333333337E-2</v>
      </c>
    </row>
    <row r="457" spans="2:6" x14ac:dyDescent="0.35">
      <c r="B457" s="5">
        <v>2301</v>
      </c>
      <c r="C457" s="2" t="s">
        <v>1725</v>
      </c>
      <c r="D457" s="2" t="s">
        <v>48</v>
      </c>
      <c r="E457" s="2" t="s">
        <v>56</v>
      </c>
      <c r="F457" s="11">
        <f t="shared" si="250"/>
        <v>0.41666666666666663</v>
      </c>
    </row>
    <row r="458" spans="2:6" x14ac:dyDescent="0.35">
      <c r="B458" s="5">
        <v>2301</v>
      </c>
      <c r="C458" s="2" t="s">
        <v>1725</v>
      </c>
      <c r="D458" s="2" t="s">
        <v>1738</v>
      </c>
      <c r="E458" s="2" t="s">
        <v>42</v>
      </c>
      <c r="F458" s="11">
        <f t="shared" si="250"/>
        <v>0.20763888888888893</v>
      </c>
    </row>
    <row r="459" spans="2:6" x14ac:dyDescent="0.35">
      <c r="B459" s="5">
        <v>2501</v>
      </c>
      <c r="C459" s="2" t="s">
        <v>1725</v>
      </c>
      <c r="D459" s="2" t="s">
        <v>17</v>
      </c>
      <c r="E459" s="2" t="s">
        <v>56</v>
      </c>
      <c r="F459" s="11">
        <f t="shared" si="250"/>
        <v>0.125</v>
      </c>
    </row>
    <row r="460" spans="2:6" x14ac:dyDescent="0.35">
      <c r="B460" s="5">
        <v>2503</v>
      </c>
      <c r="C460" s="2" t="s">
        <v>1725</v>
      </c>
      <c r="D460" s="2" t="s">
        <v>120</v>
      </c>
      <c r="E460" s="2" t="s">
        <v>751</v>
      </c>
      <c r="F460" s="11">
        <f t="shared" si="250"/>
        <v>0.10416666666666663</v>
      </c>
    </row>
    <row r="461" spans="2:6" x14ac:dyDescent="0.35">
      <c r="B461" s="5">
        <v>2504</v>
      </c>
      <c r="C461" s="2" t="s">
        <v>1725</v>
      </c>
      <c r="D461" s="2" t="s">
        <v>120</v>
      </c>
      <c r="E461" s="2" t="s">
        <v>751</v>
      </c>
      <c r="F461" s="11">
        <f t="shared" si="250"/>
        <v>0.10416666666666663</v>
      </c>
    </row>
    <row r="462" spans="2:6" x14ac:dyDescent="0.35">
      <c r="B462" s="5">
        <v>2505</v>
      </c>
      <c r="C462" s="2" t="s">
        <v>1725</v>
      </c>
      <c r="D462" s="2" t="s">
        <v>120</v>
      </c>
      <c r="E462" s="2" t="s">
        <v>836</v>
      </c>
      <c r="F462" s="11">
        <f t="shared" si="250"/>
        <v>6.944444444444442E-2</v>
      </c>
    </row>
    <row r="463" spans="2:6" x14ac:dyDescent="0.35">
      <c r="B463" s="5">
        <v>2505</v>
      </c>
      <c r="C463" s="2" t="s">
        <v>1725</v>
      </c>
      <c r="D463" s="2" t="s">
        <v>836</v>
      </c>
      <c r="E463" s="2" t="s">
        <v>1749</v>
      </c>
      <c r="F463" s="11">
        <f t="shared" si="250"/>
        <v>2.777777777777779E-2</v>
      </c>
    </row>
    <row r="464" spans="2:6" x14ac:dyDescent="0.35">
      <c r="B464" s="5">
        <v>2507</v>
      </c>
      <c r="C464" s="2" t="s">
        <v>1725</v>
      </c>
      <c r="D464" s="2" t="s">
        <v>88</v>
      </c>
      <c r="E464" s="2" t="s">
        <v>16</v>
      </c>
      <c r="F464" s="11">
        <f t="shared" si="250"/>
        <v>4.166666666666663E-2</v>
      </c>
    </row>
    <row r="465" spans="2:6" x14ac:dyDescent="0.35">
      <c r="B465" s="5">
        <v>2507</v>
      </c>
      <c r="C465" s="2" t="s">
        <v>1725</v>
      </c>
      <c r="D465" s="2" t="s">
        <v>120</v>
      </c>
      <c r="E465" s="2" t="s">
        <v>56</v>
      </c>
      <c r="F465" s="11">
        <f t="shared" si="250"/>
        <v>4.166666666666663E-2</v>
      </c>
    </row>
    <row r="466" spans="2:6" x14ac:dyDescent="0.35">
      <c r="B466" s="5">
        <v>2602</v>
      </c>
      <c r="C466" s="2" t="s">
        <v>1725</v>
      </c>
      <c r="D466" s="2" t="s">
        <v>80</v>
      </c>
      <c r="E466" s="2" t="s">
        <v>42</v>
      </c>
      <c r="F466" s="11">
        <f t="shared" si="250"/>
        <v>0.16666666666666663</v>
      </c>
    </row>
    <row r="467" spans="2:6" x14ac:dyDescent="0.35">
      <c r="B467" s="5">
        <v>2605</v>
      </c>
      <c r="C467" s="2" t="s">
        <v>1725</v>
      </c>
      <c r="D467" s="2" t="s">
        <v>17</v>
      </c>
      <c r="E467" s="2" t="s">
        <v>30</v>
      </c>
      <c r="F467" s="11">
        <f t="shared" si="250"/>
        <v>6.9444444444444531E-2</v>
      </c>
    </row>
    <row r="468" spans="2:6" x14ac:dyDescent="0.35">
      <c r="B468" s="5">
        <v>2606</v>
      </c>
      <c r="C468" s="2" t="s">
        <v>1725</v>
      </c>
      <c r="D468" s="2" t="s">
        <v>136</v>
      </c>
      <c r="E468" s="2" t="s">
        <v>88</v>
      </c>
      <c r="F468" s="11">
        <f t="shared" si="250"/>
        <v>4.1666666666666685E-2</v>
      </c>
    </row>
    <row r="469" spans="2:6" x14ac:dyDescent="0.35">
      <c r="B469" s="5">
        <v>2607</v>
      </c>
      <c r="C469" s="2" t="s">
        <v>1725</v>
      </c>
      <c r="D469" s="2" t="s">
        <v>38</v>
      </c>
      <c r="E469" s="2" t="s">
        <v>131</v>
      </c>
      <c r="F469" s="11">
        <f t="shared" si="250"/>
        <v>0.49999999999999994</v>
      </c>
    </row>
    <row r="470" spans="2:6" x14ac:dyDescent="0.35">
      <c r="B470" s="5">
        <v>2701</v>
      </c>
      <c r="C470" s="2" t="s">
        <v>1725</v>
      </c>
      <c r="D470" s="2" t="s">
        <v>25</v>
      </c>
      <c r="E470" s="2" t="s">
        <v>88</v>
      </c>
      <c r="F470" s="11">
        <f t="shared" si="250"/>
        <v>8.333333333333337E-2</v>
      </c>
    </row>
    <row r="471" spans="2:6" x14ac:dyDescent="0.35">
      <c r="B471" s="5">
        <v>2701</v>
      </c>
      <c r="C471" s="2" t="s">
        <v>1725</v>
      </c>
      <c r="D471" s="2" t="s">
        <v>16</v>
      </c>
      <c r="E471" s="2" t="s">
        <v>1186</v>
      </c>
      <c r="F471" s="11">
        <f t="shared" si="250"/>
        <v>6.9444444444444475E-2</v>
      </c>
    </row>
    <row r="472" spans="2:6" x14ac:dyDescent="0.35">
      <c r="B472" s="5">
        <v>2707</v>
      </c>
      <c r="C472" s="2" t="s">
        <v>1725</v>
      </c>
      <c r="D472" s="2" t="s">
        <v>38</v>
      </c>
      <c r="E472" s="2" t="s">
        <v>92</v>
      </c>
      <c r="F472" s="11">
        <f t="shared" si="250"/>
        <v>0.20833333333333331</v>
      </c>
    </row>
    <row r="473" spans="2:6" x14ac:dyDescent="0.35">
      <c r="B473" s="5">
        <v>2802</v>
      </c>
      <c r="C473" s="2" t="s">
        <v>1725</v>
      </c>
      <c r="D473" s="2" t="s">
        <v>136</v>
      </c>
      <c r="E473" s="2" t="s">
        <v>88</v>
      </c>
      <c r="F473" s="11">
        <f t="shared" si="250"/>
        <v>4.1666666666666685E-2</v>
      </c>
    </row>
    <row r="474" spans="2:6" x14ac:dyDescent="0.35">
      <c r="B474" s="5">
        <v>2807</v>
      </c>
      <c r="C474" s="2" t="s">
        <v>1725</v>
      </c>
      <c r="D474" s="2" t="s">
        <v>88</v>
      </c>
      <c r="E474" s="2" t="s">
        <v>747</v>
      </c>
      <c r="F474" s="11">
        <f t="shared" si="250"/>
        <v>6.944444444444442E-2</v>
      </c>
    </row>
    <row r="475" spans="2:6" x14ac:dyDescent="0.35">
      <c r="B475" s="5">
        <v>2101</v>
      </c>
      <c r="C475" s="2" t="s">
        <v>1827</v>
      </c>
      <c r="D475" s="2" t="s">
        <v>80</v>
      </c>
      <c r="E475" s="2" t="s">
        <v>42</v>
      </c>
      <c r="F475" s="11">
        <f t="shared" si="250"/>
        <v>0.16666666666666663</v>
      </c>
    </row>
    <row r="476" spans="2:6" x14ac:dyDescent="0.35">
      <c r="B476" s="5">
        <v>2201</v>
      </c>
      <c r="C476" s="2" t="s">
        <v>1827</v>
      </c>
      <c r="D476" s="2" t="s">
        <v>38</v>
      </c>
      <c r="E476" s="2" t="s">
        <v>275</v>
      </c>
      <c r="F476" s="11">
        <f t="shared" si="250"/>
        <v>0.1875</v>
      </c>
    </row>
    <row r="477" spans="2:6" x14ac:dyDescent="0.35">
      <c r="B477" s="5">
        <v>2202</v>
      </c>
      <c r="C477" s="2" t="s">
        <v>1827</v>
      </c>
      <c r="D477" s="2" t="s">
        <v>17</v>
      </c>
      <c r="E477" s="2" t="s">
        <v>30</v>
      </c>
      <c r="F477" s="11">
        <f t="shared" si="250"/>
        <v>6.9444444444444531E-2</v>
      </c>
    </row>
    <row r="478" spans="2:6" x14ac:dyDescent="0.35">
      <c r="B478" s="5">
        <v>2203</v>
      </c>
      <c r="C478" s="2" t="s">
        <v>1827</v>
      </c>
      <c r="D478" s="2" t="s">
        <v>17</v>
      </c>
      <c r="E478" s="2" t="s">
        <v>120</v>
      </c>
      <c r="F478" s="11">
        <f t="shared" si="250"/>
        <v>8.333333333333337E-2</v>
      </c>
    </row>
    <row r="479" spans="2:6" x14ac:dyDescent="0.35">
      <c r="B479" s="5">
        <v>2301</v>
      </c>
      <c r="C479" s="2" t="s">
        <v>1827</v>
      </c>
      <c r="D479" s="2" t="s">
        <v>92</v>
      </c>
      <c r="E479" s="2" t="s">
        <v>80</v>
      </c>
      <c r="F479" s="11">
        <f t="shared" si="250"/>
        <v>0.20833333333333337</v>
      </c>
    </row>
    <row r="480" spans="2:6" x14ac:dyDescent="0.35">
      <c r="B480" s="5">
        <v>2301</v>
      </c>
      <c r="C480" s="2" t="s">
        <v>1827</v>
      </c>
      <c r="D480" s="2" t="s">
        <v>761</v>
      </c>
      <c r="E480" s="2" t="s">
        <v>1837</v>
      </c>
      <c r="F480" s="11">
        <f t="shared" si="250"/>
        <v>0.14513888888888882</v>
      </c>
    </row>
    <row r="481" spans="2:6" x14ac:dyDescent="0.35">
      <c r="B481" s="5">
        <v>2501</v>
      </c>
      <c r="C481" s="2" t="s">
        <v>1827</v>
      </c>
      <c r="D481" s="2" t="s">
        <v>17</v>
      </c>
      <c r="E481" s="2" t="s">
        <v>869</v>
      </c>
      <c r="F481" s="11">
        <f t="shared" si="250"/>
        <v>3.472222222222221E-2</v>
      </c>
    </row>
    <row r="482" spans="2:6" x14ac:dyDescent="0.35">
      <c r="B482" s="5">
        <v>2506</v>
      </c>
      <c r="C482" s="2" t="s">
        <v>1827</v>
      </c>
      <c r="D482" s="2" t="s">
        <v>38</v>
      </c>
      <c r="E482" s="2" t="s">
        <v>1842</v>
      </c>
      <c r="F482" s="11">
        <f t="shared" si="250"/>
        <v>7.291666666666663E-2</v>
      </c>
    </row>
    <row r="483" spans="2:6" x14ac:dyDescent="0.35">
      <c r="B483" s="5">
        <v>2603</v>
      </c>
      <c r="C483" s="2" t="s">
        <v>1827</v>
      </c>
      <c r="D483" s="2" t="s">
        <v>80</v>
      </c>
      <c r="E483" s="2" t="s">
        <v>42</v>
      </c>
      <c r="F483" s="11">
        <f t="shared" si="250"/>
        <v>0.16666666666666663</v>
      </c>
    </row>
    <row r="484" spans="2:6" x14ac:dyDescent="0.35">
      <c r="B484" s="5">
        <v>2604</v>
      </c>
      <c r="C484" s="2" t="s">
        <v>1827</v>
      </c>
      <c r="D484" s="2" t="s">
        <v>80</v>
      </c>
      <c r="E484" s="2" t="s">
        <v>42</v>
      </c>
      <c r="F484" s="11">
        <f t="shared" si="250"/>
        <v>0.16666666666666663</v>
      </c>
    </row>
    <row r="485" spans="2:6" x14ac:dyDescent="0.35">
      <c r="B485" s="5">
        <v>2606</v>
      </c>
      <c r="C485" s="2" t="s">
        <v>1827</v>
      </c>
      <c r="D485" s="2" t="s">
        <v>17</v>
      </c>
      <c r="E485" s="2" t="s">
        <v>30</v>
      </c>
      <c r="F485" s="11">
        <f t="shared" si="250"/>
        <v>6.9444444444444531E-2</v>
      </c>
    </row>
    <row r="486" spans="2:6" x14ac:dyDescent="0.35">
      <c r="B486" s="5">
        <v>2607</v>
      </c>
      <c r="C486" s="2" t="s">
        <v>1827</v>
      </c>
      <c r="D486" s="2" t="s">
        <v>136</v>
      </c>
      <c r="E486" s="2" t="s">
        <v>16</v>
      </c>
      <c r="F486" s="11">
        <f t="shared" si="250"/>
        <v>8.3333333333333315E-2</v>
      </c>
    </row>
    <row r="487" spans="2:6" x14ac:dyDescent="0.35">
      <c r="B487" s="5">
        <v>2607</v>
      </c>
      <c r="C487" s="2" t="s">
        <v>1827</v>
      </c>
      <c r="D487" s="2" t="s">
        <v>39</v>
      </c>
      <c r="E487" s="2" t="s">
        <v>120</v>
      </c>
      <c r="F487" s="11">
        <f t="shared" si="250"/>
        <v>4.166666666666663E-2</v>
      </c>
    </row>
    <row r="488" spans="2:6" x14ac:dyDescent="0.35">
      <c r="B488" s="5">
        <v>2701</v>
      </c>
      <c r="C488" s="2" t="s">
        <v>1827</v>
      </c>
      <c r="D488" s="2" t="s">
        <v>136</v>
      </c>
      <c r="E488" s="2" t="s">
        <v>295</v>
      </c>
      <c r="F488" s="11">
        <f t="shared" si="250"/>
        <v>6.944444444444442E-2</v>
      </c>
    </row>
    <row r="489" spans="2:6" x14ac:dyDescent="0.35">
      <c r="B489" s="5">
        <v>2703</v>
      </c>
      <c r="C489" s="2" t="s">
        <v>1827</v>
      </c>
      <c r="D489" s="2" t="s">
        <v>39</v>
      </c>
      <c r="E489" s="2" t="s">
        <v>42</v>
      </c>
      <c r="F489" s="11">
        <f t="shared" si="250"/>
        <v>0.29166666666666663</v>
      </c>
    </row>
    <row r="490" spans="2:6" x14ac:dyDescent="0.35">
      <c r="B490" s="5">
        <v>2704</v>
      </c>
      <c r="C490" s="2" t="s">
        <v>1827</v>
      </c>
      <c r="D490" s="2" t="s">
        <v>39</v>
      </c>
      <c r="E490" s="2" t="s">
        <v>42</v>
      </c>
      <c r="F490" s="11">
        <f t="shared" si="250"/>
        <v>0.29166666666666663</v>
      </c>
    </row>
    <row r="491" spans="2:6" x14ac:dyDescent="0.35">
      <c r="B491" s="5">
        <v>2707</v>
      </c>
      <c r="C491" s="2" t="s">
        <v>1827</v>
      </c>
      <c r="D491" s="2" t="s">
        <v>38</v>
      </c>
      <c r="E491" s="2" t="s">
        <v>1861</v>
      </c>
      <c r="F491" s="11">
        <f t="shared" si="250"/>
        <v>6.944444444444442E-2</v>
      </c>
    </row>
    <row r="492" spans="2:6" x14ac:dyDescent="0.35">
      <c r="B492" s="5">
        <v>2707</v>
      </c>
      <c r="C492" s="2" t="s">
        <v>1827</v>
      </c>
      <c r="D492" s="2" t="s">
        <v>442</v>
      </c>
      <c r="E492" s="2" t="s">
        <v>120</v>
      </c>
      <c r="F492" s="11">
        <f t="shared" si="250"/>
        <v>0.22916666666666669</v>
      </c>
    </row>
    <row r="493" spans="2:6" x14ac:dyDescent="0.35">
      <c r="B493" s="5">
        <v>2707</v>
      </c>
      <c r="C493" s="2" t="s">
        <v>1827</v>
      </c>
      <c r="D493" s="2" t="s">
        <v>120</v>
      </c>
      <c r="E493" s="2" t="s">
        <v>836</v>
      </c>
      <c r="F493" s="11">
        <f t="shared" si="250"/>
        <v>6.944444444444442E-2</v>
      </c>
    </row>
    <row r="494" spans="2:6" x14ac:dyDescent="0.35">
      <c r="B494" s="5">
        <v>2802</v>
      </c>
      <c r="C494" s="2" t="s">
        <v>1827</v>
      </c>
      <c r="D494" s="2" t="s">
        <v>17</v>
      </c>
      <c r="E494" s="2" t="s">
        <v>33</v>
      </c>
      <c r="F494" s="11">
        <f t="shared" si="250"/>
        <v>0.10416666666666674</v>
      </c>
    </row>
    <row r="495" spans="2:6" x14ac:dyDescent="0.35">
      <c r="B495" s="5">
        <v>2807</v>
      </c>
      <c r="C495" s="2" t="s">
        <v>1827</v>
      </c>
      <c r="D495" s="2" t="s">
        <v>25</v>
      </c>
      <c r="E495" s="2" t="s">
        <v>1870</v>
      </c>
      <c r="F495" s="11">
        <f t="shared" si="250"/>
        <v>6.8750000000000033E-2</v>
      </c>
    </row>
    <row r="496" spans="2:6" x14ac:dyDescent="0.35">
      <c r="B496" s="5">
        <v>2101</v>
      </c>
      <c r="C496" s="45">
        <v>45574</v>
      </c>
      <c r="D496" s="2" t="s">
        <v>227</v>
      </c>
      <c r="E496" s="2" t="s">
        <v>92</v>
      </c>
      <c r="F496" s="11">
        <f t="shared" si="250"/>
        <v>6.25E-2</v>
      </c>
    </row>
    <row r="497" spans="2:6" x14ac:dyDescent="0.35">
      <c r="B497" s="5">
        <v>2101</v>
      </c>
      <c r="C497" s="2" t="s">
        <v>1910</v>
      </c>
      <c r="D497" s="2" t="s">
        <v>92</v>
      </c>
      <c r="E497" s="2" t="s">
        <v>17</v>
      </c>
      <c r="F497" s="11">
        <f t="shared" si="250"/>
        <v>4.166666666666663E-2</v>
      </c>
    </row>
    <row r="498" spans="2:6" x14ac:dyDescent="0.35">
      <c r="B498" s="5">
        <v>2101</v>
      </c>
      <c r="C498" s="2" t="s">
        <v>1910</v>
      </c>
      <c r="D498" s="2" t="s">
        <v>120</v>
      </c>
      <c r="E498" s="2" t="s">
        <v>56</v>
      </c>
      <c r="F498" s="11">
        <f t="shared" si="250"/>
        <v>4.166666666666663E-2</v>
      </c>
    </row>
    <row r="499" spans="2:6" x14ac:dyDescent="0.35">
      <c r="B499" s="5">
        <v>2101</v>
      </c>
      <c r="C499" s="2" t="s">
        <v>1910</v>
      </c>
      <c r="D499" s="2" t="s">
        <v>56</v>
      </c>
      <c r="E499" s="2" t="s">
        <v>12</v>
      </c>
      <c r="F499" s="11">
        <f t="shared" si="250"/>
        <v>8.333333333333337E-2</v>
      </c>
    </row>
    <row r="500" spans="2:6" x14ac:dyDescent="0.35">
      <c r="B500" s="5">
        <v>2201</v>
      </c>
      <c r="C500" s="2" t="s">
        <v>1910</v>
      </c>
      <c r="D500" s="2" t="s">
        <v>430</v>
      </c>
      <c r="E500" s="2" t="s">
        <v>88</v>
      </c>
      <c r="F500" s="11">
        <f t="shared" si="250"/>
        <v>0.10416666666666669</v>
      </c>
    </row>
    <row r="501" spans="2:6" x14ac:dyDescent="0.35">
      <c r="B501" s="5">
        <v>2201</v>
      </c>
      <c r="C501" s="2" t="s">
        <v>1910</v>
      </c>
      <c r="D501" s="2" t="s">
        <v>102</v>
      </c>
      <c r="E501" s="2" t="s">
        <v>120</v>
      </c>
      <c r="F501" s="11">
        <f t="shared" si="250"/>
        <v>0.10416666666666663</v>
      </c>
    </row>
    <row r="502" spans="2:6" x14ac:dyDescent="0.35">
      <c r="B502" s="5">
        <v>2201</v>
      </c>
      <c r="C502" s="2" t="s">
        <v>1910</v>
      </c>
      <c r="D502" s="2" t="s">
        <v>33</v>
      </c>
      <c r="E502" s="2" t="s">
        <v>12</v>
      </c>
      <c r="F502" s="11">
        <f t="shared" si="250"/>
        <v>0.10416666666666663</v>
      </c>
    </row>
    <row r="503" spans="2:6" x14ac:dyDescent="0.35">
      <c r="B503" s="5">
        <v>2202</v>
      </c>
      <c r="C503" s="2" t="s">
        <v>1910</v>
      </c>
      <c r="D503" s="2" t="s">
        <v>80</v>
      </c>
      <c r="E503" s="2" t="s">
        <v>1925</v>
      </c>
      <c r="F503" s="11">
        <f t="shared" si="250"/>
        <v>6.944444444444442E-2</v>
      </c>
    </row>
    <row r="504" spans="2:6" x14ac:dyDescent="0.35">
      <c r="B504" s="5">
        <v>2203</v>
      </c>
      <c r="C504" s="2" t="s">
        <v>1910</v>
      </c>
      <c r="D504" s="2" t="s">
        <v>136</v>
      </c>
      <c r="E504" s="2" t="s">
        <v>295</v>
      </c>
      <c r="F504" s="11">
        <f t="shared" si="250"/>
        <v>6.944444444444442E-2</v>
      </c>
    </row>
    <row r="505" spans="2:6" x14ac:dyDescent="0.35">
      <c r="B505" s="5">
        <v>2301</v>
      </c>
      <c r="C505" s="2" t="s">
        <v>1910</v>
      </c>
      <c r="D505" s="2" t="s">
        <v>48</v>
      </c>
      <c r="E505" s="2" t="s">
        <v>17</v>
      </c>
      <c r="F505" s="11">
        <f t="shared" si="250"/>
        <v>0.29166666666666663</v>
      </c>
    </row>
    <row r="506" spans="2:6" x14ac:dyDescent="0.35">
      <c r="B506" s="5">
        <v>2501</v>
      </c>
      <c r="C506" s="2" t="s">
        <v>1910</v>
      </c>
      <c r="D506" s="2" t="s">
        <v>21</v>
      </c>
      <c r="E506" s="2" t="s">
        <v>56</v>
      </c>
      <c r="F506" s="11">
        <f t="shared" si="250"/>
        <v>6.25E-2</v>
      </c>
    </row>
    <row r="507" spans="2:6" x14ac:dyDescent="0.35">
      <c r="B507" s="5">
        <v>2501</v>
      </c>
      <c r="C507" s="2" t="s">
        <v>1910</v>
      </c>
      <c r="D507" s="2" t="s">
        <v>56</v>
      </c>
      <c r="E507" s="2" t="s">
        <v>12</v>
      </c>
      <c r="F507" s="11">
        <f t="shared" si="250"/>
        <v>8.333333333333337E-2</v>
      </c>
    </row>
    <row r="508" spans="2:6" x14ac:dyDescent="0.35">
      <c r="B508" s="5">
        <v>2502</v>
      </c>
      <c r="C508" s="2" t="s">
        <v>1910</v>
      </c>
      <c r="D508" s="2" t="s">
        <v>80</v>
      </c>
      <c r="E508" s="2" t="s">
        <v>1937</v>
      </c>
      <c r="F508" s="11">
        <f t="shared" si="250"/>
        <v>3.472222222222221E-2</v>
      </c>
    </row>
    <row r="509" spans="2:6" x14ac:dyDescent="0.35">
      <c r="B509" s="5">
        <v>2502</v>
      </c>
      <c r="C509" s="2" t="s">
        <v>1910</v>
      </c>
      <c r="D509" s="2" t="s">
        <v>12</v>
      </c>
      <c r="E509" s="2" t="s">
        <v>1941</v>
      </c>
      <c r="F509" s="11">
        <f t="shared" si="250"/>
        <v>3.472222222222221E-2</v>
      </c>
    </row>
    <row r="510" spans="2:6" x14ac:dyDescent="0.35">
      <c r="B510" s="5">
        <v>2504</v>
      </c>
      <c r="C510" s="2" t="s">
        <v>1910</v>
      </c>
      <c r="D510" s="2" t="s">
        <v>80</v>
      </c>
      <c r="E510" s="2" t="s">
        <v>1925</v>
      </c>
      <c r="F510" s="11">
        <f t="shared" si="250"/>
        <v>6.944444444444442E-2</v>
      </c>
    </row>
    <row r="511" spans="2:6" x14ac:dyDescent="0.35">
      <c r="B511" s="5">
        <v>2505</v>
      </c>
      <c r="C511" s="2" t="s">
        <v>1910</v>
      </c>
      <c r="D511" s="2" t="s">
        <v>80</v>
      </c>
      <c r="E511" s="2" t="s">
        <v>42</v>
      </c>
      <c r="F511" s="11">
        <f t="shared" si="250"/>
        <v>0.16666666666666663</v>
      </c>
    </row>
    <row r="512" spans="2:6" x14ac:dyDescent="0.35">
      <c r="B512" s="5">
        <v>2506</v>
      </c>
      <c r="C512" s="2" t="s">
        <v>1910</v>
      </c>
      <c r="D512" s="2" t="s">
        <v>120</v>
      </c>
      <c r="E512" s="2" t="s">
        <v>865</v>
      </c>
      <c r="F512" s="11">
        <f t="shared" si="250"/>
        <v>3.472222222222221E-2</v>
      </c>
    </row>
    <row r="513" spans="2:6" x14ac:dyDescent="0.35">
      <c r="B513" s="5">
        <v>2506</v>
      </c>
      <c r="C513" s="2" t="s">
        <v>1910</v>
      </c>
      <c r="D513" s="2" t="s">
        <v>80</v>
      </c>
      <c r="E513" s="2" t="s">
        <v>1951</v>
      </c>
      <c r="F513" s="11">
        <f t="shared" si="250"/>
        <v>0.20833333333333326</v>
      </c>
    </row>
    <row r="514" spans="2:6" x14ac:dyDescent="0.35">
      <c r="B514" s="5">
        <v>2507</v>
      </c>
      <c r="C514" s="2" t="s">
        <v>1910</v>
      </c>
      <c r="D514" s="2" t="s">
        <v>120</v>
      </c>
      <c r="E514" s="2" t="s">
        <v>797</v>
      </c>
      <c r="F514" s="11">
        <f t="shared" si="250"/>
        <v>0.20833333333333337</v>
      </c>
    </row>
    <row r="515" spans="2:6" x14ac:dyDescent="0.35">
      <c r="B515" s="5">
        <v>2602</v>
      </c>
      <c r="C515" s="2" t="s">
        <v>1910</v>
      </c>
      <c r="D515" s="2" t="s">
        <v>80</v>
      </c>
      <c r="E515" s="2" t="s">
        <v>42</v>
      </c>
      <c r="F515" s="11">
        <f t="shared" si="250"/>
        <v>0.16666666666666663</v>
      </c>
    </row>
    <row r="516" spans="2:6" x14ac:dyDescent="0.35">
      <c r="B516" s="5">
        <v>2603</v>
      </c>
      <c r="C516" s="2" t="s">
        <v>1910</v>
      </c>
      <c r="D516" s="2" t="s">
        <v>56</v>
      </c>
      <c r="E516" s="2" t="s">
        <v>1951</v>
      </c>
      <c r="F516" s="11">
        <f t="shared" si="250"/>
        <v>0.25</v>
      </c>
    </row>
    <row r="517" spans="2:6" x14ac:dyDescent="0.35">
      <c r="B517" s="5">
        <v>2604</v>
      </c>
      <c r="C517" s="2" t="s">
        <v>1910</v>
      </c>
      <c r="D517" s="2" t="s">
        <v>120</v>
      </c>
      <c r="E517" s="2" t="s">
        <v>1951</v>
      </c>
      <c r="F517" s="11">
        <f t="shared" si="250"/>
        <v>0.29166666666666663</v>
      </c>
    </row>
    <row r="518" spans="2:6" x14ac:dyDescent="0.35">
      <c r="B518" s="5">
        <v>2605</v>
      </c>
      <c r="C518" s="2" t="s">
        <v>1910</v>
      </c>
      <c r="D518" s="2" t="s">
        <v>120</v>
      </c>
      <c r="E518" s="2" t="s">
        <v>865</v>
      </c>
      <c r="F518" s="11">
        <f t="shared" ref="F518:F581" si="251">(E518-D518)</f>
        <v>3.472222222222221E-2</v>
      </c>
    </row>
    <row r="519" spans="2:6" x14ac:dyDescent="0.35">
      <c r="B519" s="5">
        <v>2605</v>
      </c>
      <c r="C519" s="2" t="s">
        <v>1910</v>
      </c>
      <c r="D519" s="2" t="s">
        <v>80</v>
      </c>
      <c r="E519" s="2" t="s">
        <v>42</v>
      </c>
      <c r="F519" s="11">
        <f t="shared" si="251"/>
        <v>0.16666666666666663</v>
      </c>
    </row>
    <row r="520" spans="2:6" x14ac:dyDescent="0.35">
      <c r="B520" s="5">
        <v>2606</v>
      </c>
      <c r="C520" s="2" t="s">
        <v>1910</v>
      </c>
      <c r="D520" s="2" t="s">
        <v>56</v>
      </c>
      <c r="E520" s="2" t="s">
        <v>12</v>
      </c>
      <c r="F520" s="11">
        <f t="shared" si="251"/>
        <v>8.333333333333337E-2</v>
      </c>
    </row>
    <row r="521" spans="2:6" x14ac:dyDescent="0.35">
      <c r="B521" s="5">
        <v>2607</v>
      </c>
      <c r="C521" s="2" t="s">
        <v>1910</v>
      </c>
      <c r="D521" s="2" t="s">
        <v>1525</v>
      </c>
      <c r="E521" s="2" t="s">
        <v>136</v>
      </c>
      <c r="F521" s="11">
        <f t="shared" si="251"/>
        <v>6.944444444444442E-2</v>
      </c>
    </row>
    <row r="522" spans="2:6" x14ac:dyDescent="0.35">
      <c r="B522" s="5">
        <v>2607</v>
      </c>
      <c r="C522" s="2" t="s">
        <v>1910</v>
      </c>
      <c r="D522" s="2" t="s">
        <v>136</v>
      </c>
      <c r="E522" s="2" t="s">
        <v>17</v>
      </c>
      <c r="F522" s="11">
        <f t="shared" si="251"/>
        <v>0.16666666666666663</v>
      </c>
    </row>
    <row r="523" spans="2:6" x14ac:dyDescent="0.35">
      <c r="B523" s="5">
        <v>2701</v>
      </c>
      <c r="C523" s="2" t="s">
        <v>1910</v>
      </c>
      <c r="D523" s="2" t="s">
        <v>38</v>
      </c>
      <c r="E523" s="2" t="s">
        <v>88</v>
      </c>
      <c r="F523" s="11">
        <f t="shared" si="251"/>
        <v>0.125</v>
      </c>
    </row>
    <row r="524" spans="2:6" x14ac:dyDescent="0.35">
      <c r="B524" s="5">
        <v>2701</v>
      </c>
      <c r="C524" s="2" t="s">
        <v>1910</v>
      </c>
      <c r="D524" s="2" t="s">
        <v>21</v>
      </c>
      <c r="E524" s="2" t="s">
        <v>80</v>
      </c>
      <c r="F524" s="11">
        <f t="shared" si="251"/>
        <v>0.10416666666666674</v>
      </c>
    </row>
    <row r="525" spans="2:6" x14ac:dyDescent="0.35">
      <c r="B525" s="5">
        <v>2702</v>
      </c>
      <c r="C525" s="2" t="s">
        <v>1910</v>
      </c>
      <c r="D525" s="2" t="s">
        <v>80</v>
      </c>
      <c r="E525" s="2" t="s">
        <v>42</v>
      </c>
      <c r="F525" s="11">
        <f t="shared" si="251"/>
        <v>0.16666666666666663</v>
      </c>
    </row>
    <row r="526" spans="2:6" x14ac:dyDescent="0.35">
      <c r="B526" s="5">
        <v>2703</v>
      </c>
      <c r="C526" s="2" t="s">
        <v>1910</v>
      </c>
      <c r="D526" s="2" t="s">
        <v>80</v>
      </c>
      <c r="E526" s="2" t="s">
        <v>42</v>
      </c>
      <c r="F526" s="11">
        <f t="shared" si="251"/>
        <v>0.16666666666666663</v>
      </c>
    </row>
    <row r="527" spans="2:6" x14ac:dyDescent="0.35">
      <c r="B527" s="5">
        <v>2704</v>
      </c>
      <c r="C527" s="2" t="s">
        <v>1910</v>
      </c>
      <c r="D527" s="2" t="s">
        <v>80</v>
      </c>
      <c r="E527" s="2" t="s">
        <v>42</v>
      </c>
      <c r="F527" s="11">
        <f t="shared" si="251"/>
        <v>0.16666666666666663</v>
      </c>
    </row>
    <row r="528" spans="2:6" x14ac:dyDescent="0.35">
      <c r="B528" s="5">
        <v>2705</v>
      </c>
      <c r="C528" s="2" t="s">
        <v>1910</v>
      </c>
      <c r="D528" s="2" t="s">
        <v>704</v>
      </c>
      <c r="E528" s="2" t="s">
        <v>12</v>
      </c>
      <c r="F528" s="11">
        <f t="shared" si="251"/>
        <v>0.10347222222222219</v>
      </c>
    </row>
    <row r="529" spans="2:6" x14ac:dyDescent="0.35">
      <c r="B529" s="5">
        <v>2706</v>
      </c>
      <c r="C529" s="2" t="s">
        <v>1910</v>
      </c>
      <c r="D529" s="2" t="s">
        <v>34</v>
      </c>
      <c r="E529" s="2" t="s">
        <v>42</v>
      </c>
      <c r="F529" s="11">
        <f t="shared" si="251"/>
        <v>0.10416666666666663</v>
      </c>
    </row>
    <row r="530" spans="2:6" x14ac:dyDescent="0.35">
      <c r="B530" s="5">
        <v>2707</v>
      </c>
      <c r="C530" s="2" t="s">
        <v>1910</v>
      </c>
      <c r="D530" s="2" t="s">
        <v>513</v>
      </c>
      <c r="E530" s="2" t="s">
        <v>1987</v>
      </c>
      <c r="F530" s="11">
        <f t="shared" si="251"/>
        <v>6.944444444444442E-2</v>
      </c>
    </row>
    <row r="531" spans="2:6" x14ac:dyDescent="0.35">
      <c r="B531" s="5">
        <v>2101</v>
      </c>
      <c r="C531" s="2" t="s">
        <v>2038</v>
      </c>
      <c r="D531" s="2" t="s">
        <v>12</v>
      </c>
      <c r="E531" s="2" t="s">
        <v>42</v>
      </c>
      <c r="F531" s="11">
        <f t="shared" si="251"/>
        <v>0.125</v>
      </c>
    </row>
    <row r="532" spans="2:6" x14ac:dyDescent="0.35">
      <c r="B532" s="5">
        <v>2201</v>
      </c>
      <c r="C532" s="2" t="s">
        <v>2038</v>
      </c>
      <c r="D532" s="2" t="s">
        <v>38</v>
      </c>
      <c r="E532" s="2" t="s">
        <v>1861</v>
      </c>
      <c r="F532" s="11">
        <f t="shared" si="251"/>
        <v>6.944444444444442E-2</v>
      </c>
    </row>
    <row r="533" spans="2:6" x14ac:dyDescent="0.35">
      <c r="B533" s="5">
        <v>2201</v>
      </c>
      <c r="C533" s="2" t="s">
        <v>2038</v>
      </c>
      <c r="D533" s="2" t="s">
        <v>56</v>
      </c>
      <c r="E533" s="2" t="s">
        <v>1204</v>
      </c>
      <c r="F533" s="11">
        <f t="shared" si="251"/>
        <v>6.9444444444444531E-2</v>
      </c>
    </row>
    <row r="534" spans="2:6" x14ac:dyDescent="0.35">
      <c r="B534" s="5">
        <v>2202</v>
      </c>
      <c r="C534" s="2" t="s">
        <v>2038</v>
      </c>
      <c r="D534" s="2" t="s">
        <v>38</v>
      </c>
      <c r="E534" s="2" t="s">
        <v>1861</v>
      </c>
      <c r="F534" s="11">
        <f t="shared" si="251"/>
        <v>6.944444444444442E-2</v>
      </c>
    </row>
    <row r="535" spans="2:6" x14ac:dyDescent="0.35">
      <c r="B535" s="5">
        <v>2202</v>
      </c>
      <c r="C535" s="2" t="s">
        <v>2038</v>
      </c>
      <c r="D535" s="2" t="s">
        <v>136</v>
      </c>
      <c r="E535" s="2" t="s">
        <v>295</v>
      </c>
      <c r="F535" s="11">
        <f t="shared" si="251"/>
        <v>6.944444444444442E-2</v>
      </c>
    </row>
    <row r="536" spans="2:6" x14ac:dyDescent="0.35">
      <c r="B536" s="5">
        <v>2202</v>
      </c>
      <c r="C536" s="2" t="s">
        <v>2038</v>
      </c>
      <c r="D536" s="2" t="s">
        <v>80</v>
      </c>
      <c r="E536" s="2" t="s">
        <v>42</v>
      </c>
      <c r="F536" s="11">
        <f t="shared" si="251"/>
        <v>0.16666666666666663</v>
      </c>
    </row>
    <row r="537" spans="2:6" x14ac:dyDescent="0.35">
      <c r="B537" s="5">
        <v>2301</v>
      </c>
      <c r="C537" s="2" t="s">
        <v>2038</v>
      </c>
      <c r="D537" s="2" t="s">
        <v>39</v>
      </c>
      <c r="E537" s="2" t="s">
        <v>80</v>
      </c>
      <c r="F537" s="11">
        <f t="shared" si="251"/>
        <v>0.125</v>
      </c>
    </row>
    <row r="538" spans="2:6" x14ac:dyDescent="0.35">
      <c r="B538" s="5">
        <v>2301</v>
      </c>
      <c r="C538" s="2" t="s">
        <v>2038</v>
      </c>
      <c r="D538" s="2" t="s">
        <v>761</v>
      </c>
      <c r="E538" s="2" t="s">
        <v>42</v>
      </c>
      <c r="F538" s="11">
        <f t="shared" si="251"/>
        <v>0.16597222222222219</v>
      </c>
    </row>
    <row r="539" spans="2:6" x14ac:dyDescent="0.35">
      <c r="B539" s="5">
        <v>2501</v>
      </c>
      <c r="C539" s="2" t="s">
        <v>2038</v>
      </c>
      <c r="D539" s="2" t="s">
        <v>120</v>
      </c>
      <c r="E539" s="2" t="s">
        <v>865</v>
      </c>
      <c r="F539" s="11">
        <f t="shared" si="251"/>
        <v>3.472222222222221E-2</v>
      </c>
    </row>
    <row r="540" spans="2:6" x14ac:dyDescent="0.35">
      <c r="B540" s="5">
        <v>2502</v>
      </c>
      <c r="C540" s="2" t="s">
        <v>2038</v>
      </c>
      <c r="D540" s="2" t="s">
        <v>17</v>
      </c>
      <c r="E540" s="2" t="s">
        <v>30</v>
      </c>
      <c r="F540" s="11">
        <f t="shared" si="251"/>
        <v>6.9444444444444531E-2</v>
      </c>
    </row>
    <row r="541" spans="2:6" x14ac:dyDescent="0.35">
      <c r="B541" s="5">
        <v>2503</v>
      </c>
      <c r="C541" s="2" t="s">
        <v>2038</v>
      </c>
      <c r="D541" s="2" t="s">
        <v>38</v>
      </c>
      <c r="E541" s="2" t="s">
        <v>136</v>
      </c>
      <c r="F541" s="11">
        <f t="shared" si="251"/>
        <v>8.3333333333333315E-2</v>
      </c>
    </row>
    <row r="542" spans="2:6" x14ac:dyDescent="0.35">
      <c r="B542" s="5">
        <v>2503</v>
      </c>
      <c r="C542" s="2" t="s">
        <v>2038</v>
      </c>
      <c r="D542" s="2" t="s">
        <v>34</v>
      </c>
      <c r="E542" s="2" t="s">
        <v>42</v>
      </c>
      <c r="F542" s="11">
        <f t="shared" si="251"/>
        <v>0.10416666666666663</v>
      </c>
    </row>
    <row r="543" spans="2:6" x14ac:dyDescent="0.35">
      <c r="B543" s="5">
        <v>2504</v>
      </c>
      <c r="C543" s="2" t="s">
        <v>2038</v>
      </c>
      <c r="D543" s="2" t="s">
        <v>34</v>
      </c>
      <c r="E543" s="2" t="s">
        <v>42</v>
      </c>
      <c r="F543" s="11">
        <f t="shared" si="251"/>
        <v>0.10416666666666663</v>
      </c>
    </row>
    <row r="544" spans="2:6" x14ac:dyDescent="0.35">
      <c r="B544" s="5">
        <v>2506</v>
      </c>
      <c r="C544" s="2" t="s">
        <v>2038</v>
      </c>
      <c r="D544" s="2" t="s">
        <v>16</v>
      </c>
      <c r="E544" s="2" t="s">
        <v>1186</v>
      </c>
      <c r="F544" s="11">
        <f t="shared" si="251"/>
        <v>6.9444444444444475E-2</v>
      </c>
    </row>
    <row r="545" spans="2:6" x14ac:dyDescent="0.35">
      <c r="B545" s="5">
        <v>2506</v>
      </c>
      <c r="C545" s="2" t="s">
        <v>2038</v>
      </c>
      <c r="D545" s="2" t="s">
        <v>80</v>
      </c>
      <c r="E545" s="2" t="s">
        <v>797</v>
      </c>
      <c r="F545" s="11">
        <f t="shared" si="251"/>
        <v>0.125</v>
      </c>
    </row>
    <row r="546" spans="2:6" x14ac:dyDescent="0.35">
      <c r="B546" s="5">
        <v>2507</v>
      </c>
      <c r="C546" s="2" t="s">
        <v>2038</v>
      </c>
      <c r="D546" s="2" t="s">
        <v>16</v>
      </c>
      <c r="E546" s="2" t="s">
        <v>92</v>
      </c>
      <c r="F546" s="11">
        <f t="shared" si="251"/>
        <v>4.1666666666666685E-2</v>
      </c>
    </row>
    <row r="547" spans="2:6" x14ac:dyDescent="0.35">
      <c r="B547" s="5">
        <v>2602</v>
      </c>
      <c r="C547" s="2" t="s">
        <v>2038</v>
      </c>
      <c r="D547" s="2" t="s">
        <v>30</v>
      </c>
      <c r="E547" s="2" t="s">
        <v>797</v>
      </c>
      <c r="F547" s="11">
        <f t="shared" si="251"/>
        <v>0.22222222222222221</v>
      </c>
    </row>
    <row r="548" spans="2:6" x14ac:dyDescent="0.35">
      <c r="B548" s="5">
        <v>2603</v>
      </c>
      <c r="C548" s="2" t="s">
        <v>2038</v>
      </c>
      <c r="D548" s="2" t="s">
        <v>33</v>
      </c>
      <c r="E548" s="2" t="s">
        <v>797</v>
      </c>
      <c r="F548" s="11">
        <f t="shared" si="251"/>
        <v>0.1875</v>
      </c>
    </row>
    <row r="549" spans="2:6" x14ac:dyDescent="0.35">
      <c r="B549" s="5">
        <v>2604</v>
      </c>
      <c r="C549" s="2" t="s">
        <v>2038</v>
      </c>
      <c r="D549" s="2" t="s">
        <v>120</v>
      </c>
      <c r="E549" s="2" t="s">
        <v>797</v>
      </c>
      <c r="F549" s="11">
        <f t="shared" si="251"/>
        <v>0.20833333333333337</v>
      </c>
    </row>
    <row r="550" spans="2:6" x14ac:dyDescent="0.35">
      <c r="B550" s="5">
        <v>2607</v>
      </c>
      <c r="C550" s="2" t="s">
        <v>2038</v>
      </c>
      <c r="D550" s="2" t="s">
        <v>88</v>
      </c>
      <c r="E550" s="2" t="s">
        <v>17</v>
      </c>
      <c r="F550" s="11">
        <f t="shared" si="251"/>
        <v>0.12499999999999994</v>
      </c>
    </row>
    <row r="551" spans="2:6" x14ac:dyDescent="0.35">
      <c r="B551" s="5">
        <v>2607</v>
      </c>
      <c r="C551" s="2" t="s">
        <v>2038</v>
      </c>
      <c r="D551" s="2" t="s">
        <v>17</v>
      </c>
      <c r="E551" s="2" t="s">
        <v>797</v>
      </c>
      <c r="F551" s="11">
        <f t="shared" si="251"/>
        <v>0.29166666666666674</v>
      </c>
    </row>
    <row r="552" spans="2:6" x14ac:dyDescent="0.35">
      <c r="B552" s="5">
        <v>2701</v>
      </c>
      <c r="C552" s="2" t="s">
        <v>2038</v>
      </c>
      <c r="D552" s="2" t="s">
        <v>2080</v>
      </c>
      <c r="E552" s="2" t="s">
        <v>2081</v>
      </c>
      <c r="F552" s="11">
        <f t="shared" si="251"/>
        <v>8.3333333333333315E-2</v>
      </c>
    </row>
    <row r="553" spans="2:6" x14ac:dyDescent="0.35">
      <c r="B553" s="5">
        <v>2702</v>
      </c>
      <c r="C553" s="2" t="s">
        <v>2038</v>
      </c>
      <c r="D553" s="2" t="s">
        <v>120</v>
      </c>
      <c r="E553" s="2" t="s">
        <v>56</v>
      </c>
      <c r="F553" s="11">
        <f t="shared" si="251"/>
        <v>4.166666666666663E-2</v>
      </c>
    </row>
    <row r="554" spans="2:6" x14ac:dyDescent="0.35">
      <c r="B554" s="5">
        <v>2703</v>
      </c>
      <c r="C554" s="2" t="s">
        <v>2038</v>
      </c>
      <c r="D554" s="2" t="s">
        <v>33</v>
      </c>
      <c r="E554" s="2" t="s">
        <v>80</v>
      </c>
      <c r="F554" s="11">
        <f t="shared" si="251"/>
        <v>6.25E-2</v>
      </c>
    </row>
    <row r="555" spans="2:6" x14ac:dyDescent="0.35">
      <c r="B555" s="5">
        <v>2703</v>
      </c>
      <c r="C555" s="2" t="s">
        <v>2038</v>
      </c>
      <c r="D555" s="2" t="s">
        <v>80</v>
      </c>
      <c r="E555" s="2" t="s">
        <v>797</v>
      </c>
      <c r="F555" s="11">
        <f t="shared" si="251"/>
        <v>0.125</v>
      </c>
    </row>
    <row r="556" spans="2:6" x14ac:dyDescent="0.35">
      <c r="B556" s="5">
        <v>2703</v>
      </c>
      <c r="C556" s="2" t="s">
        <v>2038</v>
      </c>
      <c r="D556" s="2" t="s">
        <v>1837</v>
      </c>
      <c r="E556" s="2" t="s">
        <v>42</v>
      </c>
      <c r="F556" s="11">
        <f t="shared" si="251"/>
        <v>2.083333333333337E-2</v>
      </c>
    </row>
    <row r="557" spans="2:6" x14ac:dyDescent="0.35">
      <c r="B557" s="5">
        <v>2704</v>
      </c>
      <c r="C557" s="2" t="s">
        <v>2038</v>
      </c>
      <c r="D557" s="2" t="s">
        <v>80</v>
      </c>
      <c r="E557" s="2" t="s">
        <v>42</v>
      </c>
      <c r="F557" s="11">
        <f t="shared" si="251"/>
        <v>0.16666666666666663</v>
      </c>
    </row>
    <row r="558" spans="2:6" x14ac:dyDescent="0.35">
      <c r="B558" s="5">
        <v>2707</v>
      </c>
      <c r="C558" s="2" t="s">
        <v>2038</v>
      </c>
      <c r="D558" s="2" t="s">
        <v>88</v>
      </c>
      <c r="E558" s="2" t="s">
        <v>275</v>
      </c>
      <c r="F558" s="11">
        <f t="shared" si="251"/>
        <v>6.25E-2</v>
      </c>
    </row>
    <row r="559" spans="2:6" x14ac:dyDescent="0.35">
      <c r="B559" s="5">
        <v>2707</v>
      </c>
      <c r="C559" s="2" t="s">
        <v>2038</v>
      </c>
      <c r="D559" s="2" t="s">
        <v>275</v>
      </c>
      <c r="E559" s="2" t="s">
        <v>39</v>
      </c>
      <c r="F559" s="11">
        <f t="shared" si="251"/>
        <v>0.10416666666666669</v>
      </c>
    </row>
    <row r="560" spans="2:6" x14ac:dyDescent="0.35">
      <c r="B560" s="5">
        <v>2707</v>
      </c>
      <c r="C560" s="2" t="s">
        <v>2038</v>
      </c>
      <c r="D560" s="2" t="s">
        <v>56</v>
      </c>
      <c r="E560" s="2" t="s">
        <v>42</v>
      </c>
      <c r="F560" s="11">
        <f t="shared" si="251"/>
        <v>0.20833333333333337</v>
      </c>
    </row>
    <row r="561" spans="2:6" x14ac:dyDescent="0.35">
      <c r="B561" s="5">
        <v>2802</v>
      </c>
      <c r="C561" s="2" t="s">
        <v>2038</v>
      </c>
      <c r="D561" s="2" t="s">
        <v>16</v>
      </c>
      <c r="E561" s="2" t="s">
        <v>17</v>
      </c>
      <c r="F561" s="11">
        <f t="shared" si="251"/>
        <v>8.3333333333333315E-2</v>
      </c>
    </row>
    <row r="562" spans="2:6" x14ac:dyDescent="0.35">
      <c r="B562" s="5">
        <v>2803</v>
      </c>
      <c r="C562" s="2" t="s">
        <v>2038</v>
      </c>
      <c r="D562" s="2" t="s">
        <v>80</v>
      </c>
      <c r="E562" s="2" t="s">
        <v>42</v>
      </c>
      <c r="F562" s="11">
        <f t="shared" si="251"/>
        <v>0.16666666666666663</v>
      </c>
    </row>
    <row r="563" spans="2:6" x14ac:dyDescent="0.35">
      <c r="B563" s="5">
        <v>2804</v>
      </c>
      <c r="C563" s="2" t="s">
        <v>2038</v>
      </c>
      <c r="D563" s="2" t="s">
        <v>56</v>
      </c>
      <c r="E563" s="2" t="s">
        <v>1204</v>
      </c>
      <c r="F563" s="11">
        <f t="shared" si="251"/>
        <v>6.9444444444444531E-2</v>
      </c>
    </row>
    <row r="564" spans="2:6" x14ac:dyDescent="0.35">
      <c r="B564" s="5">
        <v>2805</v>
      </c>
      <c r="C564" s="2" t="s">
        <v>2038</v>
      </c>
      <c r="D564" s="2" t="s">
        <v>120</v>
      </c>
      <c r="E564" s="2" t="s">
        <v>836</v>
      </c>
      <c r="F564" s="11">
        <f t="shared" si="251"/>
        <v>6.944444444444442E-2</v>
      </c>
    </row>
    <row r="565" spans="2:6" x14ac:dyDescent="0.35">
      <c r="B565" s="5">
        <v>2807</v>
      </c>
      <c r="C565" s="2" t="s">
        <v>2038</v>
      </c>
      <c r="D565" s="2" t="s">
        <v>26</v>
      </c>
      <c r="E565" s="2" t="s">
        <v>42</v>
      </c>
      <c r="F565" s="11">
        <f t="shared" si="251"/>
        <v>0.47222222222222221</v>
      </c>
    </row>
    <row r="566" spans="2:6" x14ac:dyDescent="0.35">
      <c r="B566" s="5">
        <v>2101</v>
      </c>
      <c r="C566" s="2" t="s">
        <v>2148</v>
      </c>
      <c r="D566" s="2" t="s">
        <v>16</v>
      </c>
      <c r="E566" s="2" t="s">
        <v>17</v>
      </c>
      <c r="F566" s="11">
        <f t="shared" si="251"/>
        <v>8.3333333333333315E-2</v>
      </c>
    </row>
    <row r="567" spans="2:6" x14ac:dyDescent="0.35">
      <c r="B567" s="5">
        <v>2101</v>
      </c>
      <c r="C567" s="2" t="s">
        <v>2148</v>
      </c>
      <c r="D567" s="2" t="s">
        <v>80</v>
      </c>
      <c r="E567" s="2" t="s">
        <v>797</v>
      </c>
      <c r="F567" s="11">
        <f t="shared" si="251"/>
        <v>0.125</v>
      </c>
    </row>
    <row r="568" spans="2:6" x14ac:dyDescent="0.35">
      <c r="B568" s="5">
        <v>2201</v>
      </c>
      <c r="C568" s="2" t="s">
        <v>2148</v>
      </c>
      <c r="D568" s="2" t="s">
        <v>25</v>
      </c>
      <c r="E568" s="2" t="s">
        <v>26</v>
      </c>
      <c r="F568" s="11">
        <f t="shared" si="251"/>
        <v>6.9444444444444475E-2</v>
      </c>
    </row>
    <row r="569" spans="2:6" x14ac:dyDescent="0.35">
      <c r="B569" s="5">
        <v>2201</v>
      </c>
      <c r="C569" s="2" t="s">
        <v>2148</v>
      </c>
      <c r="D569" s="2" t="s">
        <v>39</v>
      </c>
      <c r="E569" s="2" t="s">
        <v>1441</v>
      </c>
      <c r="F569" s="11">
        <f t="shared" si="251"/>
        <v>3.472222222222221E-2</v>
      </c>
    </row>
    <row r="570" spans="2:6" x14ac:dyDescent="0.35">
      <c r="B570" s="5">
        <v>2201</v>
      </c>
      <c r="C570" s="2" t="s">
        <v>2148</v>
      </c>
      <c r="D570" s="2" t="s">
        <v>120</v>
      </c>
      <c r="E570" s="2" t="s">
        <v>836</v>
      </c>
      <c r="F570" s="11">
        <f t="shared" si="251"/>
        <v>6.944444444444442E-2</v>
      </c>
    </row>
    <row r="571" spans="2:6" x14ac:dyDescent="0.35">
      <c r="B571" s="5">
        <v>2201</v>
      </c>
      <c r="C571" s="2" t="s">
        <v>2148</v>
      </c>
      <c r="D571" s="2" t="s">
        <v>2159</v>
      </c>
      <c r="E571" s="2" t="s">
        <v>42</v>
      </c>
      <c r="F571" s="11">
        <f t="shared" si="251"/>
        <v>0.17361111111111116</v>
      </c>
    </row>
    <row r="572" spans="2:6" x14ac:dyDescent="0.35">
      <c r="B572" s="5">
        <v>2202</v>
      </c>
      <c r="C572" s="2" t="s">
        <v>2148</v>
      </c>
      <c r="D572" s="2" t="s">
        <v>2162</v>
      </c>
      <c r="E572" s="2" t="s">
        <v>2163</v>
      </c>
      <c r="F572" s="11">
        <f t="shared" si="251"/>
        <v>6.9444444444444475E-2</v>
      </c>
    </row>
    <row r="573" spans="2:6" x14ac:dyDescent="0.35">
      <c r="B573" s="5">
        <v>2202</v>
      </c>
      <c r="C573" s="2" t="s">
        <v>2148</v>
      </c>
      <c r="D573" s="2" t="s">
        <v>136</v>
      </c>
      <c r="E573" s="2" t="s">
        <v>16</v>
      </c>
      <c r="F573" s="11">
        <f t="shared" si="251"/>
        <v>8.3333333333333315E-2</v>
      </c>
    </row>
    <row r="574" spans="2:6" x14ac:dyDescent="0.35">
      <c r="B574" s="5">
        <v>2202</v>
      </c>
      <c r="C574" s="2" t="s">
        <v>2148</v>
      </c>
      <c r="D574" s="2" t="s">
        <v>56</v>
      </c>
      <c r="E574" s="2" t="s">
        <v>12</v>
      </c>
      <c r="F574" s="11">
        <f t="shared" si="251"/>
        <v>8.333333333333337E-2</v>
      </c>
    </row>
    <row r="575" spans="2:6" x14ac:dyDescent="0.35">
      <c r="B575" s="5">
        <v>2202</v>
      </c>
      <c r="C575" s="2" t="s">
        <v>2148</v>
      </c>
      <c r="D575" s="2" t="s">
        <v>2171</v>
      </c>
      <c r="E575" s="2" t="s">
        <v>42</v>
      </c>
      <c r="F575" s="11">
        <f t="shared" si="251"/>
        <v>0.12152777777777779</v>
      </c>
    </row>
    <row r="576" spans="2:6" x14ac:dyDescent="0.35">
      <c r="B576" s="5">
        <v>2203</v>
      </c>
      <c r="C576" s="2" t="s">
        <v>2148</v>
      </c>
      <c r="D576" s="2" t="s">
        <v>136</v>
      </c>
      <c r="E576" s="2" t="s">
        <v>275</v>
      </c>
      <c r="F576" s="11">
        <f t="shared" si="251"/>
        <v>0.10416666666666669</v>
      </c>
    </row>
    <row r="577" spans="2:6" x14ac:dyDescent="0.35">
      <c r="B577" s="5">
        <v>2203</v>
      </c>
      <c r="C577" s="2" t="s">
        <v>2148</v>
      </c>
      <c r="D577" s="2" t="s">
        <v>790</v>
      </c>
      <c r="E577" s="2" t="s">
        <v>80</v>
      </c>
      <c r="F577" s="11">
        <f t="shared" si="251"/>
        <v>6.9444444444444531E-2</v>
      </c>
    </row>
    <row r="578" spans="2:6" x14ac:dyDescent="0.35">
      <c r="B578" s="5">
        <v>2203</v>
      </c>
      <c r="C578" s="2" t="s">
        <v>2148</v>
      </c>
      <c r="D578" s="2" t="s">
        <v>2178</v>
      </c>
      <c r="E578" s="2" t="s">
        <v>2179</v>
      </c>
      <c r="F578" s="11">
        <f t="shared" si="251"/>
        <v>3.472222222222221E-2</v>
      </c>
    </row>
    <row r="579" spans="2:6" x14ac:dyDescent="0.35">
      <c r="B579" s="5">
        <v>2203</v>
      </c>
      <c r="C579" s="2" t="s">
        <v>2148</v>
      </c>
      <c r="D579" s="2" t="s">
        <v>12</v>
      </c>
      <c r="E579" s="2" t="s">
        <v>797</v>
      </c>
      <c r="F579" s="11">
        <f t="shared" si="251"/>
        <v>8.333333333333337E-2</v>
      </c>
    </row>
    <row r="580" spans="2:6" x14ac:dyDescent="0.35">
      <c r="B580" s="5">
        <v>2301</v>
      </c>
      <c r="C580" s="2" t="s">
        <v>2148</v>
      </c>
      <c r="D580" s="2" t="s">
        <v>17</v>
      </c>
      <c r="E580" s="2" t="s">
        <v>56</v>
      </c>
      <c r="F580" s="11">
        <f t="shared" si="251"/>
        <v>0.125</v>
      </c>
    </row>
    <row r="581" spans="2:6" x14ac:dyDescent="0.35">
      <c r="B581" s="5">
        <v>2301</v>
      </c>
      <c r="C581" s="2" t="s">
        <v>2148</v>
      </c>
      <c r="D581" s="2" t="s">
        <v>1738</v>
      </c>
      <c r="E581" s="2" t="s">
        <v>42</v>
      </c>
      <c r="F581" s="11">
        <f t="shared" si="251"/>
        <v>0.20763888888888893</v>
      </c>
    </row>
    <row r="582" spans="2:6" x14ac:dyDescent="0.35">
      <c r="B582" s="5">
        <v>2501</v>
      </c>
      <c r="C582" s="2" t="s">
        <v>2148</v>
      </c>
      <c r="D582" s="2" t="s">
        <v>16</v>
      </c>
      <c r="E582" s="2" t="s">
        <v>17</v>
      </c>
      <c r="F582" s="11">
        <f t="shared" ref="F582:F645" si="252">(E582-D582)</f>
        <v>8.3333333333333315E-2</v>
      </c>
    </row>
    <row r="583" spans="2:6" x14ac:dyDescent="0.35">
      <c r="B583" s="5">
        <v>2503</v>
      </c>
      <c r="C583" s="2" t="s">
        <v>2148</v>
      </c>
      <c r="D583" s="2" t="s">
        <v>16</v>
      </c>
      <c r="E583" s="2" t="s">
        <v>92</v>
      </c>
      <c r="F583" s="11">
        <f t="shared" si="252"/>
        <v>4.1666666666666685E-2</v>
      </c>
    </row>
    <row r="584" spans="2:6" x14ac:dyDescent="0.35">
      <c r="B584" s="5">
        <v>2505</v>
      </c>
      <c r="C584" s="2" t="s">
        <v>2148</v>
      </c>
      <c r="D584" s="2" t="s">
        <v>120</v>
      </c>
      <c r="E584" s="2" t="s">
        <v>836</v>
      </c>
      <c r="F584" s="11">
        <f t="shared" si="252"/>
        <v>6.944444444444442E-2</v>
      </c>
    </row>
    <row r="585" spans="2:6" x14ac:dyDescent="0.35">
      <c r="B585" s="5">
        <v>2505</v>
      </c>
      <c r="C585" s="2" t="s">
        <v>2148</v>
      </c>
      <c r="D585" s="2" t="s">
        <v>2159</v>
      </c>
      <c r="E585" s="2" t="s">
        <v>1204</v>
      </c>
      <c r="F585" s="11">
        <f t="shared" si="252"/>
        <v>3.4722222222222321E-2</v>
      </c>
    </row>
    <row r="586" spans="2:6" x14ac:dyDescent="0.35">
      <c r="B586" s="5">
        <v>2506</v>
      </c>
      <c r="C586" s="2" t="s">
        <v>2148</v>
      </c>
      <c r="D586" s="2" t="s">
        <v>25</v>
      </c>
      <c r="E586" s="2" t="s">
        <v>26</v>
      </c>
      <c r="F586" s="11">
        <f t="shared" si="252"/>
        <v>6.9444444444444475E-2</v>
      </c>
    </row>
    <row r="587" spans="2:6" x14ac:dyDescent="0.35">
      <c r="B587" s="5">
        <v>2506</v>
      </c>
      <c r="C587" s="2" t="s">
        <v>2148</v>
      </c>
      <c r="D587" s="2" t="s">
        <v>80</v>
      </c>
      <c r="E587" s="2" t="s">
        <v>42</v>
      </c>
      <c r="F587" s="11">
        <f t="shared" si="252"/>
        <v>0.16666666666666663</v>
      </c>
    </row>
    <row r="588" spans="2:6" x14ac:dyDescent="0.35">
      <c r="B588" s="5">
        <v>2507</v>
      </c>
      <c r="C588" s="2" t="s">
        <v>2148</v>
      </c>
      <c r="D588" s="2" t="s">
        <v>442</v>
      </c>
      <c r="E588" s="2" t="s">
        <v>275</v>
      </c>
      <c r="F588" s="11">
        <f t="shared" si="252"/>
        <v>8.333333333333337E-2</v>
      </c>
    </row>
    <row r="589" spans="2:6" x14ac:dyDescent="0.35">
      <c r="B589" s="5">
        <v>2605</v>
      </c>
      <c r="C589" s="2" t="s">
        <v>2148</v>
      </c>
      <c r="D589" s="2" t="s">
        <v>17</v>
      </c>
      <c r="E589" s="2" t="s">
        <v>30</v>
      </c>
      <c r="F589" s="11">
        <f t="shared" si="252"/>
        <v>6.9444444444444531E-2</v>
      </c>
    </row>
    <row r="590" spans="2:6" x14ac:dyDescent="0.35">
      <c r="B590" s="5">
        <v>2605</v>
      </c>
      <c r="C590" s="2" t="s">
        <v>2148</v>
      </c>
      <c r="D590" s="2" t="s">
        <v>2204</v>
      </c>
      <c r="E590" s="2" t="s">
        <v>2205</v>
      </c>
      <c r="F590" s="11">
        <f t="shared" si="252"/>
        <v>6.8749999999999978E-2</v>
      </c>
    </row>
    <row r="591" spans="2:6" x14ac:dyDescent="0.35">
      <c r="B591" s="5">
        <v>2607</v>
      </c>
      <c r="C591" s="2" t="s">
        <v>2148</v>
      </c>
      <c r="D591" s="2" t="s">
        <v>227</v>
      </c>
      <c r="E591" s="2" t="s">
        <v>102</v>
      </c>
      <c r="F591" s="11">
        <f t="shared" si="252"/>
        <v>8.333333333333337E-2</v>
      </c>
    </row>
    <row r="592" spans="2:6" x14ac:dyDescent="0.35">
      <c r="B592" s="5">
        <v>2701</v>
      </c>
      <c r="C592" s="2" t="s">
        <v>2148</v>
      </c>
      <c r="D592" s="2" t="s">
        <v>17</v>
      </c>
      <c r="E592" s="2" t="s">
        <v>797</v>
      </c>
      <c r="F592" s="11">
        <f t="shared" si="252"/>
        <v>0.29166666666666674</v>
      </c>
    </row>
    <row r="593" spans="2:6" x14ac:dyDescent="0.35">
      <c r="B593" s="5">
        <v>2703</v>
      </c>
      <c r="C593" s="2" t="s">
        <v>2148</v>
      </c>
      <c r="D593" s="2" t="s">
        <v>80</v>
      </c>
      <c r="E593" s="2" t="s">
        <v>42</v>
      </c>
      <c r="F593" s="11">
        <f t="shared" si="252"/>
        <v>0.16666666666666663</v>
      </c>
    </row>
    <row r="594" spans="2:6" x14ac:dyDescent="0.35">
      <c r="B594" s="5">
        <v>2704</v>
      </c>
      <c r="C594" s="2" t="s">
        <v>2148</v>
      </c>
      <c r="D594" s="2" t="s">
        <v>80</v>
      </c>
      <c r="E594" s="2" t="s">
        <v>42</v>
      </c>
      <c r="F594" s="11">
        <f t="shared" si="252"/>
        <v>0.16666666666666663</v>
      </c>
    </row>
    <row r="595" spans="2:6" x14ac:dyDescent="0.35">
      <c r="B595" s="5">
        <v>2705</v>
      </c>
      <c r="C595" s="2" t="s">
        <v>2148</v>
      </c>
      <c r="D595" s="2" t="s">
        <v>25</v>
      </c>
      <c r="E595" s="2" t="s">
        <v>88</v>
      </c>
      <c r="F595" s="11">
        <f t="shared" si="252"/>
        <v>8.333333333333337E-2</v>
      </c>
    </row>
    <row r="596" spans="2:6" x14ac:dyDescent="0.35">
      <c r="B596" s="5">
        <v>2803</v>
      </c>
      <c r="C596" s="2" t="s">
        <v>2148</v>
      </c>
      <c r="D596" s="2" t="s">
        <v>80</v>
      </c>
      <c r="E596" s="2" t="s">
        <v>42</v>
      </c>
      <c r="F596" s="11">
        <f t="shared" si="252"/>
        <v>0.16666666666666663</v>
      </c>
    </row>
    <row r="597" spans="2:6" x14ac:dyDescent="0.35">
      <c r="B597" s="5">
        <v>2804</v>
      </c>
      <c r="C597" s="2" t="s">
        <v>2148</v>
      </c>
      <c r="D597" s="2" t="s">
        <v>80</v>
      </c>
      <c r="E597" s="2" t="s">
        <v>42</v>
      </c>
      <c r="F597" s="11">
        <f t="shared" si="252"/>
        <v>0.16666666666666663</v>
      </c>
    </row>
    <row r="598" spans="2:6" x14ac:dyDescent="0.35">
      <c r="B598" s="5">
        <v>2101</v>
      </c>
      <c r="C598" s="2" t="s">
        <v>2259</v>
      </c>
      <c r="D598" s="2" t="s">
        <v>38</v>
      </c>
      <c r="E598" s="2" t="s">
        <v>17</v>
      </c>
      <c r="F598" s="11">
        <f t="shared" si="252"/>
        <v>0.24999999999999994</v>
      </c>
    </row>
    <row r="599" spans="2:6" x14ac:dyDescent="0.35">
      <c r="B599" s="5">
        <v>2201</v>
      </c>
      <c r="C599" s="2" t="s">
        <v>2259</v>
      </c>
      <c r="D599" s="2" t="s">
        <v>48</v>
      </c>
      <c r="E599" s="2" t="s">
        <v>12</v>
      </c>
      <c r="F599" s="11">
        <f t="shared" si="252"/>
        <v>0.5</v>
      </c>
    </row>
    <row r="600" spans="2:6" x14ac:dyDescent="0.35">
      <c r="B600" s="5">
        <v>2202</v>
      </c>
      <c r="C600" s="2" t="s">
        <v>2259</v>
      </c>
      <c r="D600" s="2" t="s">
        <v>25</v>
      </c>
      <c r="E600" s="2" t="s">
        <v>56</v>
      </c>
      <c r="F600" s="11">
        <f t="shared" si="252"/>
        <v>0.33333333333333331</v>
      </c>
    </row>
    <row r="601" spans="2:6" x14ac:dyDescent="0.35">
      <c r="B601" s="5">
        <v>2202</v>
      </c>
      <c r="C601" s="2" t="s">
        <v>2259</v>
      </c>
      <c r="D601" s="2" t="s">
        <v>25</v>
      </c>
      <c r="E601" s="2" t="s">
        <v>56</v>
      </c>
      <c r="F601" s="11">
        <f t="shared" si="252"/>
        <v>0.33333333333333331</v>
      </c>
    </row>
    <row r="602" spans="2:6" x14ac:dyDescent="0.35">
      <c r="B602" s="5">
        <v>2203</v>
      </c>
      <c r="C602" s="2" t="s">
        <v>2259</v>
      </c>
      <c r="D602" s="2" t="s">
        <v>16</v>
      </c>
      <c r="E602" s="2" t="s">
        <v>80</v>
      </c>
      <c r="F602" s="11">
        <f t="shared" si="252"/>
        <v>0.25000000000000006</v>
      </c>
    </row>
    <row r="603" spans="2:6" x14ac:dyDescent="0.35">
      <c r="B603" s="5">
        <v>2301</v>
      </c>
      <c r="C603" s="2" t="s">
        <v>2259</v>
      </c>
      <c r="D603" s="2" t="s">
        <v>25</v>
      </c>
      <c r="E603" s="2" t="s">
        <v>17</v>
      </c>
      <c r="F603" s="11">
        <f t="shared" si="252"/>
        <v>0.20833333333333331</v>
      </c>
    </row>
    <row r="604" spans="2:6" x14ac:dyDescent="0.35">
      <c r="B604" s="5">
        <v>2501</v>
      </c>
      <c r="C604" s="2" t="s">
        <v>2259</v>
      </c>
      <c r="D604" s="2" t="s">
        <v>88</v>
      </c>
      <c r="E604" s="2" t="s">
        <v>92</v>
      </c>
      <c r="F604" s="11">
        <f t="shared" si="252"/>
        <v>8.3333333333333315E-2</v>
      </c>
    </row>
    <row r="605" spans="2:6" x14ac:dyDescent="0.35">
      <c r="B605" s="5">
        <v>2502</v>
      </c>
      <c r="C605" s="2" t="s">
        <v>2259</v>
      </c>
      <c r="D605" s="2" t="s">
        <v>25</v>
      </c>
      <c r="E605" s="2" t="s">
        <v>80</v>
      </c>
      <c r="F605" s="11">
        <f t="shared" si="252"/>
        <v>0.37500000000000006</v>
      </c>
    </row>
    <row r="606" spans="2:6" x14ac:dyDescent="0.35">
      <c r="B606" s="5">
        <v>2503</v>
      </c>
      <c r="C606" s="2" t="s">
        <v>2259</v>
      </c>
      <c r="D606" s="2" t="s">
        <v>38</v>
      </c>
      <c r="E606" s="2" t="s">
        <v>80</v>
      </c>
      <c r="F606" s="11">
        <f t="shared" si="252"/>
        <v>0.41666666666666669</v>
      </c>
    </row>
    <row r="607" spans="2:6" x14ac:dyDescent="0.35">
      <c r="B607" s="5">
        <v>2504</v>
      </c>
      <c r="C607" s="2" t="s">
        <v>2259</v>
      </c>
      <c r="D607" s="2" t="s">
        <v>38</v>
      </c>
      <c r="E607" s="2" t="s">
        <v>80</v>
      </c>
      <c r="F607" s="11">
        <f t="shared" si="252"/>
        <v>0.41666666666666669</v>
      </c>
    </row>
    <row r="608" spans="2:6" x14ac:dyDescent="0.35">
      <c r="B608" s="5">
        <v>2505</v>
      </c>
      <c r="C608" s="2" t="s">
        <v>2259</v>
      </c>
      <c r="D608" s="2" t="s">
        <v>25</v>
      </c>
      <c r="E608" s="2" t="s">
        <v>80</v>
      </c>
      <c r="F608" s="11">
        <f t="shared" si="252"/>
        <v>0.37500000000000006</v>
      </c>
    </row>
    <row r="609" spans="2:6" x14ac:dyDescent="0.35">
      <c r="B609" s="5">
        <v>2506</v>
      </c>
      <c r="C609" s="2" t="s">
        <v>2259</v>
      </c>
      <c r="D609" s="2" t="s">
        <v>16</v>
      </c>
      <c r="E609" s="2" t="s">
        <v>120</v>
      </c>
      <c r="F609" s="11">
        <f t="shared" si="252"/>
        <v>0.16666666666666669</v>
      </c>
    </row>
    <row r="610" spans="2:6" x14ac:dyDescent="0.35">
      <c r="B610" s="5">
        <v>2602</v>
      </c>
      <c r="C610" s="2" t="s">
        <v>2259</v>
      </c>
      <c r="D610" s="2" t="s">
        <v>25</v>
      </c>
      <c r="E610" s="2" t="s">
        <v>42</v>
      </c>
      <c r="F610" s="11">
        <f t="shared" si="252"/>
        <v>0.54166666666666674</v>
      </c>
    </row>
    <row r="611" spans="2:6" x14ac:dyDescent="0.35">
      <c r="B611" s="5">
        <v>2603</v>
      </c>
      <c r="C611" s="2" t="s">
        <v>2259</v>
      </c>
      <c r="D611" s="2" t="s">
        <v>38</v>
      </c>
      <c r="E611" s="2" t="s">
        <v>12</v>
      </c>
      <c r="F611" s="11">
        <f t="shared" si="252"/>
        <v>0.45833333333333331</v>
      </c>
    </row>
    <row r="612" spans="2:6" x14ac:dyDescent="0.35">
      <c r="B612" s="5">
        <v>2604</v>
      </c>
      <c r="C612" s="2" t="s">
        <v>2259</v>
      </c>
      <c r="D612" s="2" t="s">
        <v>38</v>
      </c>
      <c r="E612" s="2" t="s">
        <v>12</v>
      </c>
      <c r="F612" s="11">
        <f t="shared" si="252"/>
        <v>0.45833333333333331</v>
      </c>
    </row>
    <row r="613" spans="2:6" x14ac:dyDescent="0.35">
      <c r="B613" s="5">
        <v>2803</v>
      </c>
      <c r="C613" s="2" t="s">
        <v>2259</v>
      </c>
      <c r="D613" s="2" t="s">
        <v>88</v>
      </c>
      <c r="E613" s="2" t="s">
        <v>80</v>
      </c>
      <c r="F613" s="11">
        <f t="shared" si="252"/>
        <v>0.29166666666666669</v>
      </c>
    </row>
    <row r="614" spans="2:6" x14ac:dyDescent="0.35">
      <c r="B614" s="5">
        <v>2804</v>
      </c>
      <c r="C614" s="2" t="s">
        <v>2259</v>
      </c>
      <c r="D614" s="2" t="s">
        <v>88</v>
      </c>
      <c r="E614" s="2" t="s">
        <v>80</v>
      </c>
      <c r="F614" s="11">
        <f t="shared" si="252"/>
        <v>0.29166666666666669</v>
      </c>
    </row>
    <row r="615" spans="2:6" x14ac:dyDescent="0.35">
      <c r="B615" s="5">
        <v>2101</v>
      </c>
      <c r="C615" s="2" t="s">
        <v>2301</v>
      </c>
      <c r="D615" s="2" t="s">
        <v>39</v>
      </c>
      <c r="E615" s="2" t="s">
        <v>80</v>
      </c>
      <c r="F615" s="11">
        <f t="shared" si="252"/>
        <v>0.125</v>
      </c>
    </row>
    <row r="616" spans="2:6" x14ac:dyDescent="0.35">
      <c r="B616" s="5">
        <v>2101</v>
      </c>
      <c r="C616" s="2" t="s">
        <v>2301</v>
      </c>
      <c r="D616" s="2" t="s">
        <v>2178</v>
      </c>
      <c r="E616" s="2" t="s">
        <v>42</v>
      </c>
      <c r="F616" s="11">
        <f t="shared" si="252"/>
        <v>0.16319444444444442</v>
      </c>
    </row>
    <row r="617" spans="2:6" x14ac:dyDescent="0.35">
      <c r="B617" s="5">
        <v>2101</v>
      </c>
      <c r="C617" s="2" t="s">
        <v>2312</v>
      </c>
      <c r="D617" s="2" t="s">
        <v>17</v>
      </c>
      <c r="E617" s="2" t="s">
        <v>120</v>
      </c>
      <c r="F617" s="11">
        <f t="shared" si="252"/>
        <v>8.333333333333337E-2</v>
      </c>
    </row>
    <row r="618" spans="2:6" x14ac:dyDescent="0.35">
      <c r="B618" s="5">
        <v>2101</v>
      </c>
      <c r="C618" s="2" t="s">
        <v>2312</v>
      </c>
      <c r="D618" s="2" t="s">
        <v>120</v>
      </c>
      <c r="E618" s="2" t="s">
        <v>836</v>
      </c>
      <c r="F618" s="11">
        <f t="shared" si="252"/>
        <v>6.944444444444442E-2</v>
      </c>
    </row>
    <row r="619" spans="2:6" x14ac:dyDescent="0.35">
      <c r="B619" s="5">
        <v>2101</v>
      </c>
      <c r="C619" s="2" t="s">
        <v>2312</v>
      </c>
      <c r="D619" s="2" t="s">
        <v>80</v>
      </c>
      <c r="E619" s="2" t="s">
        <v>131</v>
      </c>
      <c r="F619" s="11">
        <f t="shared" si="252"/>
        <v>8.3333333333333259E-2</v>
      </c>
    </row>
    <row r="620" spans="2:6" x14ac:dyDescent="0.35">
      <c r="B620" s="5">
        <v>2201</v>
      </c>
      <c r="C620" s="2" t="s">
        <v>2312</v>
      </c>
      <c r="D620" s="2" t="s">
        <v>275</v>
      </c>
      <c r="E620" s="2" t="s">
        <v>21</v>
      </c>
      <c r="F620" s="11">
        <f t="shared" si="252"/>
        <v>0.12499999999999994</v>
      </c>
    </row>
    <row r="621" spans="2:6" x14ac:dyDescent="0.35">
      <c r="B621" s="5">
        <v>2202</v>
      </c>
      <c r="C621" s="2" t="s">
        <v>2312</v>
      </c>
      <c r="D621" s="2" t="s">
        <v>516</v>
      </c>
      <c r="E621" s="2" t="s">
        <v>739</v>
      </c>
      <c r="F621" s="11">
        <f t="shared" si="252"/>
        <v>0.125</v>
      </c>
    </row>
    <row r="622" spans="2:6" x14ac:dyDescent="0.35">
      <c r="B622" s="5">
        <v>2203</v>
      </c>
      <c r="C622" s="2" t="s">
        <v>2312</v>
      </c>
      <c r="D622" s="2" t="s">
        <v>33</v>
      </c>
      <c r="E622" s="2" t="s">
        <v>751</v>
      </c>
      <c r="F622" s="11">
        <f t="shared" si="252"/>
        <v>8.3333333333333259E-2</v>
      </c>
    </row>
    <row r="623" spans="2:6" x14ac:dyDescent="0.35">
      <c r="B623" s="5">
        <v>2301</v>
      </c>
      <c r="C623" s="2" t="s">
        <v>2312</v>
      </c>
      <c r="D623" s="2" t="s">
        <v>25</v>
      </c>
      <c r="E623" s="2" t="s">
        <v>80</v>
      </c>
      <c r="F623" s="11">
        <f t="shared" si="252"/>
        <v>0.37500000000000006</v>
      </c>
    </row>
    <row r="624" spans="2:6" x14ac:dyDescent="0.35">
      <c r="B624" s="5">
        <v>2501</v>
      </c>
      <c r="C624" s="2" t="s">
        <v>2312</v>
      </c>
      <c r="D624" s="2" t="s">
        <v>120</v>
      </c>
      <c r="E624" s="2" t="s">
        <v>751</v>
      </c>
      <c r="F624" s="11">
        <f t="shared" si="252"/>
        <v>0.10416666666666663</v>
      </c>
    </row>
    <row r="625" spans="2:6" x14ac:dyDescent="0.35">
      <c r="B625" s="5">
        <v>2503</v>
      </c>
      <c r="C625" s="2" t="s">
        <v>2312</v>
      </c>
      <c r="D625" s="2" t="s">
        <v>38</v>
      </c>
      <c r="E625" s="2" t="s">
        <v>88</v>
      </c>
      <c r="F625" s="11">
        <f t="shared" si="252"/>
        <v>0.125</v>
      </c>
    </row>
    <row r="626" spans="2:6" x14ac:dyDescent="0.35">
      <c r="B626" s="5">
        <v>2505</v>
      </c>
      <c r="C626" s="2" t="s">
        <v>2312</v>
      </c>
      <c r="D626" s="2" t="s">
        <v>120</v>
      </c>
      <c r="E626" s="2" t="s">
        <v>836</v>
      </c>
      <c r="F626" s="11">
        <f t="shared" si="252"/>
        <v>6.944444444444442E-2</v>
      </c>
    </row>
    <row r="627" spans="2:6" x14ac:dyDescent="0.35">
      <c r="B627" s="5">
        <v>2507</v>
      </c>
      <c r="C627" s="2" t="s">
        <v>2312</v>
      </c>
      <c r="D627" s="2" t="s">
        <v>88</v>
      </c>
      <c r="E627" s="2" t="s">
        <v>92</v>
      </c>
      <c r="F627" s="11">
        <f t="shared" si="252"/>
        <v>8.3333333333333315E-2</v>
      </c>
    </row>
    <row r="628" spans="2:6" x14ac:dyDescent="0.35">
      <c r="B628" s="5">
        <v>2602</v>
      </c>
      <c r="C628" s="2" t="s">
        <v>2312</v>
      </c>
      <c r="D628" s="2" t="s">
        <v>38</v>
      </c>
      <c r="E628" s="2" t="s">
        <v>136</v>
      </c>
      <c r="F628" s="11">
        <f t="shared" si="252"/>
        <v>8.3333333333333315E-2</v>
      </c>
    </row>
    <row r="629" spans="2:6" x14ac:dyDescent="0.35">
      <c r="B629" s="5">
        <v>2602</v>
      </c>
      <c r="C629" s="2" t="s">
        <v>2312</v>
      </c>
      <c r="D629" s="2" t="s">
        <v>80</v>
      </c>
      <c r="E629" s="2" t="s">
        <v>42</v>
      </c>
      <c r="F629" s="11">
        <f t="shared" si="252"/>
        <v>0.16666666666666663</v>
      </c>
    </row>
    <row r="630" spans="2:6" x14ac:dyDescent="0.35">
      <c r="B630" s="5">
        <v>2605</v>
      </c>
      <c r="C630" s="2" t="s">
        <v>2312</v>
      </c>
      <c r="D630" s="2" t="s">
        <v>17</v>
      </c>
      <c r="E630" s="2" t="s">
        <v>30</v>
      </c>
      <c r="F630" s="11">
        <f t="shared" si="252"/>
        <v>6.9444444444444531E-2</v>
      </c>
    </row>
    <row r="631" spans="2:6" x14ac:dyDescent="0.35">
      <c r="B631" s="5">
        <v>2606</v>
      </c>
      <c r="C631" s="2" t="s">
        <v>2312</v>
      </c>
      <c r="D631" s="2" t="s">
        <v>136</v>
      </c>
      <c r="E631" s="2" t="s">
        <v>16</v>
      </c>
      <c r="F631" s="11">
        <f t="shared" si="252"/>
        <v>8.3333333333333315E-2</v>
      </c>
    </row>
    <row r="632" spans="2:6" x14ac:dyDescent="0.35">
      <c r="B632" s="5">
        <v>2607</v>
      </c>
      <c r="C632" s="2" t="s">
        <v>2312</v>
      </c>
      <c r="D632" s="2" t="s">
        <v>88</v>
      </c>
      <c r="E632" s="2" t="s">
        <v>16</v>
      </c>
      <c r="F632" s="11">
        <f t="shared" si="252"/>
        <v>4.166666666666663E-2</v>
      </c>
    </row>
    <row r="633" spans="2:6" x14ac:dyDescent="0.35">
      <c r="B633" s="5">
        <v>2607</v>
      </c>
      <c r="C633" s="2" t="s">
        <v>2312</v>
      </c>
      <c r="D633" s="2" t="s">
        <v>16</v>
      </c>
      <c r="E633" s="2" t="s">
        <v>1186</v>
      </c>
      <c r="F633" s="11">
        <f t="shared" si="252"/>
        <v>6.9444444444444475E-2</v>
      </c>
    </row>
    <row r="634" spans="2:6" x14ac:dyDescent="0.35">
      <c r="B634" s="5">
        <v>2607</v>
      </c>
      <c r="C634" s="2" t="s">
        <v>2312</v>
      </c>
      <c r="D634" s="2" t="s">
        <v>17</v>
      </c>
      <c r="E634" s="2" t="s">
        <v>56</v>
      </c>
      <c r="F634" s="11">
        <f t="shared" si="252"/>
        <v>0.125</v>
      </c>
    </row>
    <row r="635" spans="2:6" x14ac:dyDescent="0.35">
      <c r="B635" s="5">
        <v>2701</v>
      </c>
      <c r="C635" s="2" t="s">
        <v>2312</v>
      </c>
      <c r="D635" s="2" t="s">
        <v>25</v>
      </c>
      <c r="E635" s="2" t="s">
        <v>88</v>
      </c>
      <c r="F635" s="11">
        <f t="shared" si="252"/>
        <v>8.333333333333337E-2</v>
      </c>
    </row>
    <row r="636" spans="2:6" x14ac:dyDescent="0.35">
      <c r="B636" s="5">
        <v>2701</v>
      </c>
      <c r="C636" s="2" t="s">
        <v>2312</v>
      </c>
      <c r="D636" s="2" t="s">
        <v>88</v>
      </c>
      <c r="E636" s="2" t="s">
        <v>92</v>
      </c>
      <c r="F636" s="11">
        <f t="shared" si="252"/>
        <v>8.3333333333333315E-2</v>
      </c>
    </row>
    <row r="637" spans="2:6" x14ac:dyDescent="0.35">
      <c r="B637" s="5">
        <v>2707</v>
      </c>
      <c r="C637" s="2" t="s">
        <v>2312</v>
      </c>
      <c r="D637" s="2" t="s">
        <v>227</v>
      </c>
      <c r="E637" s="2" t="s">
        <v>141</v>
      </c>
      <c r="F637" s="11">
        <f t="shared" si="252"/>
        <v>0.125</v>
      </c>
    </row>
    <row r="638" spans="2:6" x14ac:dyDescent="0.35">
      <c r="B638" s="5">
        <v>2802</v>
      </c>
      <c r="C638" s="2" t="s">
        <v>2312</v>
      </c>
      <c r="D638" s="2" t="s">
        <v>56</v>
      </c>
      <c r="E638" s="2" t="s">
        <v>12</v>
      </c>
      <c r="F638" s="11">
        <f t="shared" si="252"/>
        <v>8.333333333333337E-2</v>
      </c>
    </row>
    <row r="639" spans="2:6" x14ac:dyDescent="0.35">
      <c r="B639" s="5">
        <v>2807</v>
      </c>
      <c r="C639" s="2" t="s">
        <v>2312</v>
      </c>
      <c r="D639" s="2" t="s">
        <v>88</v>
      </c>
      <c r="E639" s="2" t="s">
        <v>1266</v>
      </c>
      <c r="F639" s="11">
        <f t="shared" si="252"/>
        <v>3.472222222222221E-2</v>
      </c>
    </row>
    <row r="640" spans="2:6" x14ac:dyDescent="0.35">
      <c r="B640" s="5">
        <v>2807</v>
      </c>
      <c r="C640" s="2" t="s">
        <v>2312</v>
      </c>
      <c r="D640" s="2" t="s">
        <v>16</v>
      </c>
      <c r="E640" s="2" t="s">
        <v>1069</v>
      </c>
      <c r="F640" s="11">
        <f t="shared" si="252"/>
        <v>3.4722222222222265E-2</v>
      </c>
    </row>
    <row r="641" spans="2:6" x14ac:dyDescent="0.35">
      <c r="B641" s="5">
        <v>2101</v>
      </c>
      <c r="C641" s="2" t="s">
        <v>2402</v>
      </c>
      <c r="D641" s="2" t="s">
        <v>17</v>
      </c>
      <c r="E641" s="2" t="s">
        <v>120</v>
      </c>
      <c r="F641" s="11">
        <f t="shared" si="252"/>
        <v>8.333333333333337E-2</v>
      </c>
    </row>
    <row r="642" spans="2:6" x14ac:dyDescent="0.35">
      <c r="B642" s="5">
        <v>2201</v>
      </c>
      <c r="C642" s="2" t="s">
        <v>2402</v>
      </c>
      <c r="D642" s="2" t="s">
        <v>38</v>
      </c>
      <c r="E642" s="2" t="s">
        <v>442</v>
      </c>
      <c r="F642" s="11">
        <f t="shared" si="252"/>
        <v>0.10416666666666663</v>
      </c>
    </row>
    <row r="643" spans="2:6" x14ac:dyDescent="0.35">
      <c r="B643" s="5">
        <v>2201</v>
      </c>
      <c r="C643" s="2" t="s">
        <v>2402</v>
      </c>
      <c r="D643" s="2" t="s">
        <v>88</v>
      </c>
      <c r="E643" s="2" t="s">
        <v>747</v>
      </c>
      <c r="F643" s="11">
        <f t="shared" si="252"/>
        <v>6.944444444444442E-2</v>
      </c>
    </row>
    <row r="644" spans="2:6" x14ac:dyDescent="0.35">
      <c r="B644" s="5">
        <v>2201</v>
      </c>
      <c r="C644" s="2" t="s">
        <v>2402</v>
      </c>
      <c r="D644" s="2" t="s">
        <v>80</v>
      </c>
      <c r="E644" s="2" t="s">
        <v>1937</v>
      </c>
      <c r="F644" s="11">
        <f t="shared" si="252"/>
        <v>3.472222222222221E-2</v>
      </c>
    </row>
    <row r="645" spans="2:6" x14ac:dyDescent="0.35">
      <c r="B645" s="5">
        <v>2202</v>
      </c>
      <c r="C645" s="2" t="s">
        <v>2402</v>
      </c>
      <c r="D645" s="2" t="s">
        <v>17</v>
      </c>
      <c r="E645" s="2" t="s">
        <v>120</v>
      </c>
      <c r="F645" s="11">
        <f t="shared" si="252"/>
        <v>8.333333333333337E-2</v>
      </c>
    </row>
    <row r="646" spans="2:6" x14ac:dyDescent="0.35">
      <c r="B646" s="5">
        <v>2202</v>
      </c>
      <c r="C646" s="2" t="s">
        <v>2402</v>
      </c>
      <c r="D646" s="2" t="s">
        <v>120</v>
      </c>
      <c r="E646" s="2" t="s">
        <v>12</v>
      </c>
      <c r="F646" s="11">
        <f t="shared" ref="F646:F709" si="253">(E646-D646)</f>
        <v>0.125</v>
      </c>
    </row>
    <row r="647" spans="2:6" x14ac:dyDescent="0.35">
      <c r="B647" s="5">
        <v>2203</v>
      </c>
      <c r="C647" s="2" t="s">
        <v>2402</v>
      </c>
      <c r="D647" s="2" t="s">
        <v>17</v>
      </c>
      <c r="E647" s="2" t="s">
        <v>120</v>
      </c>
      <c r="F647" s="11">
        <f t="shared" si="253"/>
        <v>8.333333333333337E-2</v>
      </c>
    </row>
    <row r="648" spans="2:6" x14ac:dyDescent="0.35">
      <c r="B648" s="5">
        <v>2301</v>
      </c>
      <c r="C648" s="2" t="s">
        <v>2402</v>
      </c>
      <c r="D648" s="2" t="s">
        <v>136</v>
      </c>
      <c r="E648" s="2" t="s">
        <v>131</v>
      </c>
      <c r="F648" s="11">
        <f t="shared" si="253"/>
        <v>0.41666666666666663</v>
      </c>
    </row>
    <row r="649" spans="2:6" x14ac:dyDescent="0.35">
      <c r="B649" s="5">
        <v>2501</v>
      </c>
      <c r="C649" s="2" t="s">
        <v>2402</v>
      </c>
      <c r="D649" s="2" t="s">
        <v>92</v>
      </c>
      <c r="E649" s="2" t="s">
        <v>1350</v>
      </c>
      <c r="F649" s="11">
        <f t="shared" si="253"/>
        <v>3.472222222222221E-2</v>
      </c>
    </row>
    <row r="650" spans="2:6" x14ac:dyDescent="0.35">
      <c r="B650" s="5">
        <v>2502</v>
      </c>
      <c r="C650" s="2" t="s">
        <v>2402</v>
      </c>
      <c r="D650" s="2" t="s">
        <v>120</v>
      </c>
      <c r="E650" s="2" t="s">
        <v>33</v>
      </c>
      <c r="F650" s="11">
        <f t="shared" si="253"/>
        <v>2.083333333333337E-2</v>
      </c>
    </row>
    <row r="651" spans="2:6" x14ac:dyDescent="0.35">
      <c r="B651" s="5">
        <v>2502</v>
      </c>
      <c r="C651" s="2" t="s">
        <v>2402</v>
      </c>
      <c r="D651" s="2" t="s">
        <v>34</v>
      </c>
      <c r="E651" s="2" t="s">
        <v>42</v>
      </c>
      <c r="F651" s="11">
        <f t="shared" si="253"/>
        <v>0.10416666666666663</v>
      </c>
    </row>
    <row r="652" spans="2:6" x14ac:dyDescent="0.35">
      <c r="B652" s="5">
        <v>2505</v>
      </c>
      <c r="C652" s="2" t="s">
        <v>2402</v>
      </c>
      <c r="D652" s="2" t="s">
        <v>120</v>
      </c>
      <c r="E652" s="2" t="s">
        <v>12</v>
      </c>
      <c r="F652" s="11">
        <f t="shared" si="253"/>
        <v>0.125</v>
      </c>
    </row>
    <row r="653" spans="2:6" x14ac:dyDescent="0.35">
      <c r="B653" s="5">
        <v>2506</v>
      </c>
      <c r="C653" s="2" t="s">
        <v>2402</v>
      </c>
      <c r="D653" s="2" t="s">
        <v>80</v>
      </c>
      <c r="E653" s="2" t="s">
        <v>42</v>
      </c>
      <c r="F653" s="11">
        <f t="shared" si="253"/>
        <v>0.16666666666666663</v>
      </c>
    </row>
    <row r="654" spans="2:6" x14ac:dyDescent="0.35">
      <c r="B654" s="5">
        <v>2601</v>
      </c>
      <c r="C654" s="2" t="s">
        <v>2402</v>
      </c>
      <c r="D654" s="2" t="s">
        <v>2429</v>
      </c>
      <c r="E654" s="2" t="s">
        <v>120</v>
      </c>
      <c r="F654" s="11">
        <f t="shared" si="253"/>
        <v>5.902777777777779E-2</v>
      </c>
    </row>
    <row r="655" spans="2:6" x14ac:dyDescent="0.35">
      <c r="B655" s="5">
        <v>2604</v>
      </c>
      <c r="C655" s="2" t="s">
        <v>2402</v>
      </c>
      <c r="D655" s="2" t="s">
        <v>80</v>
      </c>
      <c r="E655" s="2" t="s">
        <v>42</v>
      </c>
      <c r="F655" s="11">
        <f t="shared" si="253"/>
        <v>0.16666666666666663</v>
      </c>
    </row>
    <row r="656" spans="2:6" x14ac:dyDescent="0.35">
      <c r="B656" s="5">
        <v>2605</v>
      </c>
      <c r="C656" s="2" t="s">
        <v>2402</v>
      </c>
      <c r="D656" s="2" t="s">
        <v>80</v>
      </c>
      <c r="E656" s="2" t="s">
        <v>42</v>
      </c>
      <c r="F656" s="11">
        <f t="shared" si="253"/>
        <v>0.16666666666666663</v>
      </c>
    </row>
    <row r="657" spans="2:6" x14ac:dyDescent="0.35">
      <c r="B657" s="5">
        <v>2701</v>
      </c>
      <c r="C657" s="2" t="s">
        <v>2402</v>
      </c>
      <c r="D657" s="2" t="s">
        <v>275</v>
      </c>
      <c r="E657" s="2" t="s">
        <v>21</v>
      </c>
      <c r="F657" s="11">
        <f t="shared" si="253"/>
        <v>0.12499999999999994</v>
      </c>
    </row>
    <row r="658" spans="2:6" x14ac:dyDescent="0.35">
      <c r="B658" s="5">
        <v>2701</v>
      </c>
      <c r="C658" s="2" t="s">
        <v>2402</v>
      </c>
      <c r="D658" s="2" t="s">
        <v>120</v>
      </c>
      <c r="E658" s="2" t="s">
        <v>836</v>
      </c>
      <c r="F658" s="11">
        <f t="shared" si="253"/>
        <v>6.944444444444442E-2</v>
      </c>
    </row>
    <row r="659" spans="2:6" x14ac:dyDescent="0.35">
      <c r="B659" s="5">
        <v>2703</v>
      </c>
      <c r="C659" s="2" t="s">
        <v>2402</v>
      </c>
      <c r="D659" s="2" t="s">
        <v>120</v>
      </c>
      <c r="E659" s="2" t="s">
        <v>836</v>
      </c>
      <c r="F659" s="11">
        <f t="shared" si="253"/>
        <v>6.944444444444442E-2</v>
      </c>
    </row>
    <row r="660" spans="2:6" x14ac:dyDescent="0.35">
      <c r="B660" s="5">
        <v>2707</v>
      </c>
      <c r="C660" s="2" t="s">
        <v>2402</v>
      </c>
      <c r="D660" s="2" t="s">
        <v>25</v>
      </c>
      <c r="E660" s="2" t="s">
        <v>26</v>
      </c>
      <c r="F660" s="11">
        <f t="shared" si="253"/>
        <v>6.9444444444444475E-2</v>
      </c>
    </row>
    <row r="661" spans="2:6" x14ac:dyDescent="0.35">
      <c r="B661" s="5">
        <v>2707</v>
      </c>
      <c r="C661" s="2" t="s">
        <v>2402</v>
      </c>
      <c r="D661" s="2" t="s">
        <v>88</v>
      </c>
      <c r="E661" s="2" t="s">
        <v>17</v>
      </c>
      <c r="F661" s="11">
        <f t="shared" si="253"/>
        <v>0.12499999999999994</v>
      </c>
    </row>
    <row r="662" spans="2:6" x14ac:dyDescent="0.35">
      <c r="B662" s="5">
        <v>2802</v>
      </c>
      <c r="C662" s="2" t="s">
        <v>2402</v>
      </c>
      <c r="D662" s="2" t="s">
        <v>17</v>
      </c>
      <c r="E662" s="2" t="s">
        <v>56</v>
      </c>
      <c r="F662" s="11">
        <f t="shared" si="253"/>
        <v>0.125</v>
      </c>
    </row>
    <row r="663" spans="2:6" x14ac:dyDescent="0.35">
      <c r="B663" s="5">
        <v>2101</v>
      </c>
      <c r="C663" s="2" t="s">
        <v>2486</v>
      </c>
      <c r="D663" s="2" t="s">
        <v>120</v>
      </c>
      <c r="E663" s="2" t="s">
        <v>56</v>
      </c>
      <c r="F663" s="11">
        <f t="shared" si="253"/>
        <v>4.166666666666663E-2</v>
      </c>
    </row>
    <row r="664" spans="2:6" x14ac:dyDescent="0.35">
      <c r="B664" s="5">
        <v>2201</v>
      </c>
      <c r="C664" s="2" t="s">
        <v>2486</v>
      </c>
      <c r="D664" s="2" t="s">
        <v>38</v>
      </c>
      <c r="E664" s="2" t="s">
        <v>88</v>
      </c>
      <c r="F664" s="11">
        <f t="shared" si="253"/>
        <v>0.125</v>
      </c>
    </row>
    <row r="665" spans="2:6" x14ac:dyDescent="0.35">
      <c r="B665" s="5">
        <v>2201</v>
      </c>
      <c r="C665" s="2" t="s">
        <v>2486</v>
      </c>
      <c r="D665" s="2" t="s">
        <v>39</v>
      </c>
      <c r="E665" s="2" t="s">
        <v>516</v>
      </c>
      <c r="F665" s="11">
        <f t="shared" si="253"/>
        <v>0.10416666666666663</v>
      </c>
    </row>
    <row r="666" spans="2:6" x14ac:dyDescent="0.35">
      <c r="B666" s="5">
        <v>2201</v>
      </c>
      <c r="C666" s="2" t="s">
        <v>2486</v>
      </c>
      <c r="D666" s="2" t="s">
        <v>80</v>
      </c>
      <c r="E666" s="2" t="s">
        <v>1925</v>
      </c>
      <c r="F666" s="11">
        <f t="shared" si="253"/>
        <v>6.944444444444442E-2</v>
      </c>
    </row>
    <row r="667" spans="2:6" x14ac:dyDescent="0.35">
      <c r="B667" s="5">
        <v>2202</v>
      </c>
      <c r="C667" s="2" t="s">
        <v>2486</v>
      </c>
      <c r="D667" s="2" t="s">
        <v>761</v>
      </c>
      <c r="E667" s="2" t="s">
        <v>1925</v>
      </c>
      <c r="F667" s="11">
        <f t="shared" si="253"/>
        <v>6.8749999999999978E-2</v>
      </c>
    </row>
    <row r="668" spans="2:6" x14ac:dyDescent="0.35">
      <c r="B668" s="5">
        <v>2203</v>
      </c>
      <c r="C668" s="2" t="s">
        <v>2486</v>
      </c>
      <c r="D668" s="2" t="s">
        <v>136</v>
      </c>
      <c r="E668" s="2" t="s">
        <v>16</v>
      </c>
      <c r="F668" s="11">
        <f t="shared" si="253"/>
        <v>8.3333333333333315E-2</v>
      </c>
    </row>
    <row r="669" spans="2:6" x14ac:dyDescent="0.35">
      <c r="B669" s="5">
        <v>2301</v>
      </c>
      <c r="C669" s="2" t="s">
        <v>2486</v>
      </c>
      <c r="D669" s="2" t="s">
        <v>136</v>
      </c>
      <c r="E669" s="2" t="s">
        <v>80</v>
      </c>
      <c r="F669" s="11">
        <f t="shared" si="253"/>
        <v>0.33333333333333337</v>
      </c>
    </row>
    <row r="670" spans="2:6" x14ac:dyDescent="0.35">
      <c r="B670" s="5">
        <v>2501</v>
      </c>
      <c r="C670" s="2" t="s">
        <v>2486</v>
      </c>
      <c r="D670" s="2" t="s">
        <v>120</v>
      </c>
      <c r="E670" s="2" t="s">
        <v>56</v>
      </c>
      <c r="F670" s="11">
        <f t="shared" si="253"/>
        <v>4.166666666666663E-2</v>
      </c>
    </row>
    <row r="671" spans="2:6" x14ac:dyDescent="0.35">
      <c r="B671" s="5">
        <v>2502</v>
      </c>
      <c r="C671" s="2" t="s">
        <v>2486</v>
      </c>
      <c r="D671" s="2" t="s">
        <v>80</v>
      </c>
      <c r="E671" s="2" t="s">
        <v>1951</v>
      </c>
      <c r="F671" s="11">
        <f t="shared" si="253"/>
        <v>0.20833333333333326</v>
      </c>
    </row>
    <row r="672" spans="2:6" x14ac:dyDescent="0.35">
      <c r="B672" s="5">
        <v>2504</v>
      </c>
      <c r="C672" s="2" t="s">
        <v>2486</v>
      </c>
      <c r="D672" s="2" t="s">
        <v>25</v>
      </c>
      <c r="E672" s="2" t="s">
        <v>88</v>
      </c>
      <c r="F672" s="11">
        <f t="shared" si="253"/>
        <v>8.333333333333337E-2</v>
      </c>
    </row>
    <row r="673" spans="2:6" x14ac:dyDescent="0.35">
      <c r="B673" s="5">
        <v>2504</v>
      </c>
      <c r="C673" s="2" t="s">
        <v>2486</v>
      </c>
      <c r="D673" s="2" t="s">
        <v>80</v>
      </c>
      <c r="E673" s="2" t="s">
        <v>1925</v>
      </c>
      <c r="F673" s="11">
        <f t="shared" si="253"/>
        <v>6.944444444444442E-2</v>
      </c>
    </row>
    <row r="674" spans="2:6" x14ac:dyDescent="0.35">
      <c r="B674" s="5">
        <v>2505</v>
      </c>
      <c r="C674" s="2" t="s">
        <v>2486</v>
      </c>
      <c r="D674" s="2" t="s">
        <v>2509</v>
      </c>
      <c r="E674" s="2" t="s">
        <v>1537</v>
      </c>
      <c r="F674" s="11">
        <f t="shared" si="253"/>
        <v>0.10416666666666663</v>
      </c>
    </row>
    <row r="675" spans="2:6" x14ac:dyDescent="0.35">
      <c r="B675" s="5">
        <v>2506</v>
      </c>
      <c r="C675" s="2" t="s">
        <v>2486</v>
      </c>
      <c r="D675" s="2" t="s">
        <v>2512</v>
      </c>
      <c r="E675" s="2" t="s">
        <v>347</v>
      </c>
      <c r="F675" s="11">
        <f t="shared" si="253"/>
        <v>7.2222222222222243E-2</v>
      </c>
    </row>
    <row r="676" spans="2:6" x14ac:dyDescent="0.35">
      <c r="B676" s="5">
        <v>2506</v>
      </c>
      <c r="C676" s="2" t="s">
        <v>2486</v>
      </c>
      <c r="D676" s="2" t="s">
        <v>120</v>
      </c>
      <c r="E676" s="2" t="s">
        <v>12</v>
      </c>
      <c r="F676" s="11">
        <f t="shared" si="253"/>
        <v>0.125</v>
      </c>
    </row>
    <row r="677" spans="2:6" x14ac:dyDescent="0.35">
      <c r="B677" s="5">
        <v>2602</v>
      </c>
      <c r="C677" s="2" t="s">
        <v>2486</v>
      </c>
      <c r="D677" s="2" t="s">
        <v>739</v>
      </c>
      <c r="E677" s="2" t="s">
        <v>42</v>
      </c>
      <c r="F677" s="11">
        <f t="shared" si="253"/>
        <v>6.25E-2</v>
      </c>
    </row>
    <row r="678" spans="2:6" x14ac:dyDescent="0.35">
      <c r="B678" s="5">
        <v>2603</v>
      </c>
      <c r="C678" s="2" t="s">
        <v>2486</v>
      </c>
      <c r="D678" s="2" t="s">
        <v>80</v>
      </c>
      <c r="E678" s="2" t="s">
        <v>42</v>
      </c>
      <c r="F678" s="11">
        <f t="shared" si="253"/>
        <v>0.16666666666666663</v>
      </c>
    </row>
    <row r="679" spans="2:6" x14ac:dyDescent="0.35">
      <c r="B679" s="5">
        <v>2605</v>
      </c>
      <c r="C679" s="2" t="s">
        <v>2486</v>
      </c>
      <c r="D679" s="2" t="s">
        <v>120</v>
      </c>
      <c r="E679" s="2" t="s">
        <v>865</v>
      </c>
      <c r="F679" s="11">
        <f t="shared" si="253"/>
        <v>3.472222222222221E-2</v>
      </c>
    </row>
    <row r="680" spans="2:6" x14ac:dyDescent="0.35">
      <c r="B680" s="5">
        <v>2605</v>
      </c>
      <c r="C680" s="2" t="s">
        <v>2486</v>
      </c>
      <c r="D680" s="2" t="s">
        <v>80</v>
      </c>
      <c r="E680" s="2" t="s">
        <v>1925</v>
      </c>
      <c r="F680" s="11">
        <f t="shared" si="253"/>
        <v>6.944444444444442E-2</v>
      </c>
    </row>
    <row r="681" spans="2:6" x14ac:dyDescent="0.35">
      <c r="B681" s="5">
        <v>2607</v>
      </c>
      <c r="C681" s="2" t="s">
        <v>2486</v>
      </c>
      <c r="D681" s="2" t="s">
        <v>16</v>
      </c>
      <c r="E681" s="2" t="s">
        <v>17</v>
      </c>
      <c r="F681" s="11">
        <f t="shared" si="253"/>
        <v>8.3333333333333315E-2</v>
      </c>
    </row>
    <row r="682" spans="2:6" x14ac:dyDescent="0.35">
      <c r="B682" s="5">
        <v>2701</v>
      </c>
      <c r="C682" s="2" t="s">
        <v>2486</v>
      </c>
      <c r="D682" s="2" t="s">
        <v>21</v>
      </c>
      <c r="E682" s="2" t="s">
        <v>80</v>
      </c>
      <c r="F682" s="11">
        <f t="shared" si="253"/>
        <v>0.10416666666666674</v>
      </c>
    </row>
    <row r="683" spans="2:6" x14ac:dyDescent="0.35">
      <c r="B683" s="5">
        <v>2705</v>
      </c>
      <c r="C683" s="2" t="s">
        <v>2486</v>
      </c>
      <c r="D683" s="2" t="s">
        <v>430</v>
      </c>
      <c r="E683" s="2" t="s">
        <v>442</v>
      </c>
      <c r="F683" s="11">
        <f t="shared" si="253"/>
        <v>8.3333333333333315E-2</v>
      </c>
    </row>
    <row r="684" spans="2:6" x14ac:dyDescent="0.35">
      <c r="B684" s="5">
        <v>2101</v>
      </c>
      <c r="C684" s="2" t="s">
        <v>2582</v>
      </c>
      <c r="D684" s="2" t="s">
        <v>80</v>
      </c>
      <c r="E684" s="2" t="s">
        <v>42</v>
      </c>
      <c r="F684" s="11">
        <f t="shared" si="253"/>
        <v>0.16666666666666663</v>
      </c>
    </row>
    <row r="685" spans="2:6" x14ac:dyDescent="0.35">
      <c r="B685" s="5">
        <v>2201</v>
      </c>
      <c r="C685" s="2" t="s">
        <v>2582</v>
      </c>
      <c r="D685" s="2" t="s">
        <v>38</v>
      </c>
      <c r="E685" s="2" t="s">
        <v>1861</v>
      </c>
      <c r="F685" s="11">
        <f t="shared" si="253"/>
        <v>6.944444444444442E-2</v>
      </c>
    </row>
    <row r="686" spans="2:6" x14ac:dyDescent="0.35">
      <c r="B686" s="5">
        <v>2201</v>
      </c>
      <c r="C686" s="2" t="s">
        <v>2582</v>
      </c>
      <c r="D686" s="2" t="s">
        <v>120</v>
      </c>
      <c r="E686" s="2" t="s">
        <v>56</v>
      </c>
      <c r="F686" s="11">
        <f t="shared" si="253"/>
        <v>4.166666666666663E-2</v>
      </c>
    </row>
    <row r="687" spans="2:6" x14ac:dyDescent="0.35">
      <c r="B687" s="5">
        <v>2201</v>
      </c>
      <c r="C687" s="2" t="s">
        <v>2582</v>
      </c>
      <c r="D687" s="2" t="s">
        <v>1738</v>
      </c>
      <c r="E687" s="2" t="s">
        <v>1204</v>
      </c>
      <c r="F687" s="11">
        <f t="shared" si="253"/>
        <v>6.8750000000000089E-2</v>
      </c>
    </row>
    <row r="688" spans="2:6" x14ac:dyDescent="0.35">
      <c r="B688" s="5">
        <v>2202</v>
      </c>
      <c r="C688" s="2" t="s">
        <v>2582</v>
      </c>
      <c r="D688" s="2" t="s">
        <v>136</v>
      </c>
      <c r="E688" s="2" t="s">
        <v>295</v>
      </c>
      <c r="F688" s="11">
        <f t="shared" si="253"/>
        <v>6.944444444444442E-2</v>
      </c>
    </row>
    <row r="689" spans="2:6" x14ac:dyDescent="0.35">
      <c r="B689" s="5">
        <v>2301</v>
      </c>
      <c r="C689" s="2" t="s">
        <v>2582</v>
      </c>
      <c r="D689" s="2" t="s">
        <v>136</v>
      </c>
      <c r="E689" s="2" t="s">
        <v>56</v>
      </c>
      <c r="F689" s="11">
        <f t="shared" si="253"/>
        <v>0.29166666666666663</v>
      </c>
    </row>
    <row r="690" spans="2:6" x14ac:dyDescent="0.35">
      <c r="B690" s="5">
        <v>2503</v>
      </c>
      <c r="C690" s="2" t="s">
        <v>2582</v>
      </c>
      <c r="D690" s="2" t="s">
        <v>136</v>
      </c>
      <c r="E690" s="2" t="s">
        <v>275</v>
      </c>
      <c r="F690" s="11">
        <f t="shared" si="253"/>
        <v>0.10416666666666669</v>
      </c>
    </row>
    <row r="691" spans="2:6" x14ac:dyDescent="0.35">
      <c r="B691" s="5">
        <v>2504</v>
      </c>
      <c r="C691" s="2" t="s">
        <v>2582</v>
      </c>
      <c r="D691" s="2" t="s">
        <v>761</v>
      </c>
      <c r="E691" s="2" t="s">
        <v>1925</v>
      </c>
      <c r="F691" s="11">
        <f t="shared" si="253"/>
        <v>6.8749999999999978E-2</v>
      </c>
    </row>
    <row r="692" spans="2:6" x14ac:dyDescent="0.35">
      <c r="B692" s="5">
        <v>2505</v>
      </c>
      <c r="C692" s="2" t="s">
        <v>2582</v>
      </c>
      <c r="D692" s="2" t="s">
        <v>38</v>
      </c>
      <c r="E692" s="2" t="s">
        <v>1842</v>
      </c>
      <c r="F692" s="11">
        <f t="shared" si="253"/>
        <v>7.291666666666663E-2</v>
      </c>
    </row>
    <row r="693" spans="2:6" x14ac:dyDescent="0.35">
      <c r="B693" s="5">
        <v>2506</v>
      </c>
      <c r="C693" s="2" t="s">
        <v>2582</v>
      </c>
      <c r="D693" s="2" t="s">
        <v>2512</v>
      </c>
      <c r="E693" s="2" t="s">
        <v>1186</v>
      </c>
      <c r="F693" s="11">
        <f t="shared" si="253"/>
        <v>6.8750000000000033E-2</v>
      </c>
    </row>
    <row r="694" spans="2:6" x14ac:dyDescent="0.35">
      <c r="B694" s="5">
        <v>2507</v>
      </c>
      <c r="C694" s="2" t="s">
        <v>2582</v>
      </c>
      <c r="D694" s="2" t="s">
        <v>16</v>
      </c>
      <c r="E694" s="2" t="s">
        <v>1069</v>
      </c>
      <c r="F694" s="11">
        <f t="shared" si="253"/>
        <v>3.4722222222222265E-2</v>
      </c>
    </row>
    <row r="695" spans="2:6" x14ac:dyDescent="0.35">
      <c r="B695" s="5">
        <v>2507</v>
      </c>
      <c r="C695" s="2" t="s">
        <v>2582</v>
      </c>
      <c r="D695" s="2" t="s">
        <v>92</v>
      </c>
      <c r="E695" s="2" t="s">
        <v>39</v>
      </c>
      <c r="F695" s="11">
        <f t="shared" si="253"/>
        <v>8.333333333333337E-2</v>
      </c>
    </row>
    <row r="696" spans="2:6" x14ac:dyDescent="0.35">
      <c r="B696" s="5">
        <v>2601</v>
      </c>
      <c r="C696" s="2" t="s">
        <v>2582</v>
      </c>
      <c r="D696" s="2" t="s">
        <v>88</v>
      </c>
      <c r="E696" s="2" t="s">
        <v>102</v>
      </c>
      <c r="F696" s="11">
        <f t="shared" si="253"/>
        <v>0.10416666666666669</v>
      </c>
    </row>
    <row r="697" spans="2:6" x14ac:dyDescent="0.35">
      <c r="B697" s="5">
        <v>2601</v>
      </c>
      <c r="C697" s="2" t="s">
        <v>2582</v>
      </c>
      <c r="D697" s="2" t="s">
        <v>704</v>
      </c>
      <c r="E697" s="2" t="s">
        <v>2609</v>
      </c>
      <c r="F697" s="11">
        <f t="shared" si="253"/>
        <v>2.7083333333333348E-2</v>
      </c>
    </row>
    <row r="698" spans="2:6" x14ac:dyDescent="0.35">
      <c r="B698" s="5">
        <v>2602</v>
      </c>
      <c r="C698" s="2" t="s">
        <v>2582</v>
      </c>
      <c r="D698" s="2" t="s">
        <v>56</v>
      </c>
      <c r="E698" s="2" t="s">
        <v>1204</v>
      </c>
      <c r="F698" s="11">
        <f t="shared" si="253"/>
        <v>6.9444444444444531E-2</v>
      </c>
    </row>
    <row r="699" spans="2:6" x14ac:dyDescent="0.35">
      <c r="B699" s="5">
        <v>2604</v>
      </c>
      <c r="C699" s="2" t="s">
        <v>2582</v>
      </c>
      <c r="D699" s="2" t="s">
        <v>80</v>
      </c>
      <c r="E699" s="2" t="s">
        <v>42</v>
      </c>
      <c r="F699" s="11">
        <f t="shared" si="253"/>
        <v>0.16666666666666663</v>
      </c>
    </row>
    <row r="700" spans="2:6" x14ac:dyDescent="0.35">
      <c r="B700" s="5">
        <v>2605</v>
      </c>
      <c r="C700" s="2" t="s">
        <v>2582</v>
      </c>
      <c r="D700" s="2" t="s">
        <v>2616</v>
      </c>
      <c r="E700" s="2" t="s">
        <v>1861</v>
      </c>
      <c r="F700" s="11">
        <f t="shared" si="253"/>
        <v>6.8749999999999978E-2</v>
      </c>
    </row>
    <row r="701" spans="2:6" x14ac:dyDescent="0.35">
      <c r="B701" s="5">
        <v>2605</v>
      </c>
      <c r="C701" s="2" t="s">
        <v>2582</v>
      </c>
      <c r="D701" s="2" t="s">
        <v>120</v>
      </c>
      <c r="E701" s="2" t="s">
        <v>751</v>
      </c>
      <c r="F701" s="11">
        <f t="shared" si="253"/>
        <v>0.10416666666666663</v>
      </c>
    </row>
    <row r="702" spans="2:6" x14ac:dyDescent="0.35">
      <c r="B702" s="5">
        <v>2606</v>
      </c>
      <c r="C702" s="2" t="s">
        <v>2582</v>
      </c>
      <c r="D702" s="2" t="s">
        <v>2621</v>
      </c>
      <c r="E702" s="2" t="s">
        <v>12</v>
      </c>
      <c r="F702" s="11">
        <f t="shared" si="253"/>
        <v>5.4861111111111138E-2</v>
      </c>
    </row>
    <row r="703" spans="2:6" x14ac:dyDescent="0.35">
      <c r="B703" s="5">
        <v>2607</v>
      </c>
      <c r="C703" s="2" t="s">
        <v>2582</v>
      </c>
      <c r="D703" s="2" t="s">
        <v>2624</v>
      </c>
      <c r="E703" s="2" t="s">
        <v>16</v>
      </c>
      <c r="F703" s="11">
        <f t="shared" si="253"/>
        <v>6.944444444444442E-2</v>
      </c>
    </row>
    <row r="704" spans="2:6" x14ac:dyDescent="0.35">
      <c r="B704" s="5">
        <v>2607</v>
      </c>
      <c r="C704" s="2" t="s">
        <v>2582</v>
      </c>
      <c r="D704" s="2" t="s">
        <v>92</v>
      </c>
      <c r="E704" s="2" t="s">
        <v>1059</v>
      </c>
      <c r="F704" s="11">
        <f t="shared" si="253"/>
        <v>6.944444444444442E-2</v>
      </c>
    </row>
    <row r="705" spans="2:6" x14ac:dyDescent="0.35">
      <c r="B705" s="5">
        <v>2701</v>
      </c>
      <c r="C705" s="2" t="s">
        <v>2582</v>
      </c>
      <c r="D705" s="2" t="s">
        <v>92</v>
      </c>
      <c r="E705" s="2" t="s">
        <v>2629</v>
      </c>
      <c r="F705" s="11">
        <f t="shared" si="253"/>
        <v>9.0972222222222232E-2</v>
      </c>
    </row>
    <row r="706" spans="2:6" x14ac:dyDescent="0.35">
      <c r="B706" s="5">
        <v>2701</v>
      </c>
      <c r="C706" s="2" t="s">
        <v>2582</v>
      </c>
      <c r="D706" s="2" t="s">
        <v>120</v>
      </c>
      <c r="E706" s="2" t="s">
        <v>836</v>
      </c>
      <c r="F706" s="11">
        <f t="shared" si="253"/>
        <v>6.944444444444442E-2</v>
      </c>
    </row>
    <row r="707" spans="2:6" x14ac:dyDescent="0.35">
      <c r="B707" s="5">
        <v>2702</v>
      </c>
      <c r="C707" s="2" t="s">
        <v>2582</v>
      </c>
      <c r="D707" s="2" t="s">
        <v>120</v>
      </c>
      <c r="E707" s="2" t="s">
        <v>865</v>
      </c>
      <c r="F707" s="11">
        <f t="shared" si="253"/>
        <v>3.472222222222221E-2</v>
      </c>
    </row>
    <row r="708" spans="2:6" x14ac:dyDescent="0.35">
      <c r="B708" s="5">
        <v>2707</v>
      </c>
      <c r="C708" s="2" t="s">
        <v>2582</v>
      </c>
      <c r="D708" s="2" t="s">
        <v>25</v>
      </c>
      <c r="E708" s="2" t="s">
        <v>17</v>
      </c>
      <c r="F708" s="11">
        <f t="shared" si="253"/>
        <v>0.20833333333333331</v>
      </c>
    </row>
    <row r="709" spans="2:6" x14ac:dyDescent="0.35">
      <c r="B709" s="5">
        <v>2802</v>
      </c>
      <c r="C709" s="2" t="s">
        <v>2582</v>
      </c>
      <c r="D709" s="2" t="s">
        <v>16</v>
      </c>
      <c r="E709" s="2" t="s">
        <v>17</v>
      </c>
      <c r="F709" s="11">
        <f t="shared" si="253"/>
        <v>8.3333333333333315E-2</v>
      </c>
    </row>
    <row r="710" spans="2:6" x14ac:dyDescent="0.35">
      <c r="B710" s="5">
        <v>2804</v>
      </c>
      <c r="C710" s="2" t="s">
        <v>2582</v>
      </c>
      <c r="D710" s="2" t="s">
        <v>56</v>
      </c>
      <c r="E710" s="2" t="s">
        <v>1204</v>
      </c>
      <c r="F710" s="11">
        <f t="shared" ref="F710:F773" si="254">(E710-D710)</f>
        <v>6.9444444444444531E-2</v>
      </c>
    </row>
    <row r="711" spans="2:6" x14ac:dyDescent="0.35">
      <c r="B711" s="5">
        <v>2807</v>
      </c>
      <c r="C711" s="2" t="s">
        <v>2582</v>
      </c>
      <c r="D711" s="2" t="s">
        <v>88</v>
      </c>
      <c r="E711" s="2" t="s">
        <v>102</v>
      </c>
      <c r="F711" s="11">
        <f t="shared" si="254"/>
        <v>0.10416666666666669</v>
      </c>
    </row>
    <row r="712" spans="2:6" x14ac:dyDescent="0.35">
      <c r="B712" s="5">
        <v>2807</v>
      </c>
      <c r="C712" s="2" t="s">
        <v>2582</v>
      </c>
      <c r="D712" s="2" t="s">
        <v>102</v>
      </c>
      <c r="E712" s="2" t="s">
        <v>516</v>
      </c>
      <c r="F712" s="11">
        <f t="shared" si="254"/>
        <v>0.16666666666666663</v>
      </c>
    </row>
    <row r="713" spans="2:6" x14ac:dyDescent="0.35">
      <c r="B713" s="5">
        <v>2101</v>
      </c>
      <c r="C713" s="2" t="s">
        <v>2698</v>
      </c>
      <c r="D713" s="2" t="s">
        <v>12</v>
      </c>
      <c r="E713" s="2" t="s">
        <v>42</v>
      </c>
      <c r="F713" s="11">
        <f t="shared" si="254"/>
        <v>0.125</v>
      </c>
    </row>
    <row r="714" spans="2:6" x14ac:dyDescent="0.35">
      <c r="B714" s="5">
        <v>2201</v>
      </c>
      <c r="C714" s="2" t="s">
        <v>2698</v>
      </c>
      <c r="D714" s="2" t="s">
        <v>38</v>
      </c>
      <c r="E714" s="2" t="s">
        <v>136</v>
      </c>
      <c r="F714" s="11">
        <f t="shared" si="254"/>
        <v>8.3333333333333315E-2</v>
      </c>
    </row>
    <row r="715" spans="2:6" x14ac:dyDescent="0.35">
      <c r="B715" s="5">
        <v>2201</v>
      </c>
      <c r="C715" s="2" t="s">
        <v>2698</v>
      </c>
      <c r="D715" s="2" t="s">
        <v>136</v>
      </c>
      <c r="E715" s="2" t="s">
        <v>275</v>
      </c>
      <c r="F715" s="11">
        <f t="shared" si="254"/>
        <v>0.10416666666666669</v>
      </c>
    </row>
    <row r="716" spans="2:6" x14ac:dyDescent="0.35">
      <c r="B716" s="5">
        <v>2201</v>
      </c>
      <c r="C716" s="2" t="s">
        <v>2698</v>
      </c>
      <c r="D716" s="2" t="s">
        <v>120</v>
      </c>
      <c r="E716" s="2" t="s">
        <v>836</v>
      </c>
      <c r="F716" s="11">
        <f t="shared" si="254"/>
        <v>6.944444444444442E-2</v>
      </c>
    </row>
    <row r="717" spans="2:6" x14ac:dyDescent="0.35">
      <c r="B717" s="5">
        <v>2202</v>
      </c>
      <c r="C717" s="2" t="s">
        <v>2698</v>
      </c>
      <c r="D717" s="2" t="s">
        <v>25</v>
      </c>
      <c r="E717" s="2" t="s">
        <v>26</v>
      </c>
      <c r="F717" s="11">
        <f t="shared" si="254"/>
        <v>6.9444444444444475E-2</v>
      </c>
    </row>
    <row r="718" spans="2:6" x14ac:dyDescent="0.35">
      <c r="B718" s="5">
        <v>2202</v>
      </c>
      <c r="C718" s="2" t="s">
        <v>2698</v>
      </c>
      <c r="D718" s="2" t="s">
        <v>88</v>
      </c>
      <c r="E718" s="2" t="s">
        <v>16</v>
      </c>
      <c r="F718" s="11">
        <f t="shared" si="254"/>
        <v>4.166666666666663E-2</v>
      </c>
    </row>
    <row r="719" spans="2:6" x14ac:dyDescent="0.35">
      <c r="B719" s="5">
        <v>2202</v>
      </c>
      <c r="C719" s="2" t="s">
        <v>2698</v>
      </c>
      <c r="D719" s="2" t="s">
        <v>16</v>
      </c>
      <c r="E719" s="2" t="s">
        <v>1186</v>
      </c>
      <c r="F719" s="11">
        <f t="shared" si="254"/>
        <v>6.9444444444444475E-2</v>
      </c>
    </row>
    <row r="720" spans="2:6" x14ac:dyDescent="0.35">
      <c r="B720" s="5">
        <v>2203</v>
      </c>
      <c r="C720" s="2" t="s">
        <v>2698</v>
      </c>
      <c r="D720" s="2" t="s">
        <v>1738</v>
      </c>
      <c r="E720" s="2" t="s">
        <v>1204</v>
      </c>
      <c r="F720" s="11">
        <f t="shared" si="254"/>
        <v>6.8750000000000089E-2</v>
      </c>
    </row>
    <row r="721" spans="2:6" x14ac:dyDescent="0.35">
      <c r="B721" s="5">
        <v>2301</v>
      </c>
      <c r="C721" s="2" t="s">
        <v>2698</v>
      </c>
      <c r="D721" s="2" t="s">
        <v>17</v>
      </c>
      <c r="E721" s="2" t="s">
        <v>80</v>
      </c>
      <c r="F721" s="11">
        <f t="shared" si="254"/>
        <v>0.16666666666666674</v>
      </c>
    </row>
    <row r="722" spans="2:6" x14ac:dyDescent="0.35">
      <c r="B722" s="5">
        <v>2301</v>
      </c>
      <c r="C722" s="2" t="s">
        <v>2698</v>
      </c>
      <c r="D722" s="2" t="s">
        <v>2718</v>
      </c>
      <c r="E722" s="2" t="s">
        <v>42</v>
      </c>
      <c r="F722" s="11">
        <f t="shared" si="254"/>
        <v>0.15972222222222221</v>
      </c>
    </row>
    <row r="723" spans="2:6" x14ac:dyDescent="0.35">
      <c r="B723" s="5">
        <v>2502</v>
      </c>
      <c r="C723" s="2" t="s">
        <v>2698</v>
      </c>
      <c r="D723" s="2" t="s">
        <v>2616</v>
      </c>
      <c r="E723" s="2" t="s">
        <v>1861</v>
      </c>
      <c r="F723" s="11">
        <f t="shared" si="254"/>
        <v>6.8749999999999978E-2</v>
      </c>
    </row>
    <row r="724" spans="2:6" x14ac:dyDescent="0.35">
      <c r="B724" s="5">
        <v>2502</v>
      </c>
      <c r="C724" s="2" t="s">
        <v>2698</v>
      </c>
      <c r="D724" s="2" t="s">
        <v>33</v>
      </c>
      <c r="E724" s="2" t="s">
        <v>2718</v>
      </c>
      <c r="F724" s="11">
        <f t="shared" si="254"/>
        <v>6.944444444444442E-2</v>
      </c>
    </row>
    <row r="725" spans="2:6" x14ac:dyDescent="0.35">
      <c r="B725" s="5">
        <v>2502</v>
      </c>
      <c r="C725" s="2" t="s">
        <v>2698</v>
      </c>
      <c r="D725" s="2" t="s">
        <v>408</v>
      </c>
      <c r="E725" s="2" t="s">
        <v>2725</v>
      </c>
      <c r="F725" s="11">
        <f t="shared" si="254"/>
        <v>6.8749999999999978E-2</v>
      </c>
    </row>
    <row r="726" spans="2:6" x14ac:dyDescent="0.35">
      <c r="B726" s="5">
        <v>2503</v>
      </c>
      <c r="C726" s="2" t="s">
        <v>2698</v>
      </c>
      <c r="D726" s="2" t="s">
        <v>12</v>
      </c>
      <c r="E726" s="2" t="s">
        <v>42</v>
      </c>
      <c r="F726" s="11">
        <f t="shared" si="254"/>
        <v>0.125</v>
      </c>
    </row>
    <row r="727" spans="2:6" x14ac:dyDescent="0.35">
      <c r="B727" s="5">
        <v>2504</v>
      </c>
      <c r="C727" s="2" t="s">
        <v>2698</v>
      </c>
      <c r="D727" s="2" t="s">
        <v>120</v>
      </c>
      <c r="E727" s="2" t="s">
        <v>80</v>
      </c>
      <c r="F727" s="11">
        <f t="shared" si="254"/>
        <v>8.333333333333337E-2</v>
      </c>
    </row>
    <row r="728" spans="2:6" x14ac:dyDescent="0.35">
      <c r="B728" s="5">
        <v>2505</v>
      </c>
      <c r="C728" s="2" t="s">
        <v>2698</v>
      </c>
      <c r="D728" s="2" t="s">
        <v>295</v>
      </c>
      <c r="E728" s="2" t="s">
        <v>275</v>
      </c>
      <c r="F728" s="11">
        <f t="shared" si="254"/>
        <v>3.4722222222222265E-2</v>
      </c>
    </row>
    <row r="729" spans="2:6" x14ac:dyDescent="0.35">
      <c r="B729" s="5">
        <v>2505</v>
      </c>
      <c r="C729" s="2" t="s">
        <v>2698</v>
      </c>
      <c r="D729" s="2" t="s">
        <v>80</v>
      </c>
      <c r="E729" s="2" t="s">
        <v>1925</v>
      </c>
      <c r="F729" s="11">
        <f t="shared" si="254"/>
        <v>6.944444444444442E-2</v>
      </c>
    </row>
    <row r="730" spans="2:6" x14ac:dyDescent="0.35">
      <c r="B730" s="5">
        <v>2506</v>
      </c>
      <c r="C730" s="2" t="s">
        <v>2698</v>
      </c>
      <c r="D730" s="2" t="s">
        <v>38</v>
      </c>
      <c r="E730" s="2" t="s">
        <v>1861</v>
      </c>
      <c r="F730" s="11">
        <f t="shared" si="254"/>
        <v>6.944444444444442E-2</v>
      </c>
    </row>
    <row r="731" spans="2:6" x14ac:dyDescent="0.35">
      <c r="B731" s="5">
        <v>2506</v>
      </c>
      <c r="C731" s="2" t="s">
        <v>2698</v>
      </c>
      <c r="D731" s="2" t="s">
        <v>136</v>
      </c>
      <c r="E731" s="2" t="s">
        <v>16</v>
      </c>
      <c r="F731" s="11">
        <f t="shared" si="254"/>
        <v>8.3333333333333315E-2</v>
      </c>
    </row>
    <row r="732" spans="2:6" x14ac:dyDescent="0.35">
      <c r="B732" s="5">
        <v>2506</v>
      </c>
      <c r="C732" s="2" t="s">
        <v>2698</v>
      </c>
      <c r="D732" s="2" t="s">
        <v>102</v>
      </c>
      <c r="E732" s="2" t="s">
        <v>2740</v>
      </c>
      <c r="F732" s="11">
        <f t="shared" si="254"/>
        <v>2.777777777777779E-2</v>
      </c>
    </row>
    <row r="733" spans="2:6" x14ac:dyDescent="0.35">
      <c r="B733" s="5">
        <v>2506</v>
      </c>
      <c r="C733" s="2" t="s">
        <v>2698</v>
      </c>
      <c r="D733" s="2" t="s">
        <v>516</v>
      </c>
      <c r="E733" s="2" t="s">
        <v>2007</v>
      </c>
      <c r="F733" s="11">
        <f t="shared" si="254"/>
        <v>6.944444444444442E-2</v>
      </c>
    </row>
    <row r="734" spans="2:6" x14ac:dyDescent="0.35">
      <c r="B734" s="5">
        <v>2507</v>
      </c>
      <c r="C734" s="2" t="s">
        <v>2698</v>
      </c>
      <c r="D734" s="2" t="s">
        <v>2745</v>
      </c>
      <c r="E734" s="2" t="s">
        <v>1583</v>
      </c>
      <c r="F734" s="11">
        <f t="shared" si="254"/>
        <v>6.8749999999999978E-2</v>
      </c>
    </row>
    <row r="735" spans="2:6" x14ac:dyDescent="0.35">
      <c r="B735" s="5">
        <v>2507</v>
      </c>
      <c r="C735" s="2" t="s">
        <v>2698</v>
      </c>
      <c r="D735" s="2" t="s">
        <v>442</v>
      </c>
      <c r="E735" s="2" t="s">
        <v>16</v>
      </c>
      <c r="F735" s="11">
        <f t="shared" si="254"/>
        <v>6.25E-2</v>
      </c>
    </row>
    <row r="736" spans="2:6" x14ac:dyDescent="0.35">
      <c r="B736" s="5">
        <v>2507</v>
      </c>
      <c r="C736" s="2" t="s">
        <v>2698</v>
      </c>
      <c r="D736" s="2" t="s">
        <v>39</v>
      </c>
      <c r="E736" s="2" t="s">
        <v>120</v>
      </c>
      <c r="F736" s="11">
        <f t="shared" si="254"/>
        <v>4.166666666666663E-2</v>
      </c>
    </row>
    <row r="737" spans="2:6" x14ac:dyDescent="0.35">
      <c r="B737" s="5">
        <v>2507</v>
      </c>
      <c r="C737" s="2" t="s">
        <v>2698</v>
      </c>
      <c r="D737" s="2" t="s">
        <v>1738</v>
      </c>
      <c r="E737" s="2" t="s">
        <v>1204</v>
      </c>
      <c r="F737" s="11">
        <f t="shared" si="254"/>
        <v>6.8750000000000089E-2</v>
      </c>
    </row>
    <row r="738" spans="2:6" x14ac:dyDescent="0.35">
      <c r="B738" s="5">
        <v>2601</v>
      </c>
      <c r="C738" s="2" t="s">
        <v>2698</v>
      </c>
      <c r="D738" s="2" t="s">
        <v>2754</v>
      </c>
      <c r="E738" s="2" t="s">
        <v>2755</v>
      </c>
      <c r="F738" s="11">
        <f t="shared" si="254"/>
        <v>7.2222222222222243E-2</v>
      </c>
    </row>
    <row r="739" spans="2:6" x14ac:dyDescent="0.35">
      <c r="B739" s="5">
        <v>2602</v>
      </c>
      <c r="C739" s="2" t="s">
        <v>2698</v>
      </c>
      <c r="D739" s="2" t="s">
        <v>80</v>
      </c>
      <c r="E739" s="2" t="s">
        <v>42</v>
      </c>
      <c r="F739" s="11">
        <f t="shared" si="254"/>
        <v>0.16666666666666663</v>
      </c>
    </row>
    <row r="740" spans="2:6" x14ac:dyDescent="0.35">
      <c r="B740" s="5">
        <v>2603</v>
      </c>
      <c r="C740" s="2" t="s">
        <v>2698</v>
      </c>
      <c r="D740" s="2" t="s">
        <v>80</v>
      </c>
      <c r="E740" s="2" t="s">
        <v>42</v>
      </c>
      <c r="F740" s="11">
        <f t="shared" si="254"/>
        <v>0.16666666666666663</v>
      </c>
    </row>
    <row r="741" spans="2:6" x14ac:dyDescent="0.35">
      <c r="B741" s="5">
        <v>2604</v>
      </c>
      <c r="C741" s="2" t="s">
        <v>2698</v>
      </c>
      <c r="D741" s="2" t="s">
        <v>80</v>
      </c>
      <c r="E741" s="2" t="s">
        <v>42</v>
      </c>
      <c r="F741" s="11">
        <f t="shared" si="254"/>
        <v>0.16666666666666663</v>
      </c>
    </row>
    <row r="742" spans="2:6" x14ac:dyDescent="0.35">
      <c r="B742" s="5">
        <v>2605</v>
      </c>
      <c r="C742" s="2" t="s">
        <v>2698</v>
      </c>
      <c r="D742" s="2" t="s">
        <v>17</v>
      </c>
      <c r="E742" s="2" t="s">
        <v>120</v>
      </c>
      <c r="F742" s="11">
        <f t="shared" si="254"/>
        <v>8.333333333333337E-2</v>
      </c>
    </row>
    <row r="743" spans="2:6" x14ac:dyDescent="0.35">
      <c r="B743" s="5">
        <v>2605</v>
      </c>
      <c r="C743" s="2" t="s">
        <v>2698</v>
      </c>
      <c r="D743" s="2" t="s">
        <v>80</v>
      </c>
      <c r="E743" s="2" t="s">
        <v>42</v>
      </c>
      <c r="F743" s="11">
        <f t="shared" si="254"/>
        <v>0.16666666666666663</v>
      </c>
    </row>
    <row r="744" spans="2:6" x14ac:dyDescent="0.35">
      <c r="B744" s="5">
        <v>2606</v>
      </c>
      <c r="C744" s="2" t="s">
        <v>2698</v>
      </c>
      <c r="D744" s="2" t="s">
        <v>1738</v>
      </c>
      <c r="E744" s="2" t="s">
        <v>1204</v>
      </c>
      <c r="F744" s="11">
        <f t="shared" si="254"/>
        <v>6.8750000000000089E-2</v>
      </c>
    </row>
    <row r="745" spans="2:6" x14ac:dyDescent="0.35">
      <c r="B745" s="5">
        <v>2607</v>
      </c>
      <c r="C745" s="2" t="s">
        <v>2698</v>
      </c>
      <c r="D745" s="2" t="s">
        <v>227</v>
      </c>
      <c r="E745" s="2" t="s">
        <v>102</v>
      </c>
      <c r="F745" s="11">
        <f t="shared" si="254"/>
        <v>8.333333333333337E-2</v>
      </c>
    </row>
    <row r="746" spans="2:6" x14ac:dyDescent="0.35">
      <c r="B746" s="5">
        <v>2701</v>
      </c>
      <c r="C746" s="2" t="s">
        <v>2698</v>
      </c>
      <c r="D746" s="2" t="s">
        <v>25</v>
      </c>
      <c r="E746" s="2" t="s">
        <v>56</v>
      </c>
      <c r="F746" s="11">
        <f t="shared" si="254"/>
        <v>0.33333333333333331</v>
      </c>
    </row>
    <row r="747" spans="2:6" x14ac:dyDescent="0.35">
      <c r="B747" s="5">
        <v>2703</v>
      </c>
      <c r="C747" s="2" t="s">
        <v>2698</v>
      </c>
      <c r="D747" s="2" t="s">
        <v>2769</v>
      </c>
      <c r="E747" s="2" t="s">
        <v>747</v>
      </c>
      <c r="F747" s="11">
        <f t="shared" si="254"/>
        <v>6.8749999999999978E-2</v>
      </c>
    </row>
    <row r="748" spans="2:6" x14ac:dyDescent="0.35">
      <c r="B748" s="5">
        <v>2703</v>
      </c>
      <c r="C748" s="2" t="s">
        <v>2698</v>
      </c>
      <c r="D748" s="2" t="s">
        <v>56</v>
      </c>
      <c r="E748" s="2" t="s">
        <v>42</v>
      </c>
      <c r="F748" s="11">
        <f t="shared" si="254"/>
        <v>0.20833333333333337</v>
      </c>
    </row>
    <row r="749" spans="2:6" x14ac:dyDescent="0.35">
      <c r="B749" s="5">
        <v>2704</v>
      </c>
      <c r="C749" s="2" t="s">
        <v>2698</v>
      </c>
      <c r="D749" s="2" t="s">
        <v>1461</v>
      </c>
      <c r="E749" s="2" t="s">
        <v>56</v>
      </c>
      <c r="F749" s="11">
        <f t="shared" si="254"/>
        <v>3.472222222222221E-2</v>
      </c>
    </row>
    <row r="750" spans="2:6" x14ac:dyDescent="0.35">
      <c r="B750" s="5">
        <v>2704</v>
      </c>
      <c r="C750" s="2" t="s">
        <v>2698</v>
      </c>
      <c r="D750" s="2" t="s">
        <v>56</v>
      </c>
      <c r="E750" s="2" t="s">
        <v>42</v>
      </c>
      <c r="F750" s="11">
        <f t="shared" si="254"/>
        <v>0.20833333333333337</v>
      </c>
    </row>
    <row r="751" spans="2:6" x14ac:dyDescent="0.35">
      <c r="B751" s="5">
        <v>2705</v>
      </c>
      <c r="C751" s="2" t="s">
        <v>2698</v>
      </c>
      <c r="D751" s="2" t="s">
        <v>25</v>
      </c>
      <c r="E751" s="2" t="s">
        <v>88</v>
      </c>
      <c r="F751" s="11">
        <f t="shared" si="254"/>
        <v>8.333333333333337E-2</v>
      </c>
    </row>
    <row r="752" spans="2:6" x14ac:dyDescent="0.35">
      <c r="B752" s="5">
        <v>2705</v>
      </c>
      <c r="C752" s="2" t="s">
        <v>2698</v>
      </c>
      <c r="D752" s="2" t="s">
        <v>751</v>
      </c>
      <c r="E752" s="2" t="s">
        <v>42</v>
      </c>
      <c r="F752" s="11">
        <f t="shared" si="254"/>
        <v>0.14583333333333337</v>
      </c>
    </row>
    <row r="753" spans="2:6" x14ac:dyDescent="0.35">
      <c r="B753" s="5">
        <v>2707</v>
      </c>
      <c r="C753" s="2" t="s">
        <v>2698</v>
      </c>
      <c r="D753" s="2" t="s">
        <v>25</v>
      </c>
      <c r="E753" s="2" t="s">
        <v>120</v>
      </c>
      <c r="F753" s="11">
        <f t="shared" si="254"/>
        <v>0.29166666666666669</v>
      </c>
    </row>
    <row r="754" spans="2:6" x14ac:dyDescent="0.35">
      <c r="B754" s="5">
        <v>2803</v>
      </c>
      <c r="C754" s="2" t="s">
        <v>2698</v>
      </c>
      <c r="D754" s="2" t="s">
        <v>33</v>
      </c>
      <c r="E754" s="2" t="s">
        <v>12</v>
      </c>
      <c r="F754" s="11">
        <f t="shared" si="254"/>
        <v>0.10416666666666663</v>
      </c>
    </row>
    <row r="755" spans="2:6" x14ac:dyDescent="0.35">
      <c r="B755" s="5">
        <v>2803</v>
      </c>
      <c r="C755" s="2" t="s">
        <v>2698</v>
      </c>
      <c r="D755" s="2" t="s">
        <v>2171</v>
      </c>
      <c r="E755" s="2" t="s">
        <v>42</v>
      </c>
      <c r="F755" s="11">
        <f t="shared" si="254"/>
        <v>0.12152777777777779</v>
      </c>
    </row>
    <row r="756" spans="2:6" x14ac:dyDescent="0.35">
      <c r="B756" s="5">
        <v>2804</v>
      </c>
      <c r="C756" s="2" t="s">
        <v>2698</v>
      </c>
      <c r="D756" s="2" t="s">
        <v>33</v>
      </c>
      <c r="E756" s="2" t="s">
        <v>12</v>
      </c>
      <c r="F756" s="11">
        <f t="shared" si="254"/>
        <v>0.10416666666666663</v>
      </c>
    </row>
    <row r="757" spans="2:6" x14ac:dyDescent="0.35">
      <c r="B757" s="5">
        <v>2804</v>
      </c>
      <c r="C757" s="2" t="s">
        <v>2698</v>
      </c>
      <c r="D757" s="2" t="s">
        <v>2171</v>
      </c>
      <c r="E757" s="2" t="s">
        <v>42</v>
      </c>
      <c r="F757" s="11">
        <f t="shared" si="254"/>
        <v>0.12152777777777779</v>
      </c>
    </row>
    <row r="758" spans="2:6" x14ac:dyDescent="0.35">
      <c r="B758" s="5">
        <v>2806</v>
      </c>
      <c r="C758" s="2" t="s">
        <v>2698</v>
      </c>
      <c r="D758" s="2" t="s">
        <v>120</v>
      </c>
      <c r="E758" s="2" t="s">
        <v>797</v>
      </c>
      <c r="F758" s="11">
        <f t="shared" si="254"/>
        <v>0.20833333333333337</v>
      </c>
    </row>
    <row r="759" spans="2:6" x14ac:dyDescent="0.35">
      <c r="B759" s="5">
        <v>2807</v>
      </c>
      <c r="C759" s="2" t="s">
        <v>2698</v>
      </c>
      <c r="D759" s="2" t="s">
        <v>2769</v>
      </c>
      <c r="E759" s="2" t="s">
        <v>747</v>
      </c>
      <c r="F759" s="11">
        <f t="shared" si="254"/>
        <v>6.8749999999999978E-2</v>
      </c>
    </row>
    <row r="760" spans="2:6" x14ac:dyDescent="0.35">
      <c r="B760" s="5">
        <v>2101</v>
      </c>
      <c r="C760" s="2" t="s">
        <v>2867</v>
      </c>
      <c r="D760" s="2" t="s">
        <v>38</v>
      </c>
      <c r="E760" s="2" t="s">
        <v>56</v>
      </c>
      <c r="F760" s="11">
        <f t="shared" si="254"/>
        <v>0.37499999999999994</v>
      </c>
    </row>
    <row r="761" spans="2:6" x14ac:dyDescent="0.35">
      <c r="B761" s="5">
        <v>2101</v>
      </c>
      <c r="C761" s="2" t="s">
        <v>2867</v>
      </c>
      <c r="D761" s="2" t="s">
        <v>516</v>
      </c>
      <c r="E761" s="2" t="s">
        <v>1837</v>
      </c>
      <c r="F761" s="11">
        <f t="shared" si="254"/>
        <v>0.16666666666666663</v>
      </c>
    </row>
    <row r="762" spans="2:6" x14ac:dyDescent="0.35">
      <c r="B762" s="5">
        <v>2201</v>
      </c>
      <c r="C762" s="2" t="s">
        <v>2867</v>
      </c>
      <c r="D762" s="2" t="s">
        <v>136</v>
      </c>
      <c r="E762" s="2" t="s">
        <v>92</v>
      </c>
      <c r="F762" s="11">
        <f t="shared" si="254"/>
        <v>0.125</v>
      </c>
    </row>
    <row r="763" spans="2:6" x14ac:dyDescent="0.35">
      <c r="B763" s="5">
        <v>2201</v>
      </c>
      <c r="C763" s="2" t="s">
        <v>2867</v>
      </c>
      <c r="D763" s="2" t="s">
        <v>92</v>
      </c>
      <c r="E763" s="2" t="s">
        <v>56</v>
      </c>
      <c r="F763" s="11">
        <f t="shared" si="254"/>
        <v>0.16666666666666663</v>
      </c>
    </row>
    <row r="764" spans="2:6" x14ac:dyDescent="0.35">
      <c r="B764" s="5">
        <v>2202</v>
      </c>
      <c r="C764" s="2" t="s">
        <v>2867</v>
      </c>
      <c r="D764" s="2" t="s">
        <v>38</v>
      </c>
      <c r="E764" s="2" t="s">
        <v>56</v>
      </c>
      <c r="F764" s="11">
        <f t="shared" si="254"/>
        <v>0.37499999999999994</v>
      </c>
    </row>
    <row r="765" spans="2:6" x14ac:dyDescent="0.35">
      <c r="B765" s="5">
        <v>2203</v>
      </c>
      <c r="C765" s="2" t="s">
        <v>2867</v>
      </c>
      <c r="D765" s="2" t="s">
        <v>38</v>
      </c>
      <c r="E765" s="2" t="s">
        <v>80</v>
      </c>
      <c r="F765" s="11">
        <f t="shared" si="254"/>
        <v>0.41666666666666669</v>
      </c>
    </row>
    <row r="766" spans="2:6" x14ac:dyDescent="0.35">
      <c r="B766" s="5">
        <v>2203</v>
      </c>
      <c r="C766" s="2" t="s">
        <v>2867</v>
      </c>
      <c r="D766" s="2" t="s">
        <v>38</v>
      </c>
      <c r="E766" s="2" t="s">
        <v>80</v>
      </c>
      <c r="F766" s="11">
        <f t="shared" si="254"/>
        <v>0.41666666666666669</v>
      </c>
    </row>
    <row r="767" spans="2:6" x14ac:dyDescent="0.35">
      <c r="B767" s="5">
        <v>2301</v>
      </c>
      <c r="C767" s="2" t="s">
        <v>2867</v>
      </c>
      <c r="D767" s="2" t="s">
        <v>38</v>
      </c>
      <c r="E767" s="2" t="s">
        <v>120</v>
      </c>
      <c r="F767" s="11">
        <f t="shared" si="254"/>
        <v>0.33333333333333331</v>
      </c>
    </row>
    <row r="768" spans="2:6" x14ac:dyDescent="0.35">
      <c r="B768" s="5">
        <v>2502</v>
      </c>
      <c r="C768" s="2" t="s">
        <v>2867</v>
      </c>
      <c r="D768" s="2" t="s">
        <v>38</v>
      </c>
      <c r="E768" s="2" t="s">
        <v>120</v>
      </c>
      <c r="F768" s="11">
        <f t="shared" si="254"/>
        <v>0.33333333333333331</v>
      </c>
    </row>
    <row r="769" spans="2:6" x14ac:dyDescent="0.35">
      <c r="B769" s="5">
        <v>2502</v>
      </c>
      <c r="C769" s="2" t="s">
        <v>2867</v>
      </c>
      <c r="D769" s="2" t="s">
        <v>2885</v>
      </c>
      <c r="E769" s="2" t="s">
        <v>80</v>
      </c>
      <c r="F769" s="11">
        <f t="shared" si="254"/>
        <v>6.8750000000000089E-2</v>
      </c>
    </row>
    <row r="770" spans="2:6" x14ac:dyDescent="0.35">
      <c r="B770" s="5">
        <v>2503</v>
      </c>
      <c r="C770" s="2" t="s">
        <v>2867</v>
      </c>
      <c r="D770" s="2" t="s">
        <v>136</v>
      </c>
      <c r="E770" s="2" t="s">
        <v>17</v>
      </c>
      <c r="F770" s="11">
        <f t="shared" si="254"/>
        <v>0.16666666666666663</v>
      </c>
    </row>
    <row r="771" spans="2:6" x14ac:dyDescent="0.35">
      <c r="B771" s="5">
        <v>2503</v>
      </c>
      <c r="C771" s="2" t="s">
        <v>2867</v>
      </c>
      <c r="D771" s="2" t="s">
        <v>2660</v>
      </c>
      <c r="E771" s="2" t="s">
        <v>30</v>
      </c>
      <c r="F771" s="11">
        <f t="shared" si="254"/>
        <v>6.8750000000000089E-2</v>
      </c>
    </row>
    <row r="772" spans="2:6" x14ac:dyDescent="0.35">
      <c r="B772" s="5">
        <v>2503</v>
      </c>
      <c r="C772" s="2" t="s">
        <v>2867</v>
      </c>
      <c r="D772" s="2" t="s">
        <v>342</v>
      </c>
      <c r="E772" s="2" t="s">
        <v>836</v>
      </c>
      <c r="F772" s="11">
        <f t="shared" si="254"/>
        <v>6.8749999999999978E-2</v>
      </c>
    </row>
    <row r="773" spans="2:6" x14ac:dyDescent="0.35">
      <c r="B773" s="5">
        <v>2504</v>
      </c>
      <c r="C773" s="2" t="s">
        <v>2867</v>
      </c>
      <c r="D773" s="2" t="s">
        <v>136</v>
      </c>
      <c r="E773" s="2" t="s">
        <v>17</v>
      </c>
      <c r="F773" s="11">
        <f t="shared" si="254"/>
        <v>0.16666666666666663</v>
      </c>
    </row>
    <row r="774" spans="2:6" x14ac:dyDescent="0.35">
      <c r="B774" s="5">
        <v>2505</v>
      </c>
      <c r="C774" s="2" t="s">
        <v>2867</v>
      </c>
      <c r="D774" s="2" t="s">
        <v>25</v>
      </c>
      <c r="E774" s="2" t="s">
        <v>92</v>
      </c>
      <c r="F774" s="11">
        <f t="shared" ref="F774:F837" si="255">(E774-D774)</f>
        <v>0.16666666666666669</v>
      </c>
    </row>
    <row r="775" spans="2:6" x14ac:dyDescent="0.35">
      <c r="B775" s="5">
        <v>2506</v>
      </c>
      <c r="C775" s="2" t="s">
        <v>2867</v>
      </c>
      <c r="D775" s="2" t="s">
        <v>136</v>
      </c>
      <c r="E775" s="2" t="s">
        <v>295</v>
      </c>
      <c r="F775" s="11">
        <f t="shared" si="255"/>
        <v>6.944444444444442E-2</v>
      </c>
    </row>
    <row r="776" spans="2:6" x14ac:dyDescent="0.35">
      <c r="B776" s="5">
        <v>2602</v>
      </c>
      <c r="C776" s="2" t="s">
        <v>2867</v>
      </c>
      <c r="D776" s="2" t="s">
        <v>25</v>
      </c>
      <c r="E776" s="2" t="s">
        <v>42</v>
      </c>
      <c r="F776" s="11">
        <f t="shared" si="255"/>
        <v>0.54166666666666674</v>
      </c>
    </row>
    <row r="777" spans="2:6" x14ac:dyDescent="0.35">
      <c r="B777" s="5">
        <v>2603</v>
      </c>
      <c r="C777" s="2" t="s">
        <v>2867</v>
      </c>
      <c r="D777" s="2" t="s">
        <v>25</v>
      </c>
      <c r="E777" s="2" t="s">
        <v>88</v>
      </c>
      <c r="F777" s="11">
        <f t="shared" si="255"/>
        <v>8.333333333333337E-2</v>
      </c>
    </row>
    <row r="778" spans="2:6" x14ac:dyDescent="0.35">
      <c r="B778" s="5">
        <v>2604</v>
      </c>
      <c r="C778" s="2" t="s">
        <v>2867</v>
      </c>
      <c r="D778" s="2" t="s">
        <v>80</v>
      </c>
      <c r="E778" s="2" t="s">
        <v>42</v>
      </c>
      <c r="F778" s="11">
        <f t="shared" si="255"/>
        <v>0.16666666666666663</v>
      </c>
    </row>
    <row r="779" spans="2:6" x14ac:dyDescent="0.35">
      <c r="B779" s="5">
        <v>2605</v>
      </c>
      <c r="C779" s="2" t="s">
        <v>2867</v>
      </c>
      <c r="D779" s="2" t="s">
        <v>38</v>
      </c>
      <c r="E779" s="2" t="s">
        <v>80</v>
      </c>
      <c r="F779" s="11">
        <f t="shared" si="255"/>
        <v>0.41666666666666669</v>
      </c>
    </row>
    <row r="780" spans="2:6" x14ac:dyDescent="0.35">
      <c r="B780" s="5">
        <v>2703</v>
      </c>
      <c r="C780" s="2" t="s">
        <v>2867</v>
      </c>
      <c r="D780" s="2" t="s">
        <v>16</v>
      </c>
      <c r="E780" s="2" t="s">
        <v>120</v>
      </c>
      <c r="F780" s="11">
        <f t="shared" si="255"/>
        <v>0.16666666666666669</v>
      </c>
    </row>
    <row r="781" spans="2:6" x14ac:dyDescent="0.35">
      <c r="B781" s="5">
        <v>2704</v>
      </c>
      <c r="C781" s="2" t="s">
        <v>2867</v>
      </c>
      <c r="D781" s="2" t="s">
        <v>2616</v>
      </c>
      <c r="E781" s="2" t="s">
        <v>1861</v>
      </c>
      <c r="F781" s="11">
        <f t="shared" si="255"/>
        <v>6.8749999999999978E-2</v>
      </c>
    </row>
    <row r="782" spans="2:6" x14ac:dyDescent="0.35">
      <c r="B782" s="5">
        <v>2704</v>
      </c>
      <c r="C782" s="2" t="s">
        <v>2867</v>
      </c>
      <c r="D782" s="2" t="s">
        <v>16</v>
      </c>
      <c r="E782" s="2" t="s">
        <v>120</v>
      </c>
      <c r="F782" s="11">
        <f t="shared" si="255"/>
        <v>0.16666666666666669</v>
      </c>
    </row>
    <row r="783" spans="2:6" x14ac:dyDescent="0.35">
      <c r="B783" s="5">
        <v>2802</v>
      </c>
      <c r="C783" s="2" t="s">
        <v>2867</v>
      </c>
      <c r="D783" s="2" t="s">
        <v>430</v>
      </c>
      <c r="E783" s="2" t="s">
        <v>92</v>
      </c>
      <c r="F783" s="11">
        <f t="shared" si="255"/>
        <v>0.1875</v>
      </c>
    </row>
    <row r="784" spans="2:6" x14ac:dyDescent="0.35">
      <c r="B784" s="5">
        <v>2803</v>
      </c>
      <c r="C784" s="2" t="s">
        <v>2867</v>
      </c>
      <c r="D784" s="2" t="s">
        <v>38</v>
      </c>
      <c r="E784" s="2" t="s">
        <v>12</v>
      </c>
      <c r="F784" s="11">
        <f t="shared" si="255"/>
        <v>0.45833333333333331</v>
      </c>
    </row>
    <row r="785" spans="2:6" x14ac:dyDescent="0.35">
      <c r="B785" s="5">
        <v>2804</v>
      </c>
      <c r="C785" s="2" t="s">
        <v>2867</v>
      </c>
      <c r="D785" s="2" t="s">
        <v>38</v>
      </c>
      <c r="E785" s="2" t="s">
        <v>12</v>
      </c>
      <c r="F785" s="11">
        <f t="shared" si="255"/>
        <v>0.45833333333333331</v>
      </c>
    </row>
    <row r="786" spans="2:6" x14ac:dyDescent="0.35">
      <c r="B786" s="5">
        <v>2101</v>
      </c>
      <c r="C786" s="2" t="s">
        <v>2945</v>
      </c>
      <c r="D786" s="2" t="s">
        <v>39</v>
      </c>
      <c r="E786" s="2" t="s">
        <v>80</v>
      </c>
      <c r="F786" s="11">
        <f t="shared" si="255"/>
        <v>0.125</v>
      </c>
    </row>
    <row r="787" spans="2:6" x14ac:dyDescent="0.35">
      <c r="B787" s="5">
        <v>2301</v>
      </c>
      <c r="C787" s="2" t="s">
        <v>2945</v>
      </c>
      <c r="D787" s="2" t="s">
        <v>16</v>
      </c>
      <c r="E787" s="2" t="s">
        <v>80</v>
      </c>
      <c r="F787" s="11">
        <f t="shared" si="255"/>
        <v>0.25000000000000006</v>
      </c>
    </row>
    <row r="788" spans="2:6" x14ac:dyDescent="0.35">
      <c r="B788" s="5">
        <v>2101</v>
      </c>
      <c r="C788" s="2" t="s">
        <v>2954</v>
      </c>
      <c r="D788" s="2" t="s">
        <v>17</v>
      </c>
      <c r="E788" s="2" t="s">
        <v>30</v>
      </c>
      <c r="F788" s="11">
        <f t="shared" si="255"/>
        <v>6.9444444444444531E-2</v>
      </c>
    </row>
    <row r="789" spans="2:6" x14ac:dyDescent="0.35">
      <c r="B789" s="5">
        <v>2101</v>
      </c>
      <c r="C789" s="2" t="s">
        <v>2954</v>
      </c>
      <c r="D789" s="2" t="s">
        <v>971</v>
      </c>
      <c r="E789" s="2" t="s">
        <v>12</v>
      </c>
      <c r="F789" s="11">
        <f t="shared" si="255"/>
        <v>0.13541666666666663</v>
      </c>
    </row>
    <row r="790" spans="2:6" x14ac:dyDescent="0.35">
      <c r="B790" s="5">
        <v>2101</v>
      </c>
      <c r="C790" s="2" t="s">
        <v>2954</v>
      </c>
      <c r="D790" s="2" t="s">
        <v>2171</v>
      </c>
      <c r="E790" s="2" t="s">
        <v>42</v>
      </c>
      <c r="F790" s="11">
        <f t="shared" si="255"/>
        <v>0.12152777777777779</v>
      </c>
    </row>
    <row r="791" spans="2:6" x14ac:dyDescent="0.35">
      <c r="B791" s="5">
        <v>2201</v>
      </c>
      <c r="C791" s="2" t="s">
        <v>2954</v>
      </c>
      <c r="D791" s="2" t="s">
        <v>16</v>
      </c>
      <c r="E791" s="2" t="s">
        <v>1186</v>
      </c>
      <c r="F791" s="11">
        <f t="shared" si="255"/>
        <v>6.9444444444444475E-2</v>
      </c>
    </row>
    <row r="792" spans="2:6" x14ac:dyDescent="0.35">
      <c r="B792" s="5">
        <v>2202</v>
      </c>
      <c r="C792" s="2" t="s">
        <v>2954</v>
      </c>
      <c r="D792" s="2" t="s">
        <v>120</v>
      </c>
      <c r="E792" s="2" t="s">
        <v>836</v>
      </c>
      <c r="F792" s="11">
        <f t="shared" si="255"/>
        <v>6.944444444444442E-2</v>
      </c>
    </row>
    <row r="793" spans="2:6" x14ac:dyDescent="0.35">
      <c r="B793" s="5">
        <v>2202</v>
      </c>
      <c r="C793" s="2" t="s">
        <v>2954</v>
      </c>
      <c r="D793" s="2" t="s">
        <v>80</v>
      </c>
      <c r="E793" s="2" t="s">
        <v>797</v>
      </c>
      <c r="F793" s="11">
        <f t="shared" si="255"/>
        <v>0.125</v>
      </c>
    </row>
    <row r="794" spans="2:6" x14ac:dyDescent="0.35">
      <c r="B794" s="5">
        <v>2203</v>
      </c>
      <c r="C794" s="2" t="s">
        <v>2954</v>
      </c>
      <c r="D794" s="2" t="s">
        <v>80</v>
      </c>
      <c r="E794" s="2" t="s">
        <v>131</v>
      </c>
      <c r="F794" s="11">
        <f t="shared" si="255"/>
        <v>8.3333333333333259E-2</v>
      </c>
    </row>
    <row r="795" spans="2:6" x14ac:dyDescent="0.35">
      <c r="B795" s="5">
        <v>2301</v>
      </c>
      <c r="C795" s="2" t="s">
        <v>2954</v>
      </c>
      <c r="D795" s="2" t="s">
        <v>92</v>
      </c>
      <c r="E795" s="2" t="s">
        <v>80</v>
      </c>
      <c r="F795" s="11">
        <f t="shared" si="255"/>
        <v>0.20833333333333337</v>
      </c>
    </row>
    <row r="796" spans="2:6" x14ac:dyDescent="0.35">
      <c r="B796" s="5">
        <v>2501</v>
      </c>
      <c r="C796" s="2" t="s">
        <v>2954</v>
      </c>
      <c r="D796" s="2" t="s">
        <v>120</v>
      </c>
      <c r="E796" s="2" t="s">
        <v>751</v>
      </c>
      <c r="F796" s="11">
        <f t="shared" si="255"/>
        <v>0.10416666666666663</v>
      </c>
    </row>
    <row r="797" spans="2:6" x14ac:dyDescent="0.35">
      <c r="B797" s="5">
        <v>2503</v>
      </c>
      <c r="C797" s="2" t="s">
        <v>2954</v>
      </c>
      <c r="D797" s="2" t="s">
        <v>1738</v>
      </c>
      <c r="E797" s="2" t="s">
        <v>1204</v>
      </c>
      <c r="F797" s="11">
        <f t="shared" si="255"/>
        <v>6.8750000000000089E-2</v>
      </c>
    </row>
    <row r="798" spans="2:6" x14ac:dyDescent="0.35">
      <c r="B798" s="5">
        <v>2505</v>
      </c>
      <c r="C798" s="2" t="s">
        <v>2954</v>
      </c>
      <c r="D798" s="2" t="s">
        <v>120</v>
      </c>
      <c r="E798" s="2" t="s">
        <v>836</v>
      </c>
      <c r="F798" s="11">
        <f t="shared" si="255"/>
        <v>6.944444444444442E-2</v>
      </c>
    </row>
    <row r="799" spans="2:6" x14ac:dyDescent="0.35">
      <c r="B799" s="5">
        <v>2507</v>
      </c>
      <c r="C799" s="2" t="s">
        <v>2954</v>
      </c>
      <c r="D799" s="2" t="s">
        <v>88</v>
      </c>
      <c r="E799" s="2" t="s">
        <v>92</v>
      </c>
      <c r="F799" s="11">
        <f t="shared" si="255"/>
        <v>8.3333333333333315E-2</v>
      </c>
    </row>
    <row r="800" spans="2:6" x14ac:dyDescent="0.35">
      <c r="B800" s="5">
        <v>2602</v>
      </c>
      <c r="C800" s="2" t="s">
        <v>2954</v>
      </c>
      <c r="D800" s="2" t="s">
        <v>38</v>
      </c>
      <c r="E800" s="2" t="s">
        <v>136</v>
      </c>
      <c r="F800" s="11">
        <f t="shared" si="255"/>
        <v>8.3333333333333315E-2</v>
      </c>
    </row>
    <row r="801" spans="2:6" x14ac:dyDescent="0.35">
      <c r="B801" s="5">
        <v>2602</v>
      </c>
      <c r="C801" s="2" t="s">
        <v>2954</v>
      </c>
      <c r="D801" s="2" t="s">
        <v>80</v>
      </c>
      <c r="E801" s="2" t="s">
        <v>42</v>
      </c>
      <c r="F801" s="11">
        <f t="shared" si="255"/>
        <v>0.16666666666666663</v>
      </c>
    </row>
    <row r="802" spans="2:6" x14ac:dyDescent="0.35">
      <c r="B802" s="5">
        <v>2606</v>
      </c>
      <c r="C802" s="2" t="s">
        <v>2954</v>
      </c>
      <c r="D802" s="2" t="s">
        <v>136</v>
      </c>
      <c r="E802" s="2" t="s">
        <v>1293</v>
      </c>
      <c r="F802" s="11">
        <f t="shared" si="255"/>
        <v>3.472222222222221E-2</v>
      </c>
    </row>
    <row r="803" spans="2:6" x14ac:dyDescent="0.35">
      <c r="B803" s="5">
        <v>2606</v>
      </c>
      <c r="C803" s="2" t="s">
        <v>2954</v>
      </c>
      <c r="D803" s="2" t="s">
        <v>1293</v>
      </c>
      <c r="E803" s="2" t="s">
        <v>295</v>
      </c>
      <c r="F803" s="11">
        <f t="shared" si="255"/>
        <v>3.472222222222221E-2</v>
      </c>
    </row>
    <row r="804" spans="2:6" x14ac:dyDescent="0.35">
      <c r="B804" s="5">
        <v>2607</v>
      </c>
      <c r="C804" s="2" t="s">
        <v>2954</v>
      </c>
      <c r="D804" s="2" t="s">
        <v>136</v>
      </c>
      <c r="E804" s="2" t="s">
        <v>1293</v>
      </c>
      <c r="F804" s="11">
        <f t="shared" si="255"/>
        <v>3.472222222222221E-2</v>
      </c>
    </row>
    <row r="805" spans="2:6" x14ac:dyDescent="0.35">
      <c r="B805" s="5">
        <v>2701</v>
      </c>
      <c r="C805" s="2" t="s">
        <v>2954</v>
      </c>
      <c r="D805" s="2" t="s">
        <v>88</v>
      </c>
      <c r="E805" s="2" t="s">
        <v>747</v>
      </c>
      <c r="F805" s="11">
        <f t="shared" si="255"/>
        <v>6.944444444444442E-2</v>
      </c>
    </row>
    <row r="806" spans="2:6" x14ac:dyDescent="0.35">
      <c r="B806" s="5">
        <v>2701</v>
      </c>
      <c r="C806" s="2" t="s">
        <v>2954</v>
      </c>
      <c r="D806" s="2" t="s">
        <v>21</v>
      </c>
      <c r="E806" s="2" t="s">
        <v>56</v>
      </c>
      <c r="F806" s="11">
        <f t="shared" si="255"/>
        <v>6.25E-2</v>
      </c>
    </row>
    <row r="807" spans="2:6" x14ac:dyDescent="0.35">
      <c r="B807" s="5">
        <v>2701</v>
      </c>
      <c r="C807" s="2" t="s">
        <v>2954</v>
      </c>
      <c r="D807" s="2" t="s">
        <v>80</v>
      </c>
      <c r="E807" s="2" t="s">
        <v>131</v>
      </c>
      <c r="F807" s="11">
        <f t="shared" si="255"/>
        <v>8.3333333333333259E-2</v>
      </c>
    </row>
    <row r="808" spans="2:6" x14ac:dyDescent="0.35">
      <c r="B808" s="5">
        <v>2705</v>
      </c>
      <c r="C808" s="2" t="s">
        <v>2954</v>
      </c>
      <c r="D808" s="2" t="s">
        <v>56</v>
      </c>
      <c r="E808" s="2" t="s">
        <v>12</v>
      </c>
      <c r="F808" s="11">
        <f t="shared" si="255"/>
        <v>8.333333333333337E-2</v>
      </c>
    </row>
    <row r="809" spans="2:6" x14ac:dyDescent="0.35">
      <c r="B809" s="5">
        <v>2707</v>
      </c>
      <c r="C809" s="2" t="s">
        <v>2954</v>
      </c>
      <c r="D809" s="2" t="s">
        <v>88</v>
      </c>
      <c r="E809" s="2" t="s">
        <v>92</v>
      </c>
      <c r="F809" s="11">
        <f t="shared" si="255"/>
        <v>8.3333333333333315E-2</v>
      </c>
    </row>
    <row r="810" spans="2:6" x14ac:dyDescent="0.35">
      <c r="B810" s="5">
        <v>2802</v>
      </c>
      <c r="C810" s="2" t="s">
        <v>2954</v>
      </c>
      <c r="D810" s="2" t="s">
        <v>25</v>
      </c>
      <c r="E810" s="2" t="s">
        <v>88</v>
      </c>
      <c r="F810" s="11">
        <f t="shared" si="255"/>
        <v>8.333333333333337E-2</v>
      </c>
    </row>
    <row r="811" spans="2:6" x14ac:dyDescent="0.35">
      <c r="B811" s="5">
        <v>2804</v>
      </c>
      <c r="C811" s="2" t="s">
        <v>2954</v>
      </c>
      <c r="D811" s="2" t="s">
        <v>56</v>
      </c>
      <c r="E811" s="2" t="s">
        <v>1204</v>
      </c>
      <c r="F811" s="11">
        <f t="shared" si="255"/>
        <v>6.9444444444444531E-2</v>
      </c>
    </row>
    <row r="812" spans="2:6" x14ac:dyDescent="0.35">
      <c r="B812" s="5">
        <v>2807</v>
      </c>
      <c r="C812" s="2" t="s">
        <v>2954</v>
      </c>
      <c r="D812" s="2" t="s">
        <v>3002</v>
      </c>
      <c r="E812" s="2" t="s">
        <v>1507</v>
      </c>
      <c r="F812" s="11">
        <f t="shared" si="255"/>
        <v>2.777777777777779E-2</v>
      </c>
    </row>
    <row r="813" spans="2:6" x14ac:dyDescent="0.35">
      <c r="B813" s="5">
        <v>2807</v>
      </c>
      <c r="C813" s="2" t="s">
        <v>2954</v>
      </c>
      <c r="D813" s="2" t="s">
        <v>3005</v>
      </c>
      <c r="E813" s="2" t="s">
        <v>56</v>
      </c>
      <c r="F813" s="11">
        <f t="shared" si="255"/>
        <v>0.20416666666666661</v>
      </c>
    </row>
    <row r="814" spans="2:6" x14ac:dyDescent="0.35">
      <c r="B814" s="5">
        <v>2101</v>
      </c>
      <c r="C814" s="2" t="s">
        <v>3056</v>
      </c>
      <c r="D814" s="2" t="s">
        <v>80</v>
      </c>
      <c r="E814" s="2" t="s">
        <v>42</v>
      </c>
      <c r="F814" s="11">
        <f t="shared" si="255"/>
        <v>0.16666666666666663</v>
      </c>
    </row>
    <row r="815" spans="2:6" x14ac:dyDescent="0.35">
      <c r="B815" s="5">
        <v>2201</v>
      </c>
      <c r="C815" s="2" t="s">
        <v>3056</v>
      </c>
      <c r="D815" s="2" t="s">
        <v>38</v>
      </c>
      <c r="E815" s="2" t="s">
        <v>442</v>
      </c>
      <c r="F815" s="11">
        <f t="shared" si="255"/>
        <v>0.10416666666666663</v>
      </c>
    </row>
    <row r="816" spans="2:6" x14ac:dyDescent="0.35">
      <c r="B816" s="5">
        <v>2201</v>
      </c>
      <c r="C816" s="2" t="s">
        <v>3056</v>
      </c>
      <c r="D816" s="2" t="s">
        <v>2512</v>
      </c>
      <c r="E816" s="2" t="s">
        <v>1186</v>
      </c>
      <c r="F816" s="11">
        <f t="shared" si="255"/>
        <v>6.8750000000000033E-2</v>
      </c>
    </row>
    <row r="817" spans="2:6" x14ac:dyDescent="0.35">
      <c r="B817" s="5">
        <v>2201</v>
      </c>
      <c r="C817" s="2" t="s">
        <v>3056</v>
      </c>
      <c r="D817" s="2" t="s">
        <v>34</v>
      </c>
      <c r="E817" s="2" t="s">
        <v>3063</v>
      </c>
      <c r="F817" s="11">
        <f t="shared" si="255"/>
        <v>6.944444444444442E-2</v>
      </c>
    </row>
    <row r="818" spans="2:6" x14ac:dyDescent="0.35">
      <c r="B818" s="5">
        <v>2202</v>
      </c>
      <c r="C818" s="2" t="s">
        <v>3056</v>
      </c>
      <c r="D818" s="2" t="s">
        <v>17</v>
      </c>
      <c r="E818" s="2" t="s">
        <v>120</v>
      </c>
      <c r="F818" s="11">
        <f t="shared" si="255"/>
        <v>8.333333333333337E-2</v>
      </c>
    </row>
    <row r="819" spans="2:6" x14ac:dyDescent="0.35">
      <c r="B819" s="5">
        <v>2202</v>
      </c>
      <c r="C819" s="2" t="s">
        <v>3056</v>
      </c>
      <c r="D819" s="2" t="s">
        <v>33</v>
      </c>
      <c r="E819" s="2" t="s">
        <v>42</v>
      </c>
      <c r="F819" s="11">
        <f t="shared" si="255"/>
        <v>0.22916666666666663</v>
      </c>
    </row>
    <row r="820" spans="2:6" x14ac:dyDescent="0.35">
      <c r="B820" s="5">
        <v>2203</v>
      </c>
      <c r="C820" s="2" t="s">
        <v>3056</v>
      </c>
      <c r="D820" s="2" t="s">
        <v>17</v>
      </c>
      <c r="E820" s="2" t="s">
        <v>120</v>
      </c>
      <c r="F820" s="11">
        <f t="shared" si="255"/>
        <v>8.333333333333337E-2</v>
      </c>
    </row>
    <row r="821" spans="2:6" x14ac:dyDescent="0.35">
      <c r="B821" s="5">
        <v>2301</v>
      </c>
      <c r="C821" s="2" t="s">
        <v>3056</v>
      </c>
      <c r="D821" s="2" t="s">
        <v>25</v>
      </c>
      <c r="E821" s="2" t="s">
        <v>12</v>
      </c>
      <c r="F821" s="11">
        <f t="shared" si="255"/>
        <v>0.41666666666666669</v>
      </c>
    </row>
    <row r="822" spans="2:6" x14ac:dyDescent="0.35">
      <c r="B822" s="5">
        <v>2301</v>
      </c>
      <c r="C822" s="2" t="s">
        <v>3056</v>
      </c>
      <c r="D822" s="2" t="s">
        <v>408</v>
      </c>
      <c r="E822" s="2" t="s">
        <v>42</v>
      </c>
      <c r="F822" s="11">
        <f t="shared" si="255"/>
        <v>0.12430555555555556</v>
      </c>
    </row>
    <row r="823" spans="2:6" x14ac:dyDescent="0.35">
      <c r="B823" s="5">
        <v>2313</v>
      </c>
      <c r="C823" s="2" t="s">
        <v>3056</v>
      </c>
      <c r="D823" s="2" t="s">
        <v>38</v>
      </c>
      <c r="E823" s="2" t="s">
        <v>80</v>
      </c>
      <c r="F823" s="11">
        <f t="shared" si="255"/>
        <v>0.41666666666666669</v>
      </c>
    </row>
    <row r="824" spans="2:6" x14ac:dyDescent="0.35">
      <c r="B824" s="5">
        <v>2503</v>
      </c>
      <c r="C824" s="2" t="s">
        <v>3056</v>
      </c>
      <c r="D824" s="2" t="s">
        <v>120</v>
      </c>
      <c r="E824" s="2" t="s">
        <v>80</v>
      </c>
      <c r="F824" s="11">
        <f t="shared" si="255"/>
        <v>8.333333333333337E-2</v>
      </c>
    </row>
    <row r="825" spans="2:6" x14ac:dyDescent="0.35">
      <c r="B825" s="5">
        <v>2505</v>
      </c>
      <c r="C825" s="2" t="s">
        <v>3056</v>
      </c>
      <c r="D825" s="2" t="s">
        <v>2754</v>
      </c>
      <c r="E825" s="2" t="s">
        <v>26</v>
      </c>
      <c r="F825" s="11">
        <f t="shared" si="255"/>
        <v>6.8750000000000033E-2</v>
      </c>
    </row>
    <row r="826" spans="2:6" x14ac:dyDescent="0.35">
      <c r="B826" s="5">
        <v>2505</v>
      </c>
      <c r="C826" s="2" t="s">
        <v>3056</v>
      </c>
      <c r="D826" s="2" t="s">
        <v>39</v>
      </c>
      <c r="E826" s="2" t="s">
        <v>33</v>
      </c>
      <c r="F826" s="11">
        <f t="shared" si="255"/>
        <v>6.25E-2</v>
      </c>
    </row>
    <row r="827" spans="2:6" x14ac:dyDescent="0.35">
      <c r="B827" s="5">
        <v>2505</v>
      </c>
      <c r="C827" s="2" t="s">
        <v>3056</v>
      </c>
      <c r="D827" s="2" t="s">
        <v>516</v>
      </c>
      <c r="E827" s="2" t="s">
        <v>34</v>
      </c>
      <c r="F827" s="11">
        <f t="shared" si="255"/>
        <v>8.333333333333337E-2</v>
      </c>
    </row>
    <row r="828" spans="2:6" x14ac:dyDescent="0.35">
      <c r="B828" s="5">
        <v>2506</v>
      </c>
      <c r="C828" s="2" t="s">
        <v>3056</v>
      </c>
      <c r="D828" s="2" t="s">
        <v>38</v>
      </c>
      <c r="E828" s="2" t="s">
        <v>3086</v>
      </c>
      <c r="F828" s="11">
        <f t="shared" si="255"/>
        <v>3.472222222222221E-2</v>
      </c>
    </row>
    <row r="829" spans="2:6" x14ac:dyDescent="0.35">
      <c r="B829" s="5">
        <v>2602</v>
      </c>
      <c r="C829" s="2" t="s">
        <v>3056</v>
      </c>
      <c r="D829" s="2" t="s">
        <v>17</v>
      </c>
      <c r="E829" s="2" t="s">
        <v>39</v>
      </c>
      <c r="F829" s="11">
        <f t="shared" si="255"/>
        <v>4.1666666666666741E-2</v>
      </c>
    </row>
    <row r="830" spans="2:6" x14ac:dyDescent="0.35">
      <c r="B830" s="5">
        <v>2604</v>
      </c>
      <c r="C830" s="2" t="s">
        <v>3056</v>
      </c>
      <c r="D830" s="2" t="s">
        <v>2660</v>
      </c>
      <c r="E830" s="2" t="s">
        <v>30</v>
      </c>
      <c r="F830" s="11">
        <f t="shared" si="255"/>
        <v>6.8750000000000089E-2</v>
      </c>
    </row>
    <row r="831" spans="2:6" x14ac:dyDescent="0.35">
      <c r="B831" s="5">
        <v>2605</v>
      </c>
      <c r="C831" s="2" t="s">
        <v>3056</v>
      </c>
      <c r="D831" s="2" t="s">
        <v>120</v>
      </c>
      <c r="E831" s="2" t="s">
        <v>836</v>
      </c>
      <c r="F831" s="11">
        <f t="shared" si="255"/>
        <v>6.944444444444442E-2</v>
      </c>
    </row>
    <row r="832" spans="2:6" x14ac:dyDescent="0.35">
      <c r="B832" s="5">
        <v>2606</v>
      </c>
      <c r="C832" s="2" t="s">
        <v>3056</v>
      </c>
      <c r="D832" s="2" t="s">
        <v>25</v>
      </c>
      <c r="E832" s="2" t="s">
        <v>26</v>
      </c>
      <c r="F832" s="11">
        <f t="shared" si="255"/>
        <v>6.9444444444444475E-2</v>
      </c>
    </row>
    <row r="833" spans="2:6" x14ac:dyDescent="0.35">
      <c r="B833" s="5">
        <v>2606</v>
      </c>
      <c r="C833" s="2" t="s">
        <v>3056</v>
      </c>
      <c r="D833" s="2" t="s">
        <v>120</v>
      </c>
      <c r="E833" s="2" t="s">
        <v>56</v>
      </c>
      <c r="F833" s="11">
        <f t="shared" si="255"/>
        <v>4.166666666666663E-2</v>
      </c>
    </row>
    <row r="834" spans="2:6" x14ac:dyDescent="0.35">
      <c r="B834" s="5">
        <v>2606</v>
      </c>
      <c r="C834" s="2" t="s">
        <v>3056</v>
      </c>
      <c r="D834" s="2" t="s">
        <v>1738</v>
      </c>
      <c r="E834" s="2" t="s">
        <v>1204</v>
      </c>
      <c r="F834" s="11">
        <f t="shared" si="255"/>
        <v>6.8750000000000089E-2</v>
      </c>
    </row>
    <row r="835" spans="2:6" x14ac:dyDescent="0.35">
      <c r="B835" s="5">
        <v>2701</v>
      </c>
      <c r="C835" s="2" t="s">
        <v>3056</v>
      </c>
      <c r="D835" s="2" t="s">
        <v>442</v>
      </c>
      <c r="E835" s="2" t="s">
        <v>17</v>
      </c>
      <c r="F835" s="11">
        <f t="shared" si="255"/>
        <v>0.14583333333333331</v>
      </c>
    </row>
    <row r="836" spans="2:6" x14ac:dyDescent="0.35">
      <c r="B836" s="5">
        <v>2703</v>
      </c>
      <c r="C836" s="2" t="s">
        <v>3056</v>
      </c>
      <c r="D836" s="2" t="s">
        <v>17</v>
      </c>
      <c r="E836" s="2" t="s">
        <v>33</v>
      </c>
      <c r="F836" s="11">
        <f t="shared" si="255"/>
        <v>0.10416666666666674</v>
      </c>
    </row>
    <row r="837" spans="2:6" x14ac:dyDescent="0.35">
      <c r="B837" s="5">
        <v>2703</v>
      </c>
      <c r="C837" s="2" t="s">
        <v>3056</v>
      </c>
      <c r="D837" s="2" t="s">
        <v>33</v>
      </c>
      <c r="E837" s="2" t="s">
        <v>751</v>
      </c>
      <c r="F837" s="11">
        <f t="shared" si="255"/>
        <v>8.3333333333333259E-2</v>
      </c>
    </row>
    <row r="838" spans="2:6" x14ac:dyDescent="0.35">
      <c r="B838" s="5">
        <v>2704</v>
      </c>
      <c r="C838" s="2" t="s">
        <v>3056</v>
      </c>
      <c r="D838" s="2" t="s">
        <v>17</v>
      </c>
      <c r="E838" s="2" t="s">
        <v>33</v>
      </c>
      <c r="F838" s="11">
        <f t="shared" ref="F838:F901" si="256">(E838-D838)</f>
        <v>0.10416666666666674</v>
      </c>
    </row>
    <row r="839" spans="2:6" x14ac:dyDescent="0.35">
      <c r="B839" s="5">
        <v>2704</v>
      </c>
      <c r="C839" s="2" t="s">
        <v>3056</v>
      </c>
      <c r="D839" s="2" t="s">
        <v>33</v>
      </c>
      <c r="E839" s="2" t="s">
        <v>751</v>
      </c>
      <c r="F839" s="11">
        <f t="shared" si="256"/>
        <v>8.3333333333333259E-2</v>
      </c>
    </row>
    <row r="840" spans="2:6" x14ac:dyDescent="0.35">
      <c r="B840" s="5">
        <v>2705</v>
      </c>
      <c r="C840" s="2" t="s">
        <v>3056</v>
      </c>
      <c r="D840" s="2" t="s">
        <v>503</v>
      </c>
      <c r="E840" s="2" t="s">
        <v>1059</v>
      </c>
      <c r="F840" s="11">
        <f t="shared" si="256"/>
        <v>6.8749999999999978E-2</v>
      </c>
    </row>
    <row r="841" spans="2:6" x14ac:dyDescent="0.35">
      <c r="B841" s="5">
        <v>2706</v>
      </c>
      <c r="C841" s="2" t="s">
        <v>3056</v>
      </c>
      <c r="D841" s="2" t="s">
        <v>17</v>
      </c>
      <c r="E841" s="2" t="s">
        <v>869</v>
      </c>
      <c r="F841" s="11">
        <f t="shared" si="256"/>
        <v>3.472222222222221E-2</v>
      </c>
    </row>
    <row r="842" spans="2:6" x14ac:dyDescent="0.35">
      <c r="B842" s="5">
        <v>2802</v>
      </c>
      <c r="C842" s="2" t="s">
        <v>3056</v>
      </c>
      <c r="D842" s="2" t="s">
        <v>39</v>
      </c>
      <c r="E842" s="2" t="s">
        <v>80</v>
      </c>
      <c r="F842" s="11">
        <f t="shared" si="256"/>
        <v>0.125</v>
      </c>
    </row>
    <row r="843" spans="2:6" x14ac:dyDescent="0.35">
      <c r="B843" s="5">
        <v>2804</v>
      </c>
      <c r="C843" s="2" t="s">
        <v>3056</v>
      </c>
      <c r="D843" s="2" t="s">
        <v>39</v>
      </c>
      <c r="E843" s="2" t="s">
        <v>80</v>
      </c>
      <c r="F843" s="11">
        <f t="shared" si="256"/>
        <v>0.125</v>
      </c>
    </row>
    <row r="844" spans="2:6" x14ac:dyDescent="0.35">
      <c r="B844" s="5">
        <v>2101</v>
      </c>
      <c r="C844" s="2" t="s">
        <v>3172</v>
      </c>
      <c r="D844" s="2" t="s">
        <v>88</v>
      </c>
      <c r="E844" s="2" t="s">
        <v>17</v>
      </c>
      <c r="F844" s="11">
        <f t="shared" si="256"/>
        <v>0.12499999999999994</v>
      </c>
    </row>
    <row r="845" spans="2:6" x14ac:dyDescent="0.35">
      <c r="B845" s="5">
        <v>2101</v>
      </c>
      <c r="C845" s="2" t="s">
        <v>3172</v>
      </c>
      <c r="D845" s="2" t="s">
        <v>120</v>
      </c>
      <c r="E845" s="2" t="s">
        <v>56</v>
      </c>
      <c r="F845" s="11">
        <f t="shared" si="256"/>
        <v>4.166666666666663E-2</v>
      </c>
    </row>
    <row r="846" spans="2:6" x14ac:dyDescent="0.35">
      <c r="B846" s="5">
        <v>2101</v>
      </c>
      <c r="C846" s="2" t="s">
        <v>3172</v>
      </c>
      <c r="D846" s="2" t="s">
        <v>80</v>
      </c>
      <c r="E846" s="2" t="s">
        <v>42</v>
      </c>
      <c r="F846" s="11">
        <f t="shared" si="256"/>
        <v>0.16666666666666663</v>
      </c>
    </row>
    <row r="847" spans="2:6" x14ac:dyDescent="0.35">
      <c r="B847" s="5">
        <v>2201</v>
      </c>
      <c r="C847" s="2" t="s">
        <v>3172</v>
      </c>
      <c r="D847" s="2" t="s">
        <v>17</v>
      </c>
      <c r="E847" s="2" t="s">
        <v>39</v>
      </c>
      <c r="F847" s="11">
        <f t="shared" si="256"/>
        <v>4.1666666666666741E-2</v>
      </c>
    </row>
    <row r="848" spans="2:6" x14ac:dyDescent="0.35">
      <c r="B848" s="5">
        <v>2201</v>
      </c>
      <c r="C848" s="2" t="s">
        <v>3172</v>
      </c>
      <c r="D848" s="2" t="s">
        <v>120</v>
      </c>
      <c r="E848" s="2" t="s">
        <v>12</v>
      </c>
      <c r="F848" s="11">
        <f t="shared" si="256"/>
        <v>0.125</v>
      </c>
    </row>
    <row r="849" spans="2:6" x14ac:dyDescent="0.35">
      <c r="B849" s="5">
        <v>2201</v>
      </c>
      <c r="C849" s="2" t="s">
        <v>3172</v>
      </c>
      <c r="D849" s="2" t="s">
        <v>12</v>
      </c>
      <c r="E849" s="2" t="s">
        <v>131</v>
      </c>
      <c r="F849" s="11">
        <f t="shared" si="256"/>
        <v>4.166666666666663E-2</v>
      </c>
    </row>
    <row r="850" spans="2:6" x14ac:dyDescent="0.35">
      <c r="B850" s="5">
        <v>2202</v>
      </c>
      <c r="C850" s="2" t="s">
        <v>3172</v>
      </c>
      <c r="D850" s="2" t="s">
        <v>80</v>
      </c>
      <c r="E850" s="2" t="s">
        <v>797</v>
      </c>
      <c r="F850" s="11">
        <f t="shared" si="256"/>
        <v>0.125</v>
      </c>
    </row>
    <row r="851" spans="2:6" x14ac:dyDescent="0.35">
      <c r="B851" s="5">
        <v>2203</v>
      </c>
      <c r="C851" s="2" t="s">
        <v>3172</v>
      </c>
      <c r="D851" s="2" t="s">
        <v>136</v>
      </c>
      <c r="E851" s="2" t="s">
        <v>88</v>
      </c>
      <c r="F851" s="11">
        <f t="shared" si="256"/>
        <v>4.1666666666666685E-2</v>
      </c>
    </row>
    <row r="852" spans="2:6" x14ac:dyDescent="0.35">
      <c r="B852" s="5">
        <v>2301</v>
      </c>
      <c r="C852" s="2" t="s">
        <v>3172</v>
      </c>
      <c r="D852" s="2" t="s">
        <v>92</v>
      </c>
      <c r="E852" s="2" t="s">
        <v>3189</v>
      </c>
      <c r="F852" s="11">
        <f t="shared" si="256"/>
        <v>0.23402777777777772</v>
      </c>
    </row>
    <row r="853" spans="2:6" x14ac:dyDescent="0.35">
      <c r="B853" s="5">
        <v>2301</v>
      </c>
      <c r="C853" s="2" t="s">
        <v>3172</v>
      </c>
      <c r="D853" s="2" t="s">
        <v>3169</v>
      </c>
      <c r="E853" s="2" t="s">
        <v>42</v>
      </c>
      <c r="F853" s="11">
        <f t="shared" si="256"/>
        <v>0.13541666666666663</v>
      </c>
    </row>
    <row r="854" spans="2:6" x14ac:dyDescent="0.35">
      <c r="B854" s="5">
        <v>2501</v>
      </c>
      <c r="C854" s="2" t="s">
        <v>3172</v>
      </c>
      <c r="D854" s="2" t="s">
        <v>17</v>
      </c>
      <c r="E854" s="2" t="s">
        <v>30</v>
      </c>
      <c r="F854" s="11">
        <f t="shared" si="256"/>
        <v>6.9444444444444531E-2</v>
      </c>
    </row>
    <row r="855" spans="2:6" x14ac:dyDescent="0.35">
      <c r="B855" s="5">
        <v>2501</v>
      </c>
      <c r="C855" s="2" t="s">
        <v>3172</v>
      </c>
      <c r="D855" s="2" t="s">
        <v>120</v>
      </c>
      <c r="E855" s="2" t="s">
        <v>80</v>
      </c>
      <c r="F855" s="11">
        <f t="shared" si="256"/>
        <v>8.333333333333337E-2</v>
      </c>
    </row>
    <row r="856" spans="2:6" x14ac:dyDescent="0.35">
      <c r="B856" s="5">
        <v>2504</v>
      </c>
      <c r="C856" s="2" t="s">
        <v>3172</v>
      </c>
      <c r="D856" s="2" t="s">
        <v>39</v>
      </c>
      <c r="E856" s="2" t="s">
        <v>872</v>
      </c>
      <c r="F856" s="11">
        <f t="shared" si="256"/>
        <v>6.944444444444442E-2</v>
      </c>
    </row>
    <row r="857" spans="2:6" x14ac:dyDescent="0.35">
      <c r="B857" s="5">
        <v>2504</v>
      </c>
      <c r="C857" s="2" t="s">
        <v>3172</v>
      </c>
      <c r="D857" s="2" t="s">
        <v>761</v>
      </c>
      <c r="E857" s="2" t="s">
        <v>1925</v>
      </c>
      <c r="F857" s="11">
        <f t="shared" si="256"/>
        <v>6.8749999999999978E-2</v>
      </c>
    </row>
    <row r="858" spans="2:6" x14ac:dyDescent="0.35">
      <c r="B858" s="5">
        <v>2505</v>
      </c>
      <c r="C858" s="2" t="s">
        <v>3172</v>
      </c>
      <c r="D858" s="2" t="s">
        <v>80</v>
      </c>
      <c r="E858" s="2" t="s">
        <v>42</v>
      </c>
      <c r="F858" s="11">
        <f t="shared" si="256"/>
        <v>0.16666666666666663</v>
      </c>
    </row>
    <row r="859" spans="2:6" x14ac:dyDescent="0.35">
      <c r="B859" s="5">
        <v>2506</v>
      </c>
      <c r="C859" s="2" t="s">
        <v>3172</v>
      </c>
      <c r="D859" s="2" t="s">
        <v>16</v>
      </c>
      <c r="E859" s="2" t="s">
        <v>17</v>
      </c>
      <c r="F859" s="11">
        <f t="shared" si="256"/>
        <v>8.3333333333333315E-2</v>
      </c>
    </row>
    <row r="860" spans="2:6" x14ac:dyDescent="0.35">
      <c r="B860" s="5">
        <v>2506</v>
      </c>
      <c r="C860" s="2" t="s">
        <v>3172</v>
      </c>
      <c r="D860" s="2" t="s">
        <v>120</v>
      </c>
      <c r="E860" s="2" t="s">
        <v>80</v>
      </c>
      <c r="F860" s="11">
        <f t="shared" si="256"/>
        <v>8.333333333333337E-2</v>
      </c>
    </row>
    <row r="861" spans="2:6" x14ac:dyDescent="0.35">
      <c r="B861" s="5">
        <v>2507</v>
      </c>
      <c r="C861" s="2" t="s">
        <v>3172</v>
      </c>
      <c r="D861" s="2" t="s">
        <v>3209</v>
      </c>
      <c r="E861" s="2" t="s">
        <v>12</v>
      </c>
      <c r="F861" s="11">
        <f t="shared" si="256"/>
        <v>9.9305555555555536E-2</v>
      </c>
    </row>
    <row r="862" spans="2:6" x14ac:dyDescent="0.35">
      <c r="B862" s="5">
        <v>2602</v>
      </c>
      <c r="C862" s="2" t="s">
        <v>3172</v>
      </c>
      <c r="D862" s="2" t="s">
        <v>80</v>
      </c>
      <c r="E862" s="2" t="s">
        <v>797</v>
      </c>
      <c r="F862" s="11">
        <f t="shared" si="256"/>
        <v>0.125</v>
      </c>
    </row>
    <row r="863" spans="2:6" x14ac:dyDescent="0.35">
      <c r="B863" s="5">
        <v>2603</v>
      </c>
      <c r="C863" s="2" t="s">
        <v>3172</v>
      </c>
      <c r="D863" s="2" t="s">
        <v>80</v>
      </c>
      <c r="E863" s="2" t="s">
        <v>797</v>
      </c>
      <c r="F863" s="11">
        <f t="shared" si="256"/>
        <v>0.125</v>
      </c>
    </row>
    <row r="864" spans="2:6" x14ac:dyDescent="0.35">
      <c r="B864" s="5">
        <v>2604</v>
      </c>
      <c r="C864" s="2" t="s">
        <v>3172</v>
      </c>
      <c r="D864" s="2" t="s">
        <v>80</v>
      </c>
      <c r="E864" s="2" t="s">
        <v>797</v>
      </c>
      <c r="F864" s="11">
        <f t="shared" si="256"/>
        <v>0.125</v>
      </c>
    </row>
    <row r="865" spans="2:6" x14ac:dyDescent="0.35">
      <c r="B865" s="5">
        <v>2605</v>
      </c>
      <c r="C865" s="2" t="s">
        <v>3172</v>
      </c>
      <c r="D865" s="2" t="s">
        <v>80</v>
      </c>
      <c r="E865" s="2" t="s">
        <v>797</v>
      </c>
      <c r="F865" s="11">
        <f t="shared" si="256"/>
        <v>0.125</v>
      </c>
    </row>
    <row r="866" spans="2:6" x14ac:dyDescent="0.35">
      <c r="B866" s="5">
        <v>2606</v>
      </c>
      <c r="C866" s="2" t="s">
        <v>3172</v>
      </c>
      <c r="D866" s="2" t="s">
        <v>80</v>
      </c>
      <c r="E866" s="2" t="s">
        <v>42</v>
      </c>
      <c r="F866" s="11">
        <f t="shared" si="256"/>
        <v>0.16666666666666663</v>
      </c>
    </row>
    <row r="867" spans="2:6" x14ac:dyDescent="0.35">
      <c r="B867" s="5">
        <v>2607</v>
      </c>
      <c r="C867" s="2" t="s">
        <v>3172</v>
      </c>
      <c r="D867" s="2" t="s">
        <v>503</v>
      </c>
      <c r="E867" s="2" t="s">
        <v>1059</v>
      </c>
      <c r="F867" s="11">
        <f t="shared" si="256"/>
        <v>6.8749999999999978E-2</v>
      </c>
    </row>
    <row r="868" spans="2:6" x14ac:dyDescent="0.35">
      <c r="B868" s="5">
        <v>2701</v>
      </c>
      <c r="C868" s="2" t="s">
        <v>3172</v>
      </c>
      <c r="D868" s="2" t="s">
        <v>102</v>
      </c>
      <c r="E868" s="2" t="s">
        <v>21</v>
      </c>
      <c r="F868" s="11">
        <f t="shared" si="256"/>
        <v>8.3333333333333259E-2</v>
      </c>
    </row>
    <row r="869" spans="2:6" x14ac:dyDescent="0.35">
      <c r="B869" s="5">
        <v>2705</v>
      </c>
      <c r="C869" s="2" t="s">
        <v>3172</v>
      </c>
      <c r="D869" s="2" t="s">
        <v>38</v>
      </c>
      <c r="E869" s="2" t="s">
        <v>88</v>
      </c>
      <c r="F869" s="11">
        <f t="shared" si="256"/>
        <v>0.125</v>
      </c>
    </row>
    <row r="870" spans="2:6" x14ac:dyDescent="0.35">
      <c r="B870" s="5">
        <v>2705</v>
      </c>
      <c r="C870" s="2" t="s">
        <v>3172</v>
      </c>
      <c r="D870" s="2" t="s">
        <v>80</v>
      </c>
      <c r="E870" s="2" t="s">
        <v>1925</v>
      </c>
      <c r="F870" s="11">
        <f t="shared" si="256"/>
        <v>6.944444444444442E-2</v>
      </c>
    </row>
    <row r="871" spans="2:6" x14ac:dyDescent="0.35">
      <c r="B871" s="5">
        <v>2707</v>
      </c>
      <c r="C871" s="2" t="s">
        <v>3172</v>
      </c>
      <c r="D871" s="2" t="s">
        <v>136</v>
      </c>
      <c r="E871" s="2" t="s">
        <v>16</v>
      </c>
      <c r="F871" s="11">
        <f t="shared" si="256"/>
        <v>8.3333333333333315E-2</v>
      </c>
    </row>
    <row r="872" spans="2:6" x14ac:dyDescent="0.35">
      <c r="B872" s="5">
        <v>2807</v>
      </c>
      <c r="C872" s="2" t="s">
        <v>3172</v>
      </c>
      <c r="D872" s="2" t="s">
        <v>136</v>
      </c>
      <c r="E872" s="2" t="s">
        <v>80</v>
      </c>
      <c r="F872" s="11">
        <f t="shared" si="256"/>
        <v>0.33333333333333337</v>
      </c>
    </row>
    <row r="873" spans="2:6" x14ac:dyDescent="0.35">
      <c r="B873" s="5">
        <v>2101</v>
      </c>
      <c r="C873" s="2" t="s">
        <v>3305</v>
      </c>
      <c r="D873" s="2" t="s">
        <v>80</v>
      </c>
      <c r="E873" s="2" t="s">
        <v>42</v>
      </c>
      <c r="F873" s="11">
        <f t="shared" si="256"/>
        <v>0.16666666666666663</v>
      </c>
    </row>
    <row r="874" spans="2:6" x14ac:dyDescent="0.35">
      <c r="B874" s="5">
        <v>2201</v>
      </c>
      <c r="C874" s="2" t="s">
        <v>3305</v>
      </c>
      <c r="D874" s="2" t="s">
        <v>342</v>
      </c>
      <c r="E874" s="2" t="s">
        <v>836</v>
      </c>
      <c r="F874" s="11">
        <f t="shared" si="256"/>
        <v>6.8749999999999978E-2</v>
      </c>
    </row>
    <row r="875" spans="2:6" x14ac:dyDescent="0.35">
      <c r="B875" s="5">
        <v>2201</v>
      </c>
      <c r="C875" s="2" t="s">
        <v>3305</v>
      </c>
      <c r="D875" s="2" t="s">
        <v>761</v>
      </c>
      <c r="E875" s="2" t="s">
        <v>1941</v>
      </c>
      <c r="F875" s="11">
        <f t="shared" si="256"/>
        <v>7.5694444444444398E-2</v>
      </c>
    </row>
    <row r="876" spans="2:6" x14ac:dyDescent="0.35">
      <c r="B876" s="5">
        <v>2202</v>
      </c>
      <c r="C876" s="2" t="s">
        <v>3305</v>
      </c>
      <c r="D876" s="2" t="s">
        <v>136</v>
      </c>
      <c r="E876" s="2" t="s">
        <v>295</v>
      </c>
      <c r="F876" s="11">
        <f t="shared" si="256"/>
        <v>6.944444444444442E-2</v>
      </c>
    </row>
    <row r="877" spans="2:6" x14ac:dyDescent="0.35">
      <c r="B877" s="5">
        <v>2202</v>
      </c>
      <c r="C877" s="2" t="s">
        <v>3305</v>
      </c>
      <c r="D877" s="2" t="s">
        <v>761</v>
      </c>
      <c r="E877" s="2" t="s">
        <v>1925</v>
      </c>
      <c r="F877" s="11">
        <f t="shared" si="256"/>
        <v>6.8749999999999978E-2</v>
      </c>
    </row>
    <row r="878" spans="2:6" x14ac:dyDescent="0.35">
      <c r="B878" s="5">
        <v>2301</v>
      </c>
      <c r="C878" s="2" t="s">
        <v>3305</v>
      </c>
      <c r="D878" s="2" t="s">
        <v>38</v>
      </c>
      <c r="E878" s="2" t="s">
        <v>120</v>
      </c>
      <c r="F878" s="11">
        <f t="shared" si="256"/>
        <v>0.33333333333333331</v>
      </c>
    </row>
    <row r="879" spans="2:6" x14ac:dyDescent="0.35">
      <c r="B879" s="5">
        <v>2301</v>
      </c>
      <c r="C879" s="2" t="s">
        <v>3305</v>
      </c>
      <c r="D879" s="2" t="s">
        <v>56</v>
      </c>
      <c r="E879" s="2" t="s">
        <v>42</v>
      </c>
      <c r="F879" s="11">
        <f t="shared" si="256"/>
        <v>0.20833333333333337</v>
      </c>
    </row>
    <row r="880" spans="2:6" x14ac:dyDescent="0.35">
      <c r="B880" s="5">
        <v>2312</v>
      </c>
      <c r="C880" s="2" t="s">
        <v>3305</v>
      </c>
      <c r="D880" s="2" t="s">
        <v>3320</v>
      </c>
      <c r="E880" s="2" t="s">
        <v>80</v>
      </c>
      <c r="F880" s="11">
        <f t="shared" si="256"/>
        <v>0.3215277777777778</v>
      </c>
    </row>
    <row r="881" spans="2:6" x14ac:dyDescent="0.35">
      <c r="B881" s="5">
        <v>2501</v>
      </c>
      <c r="C881" s="2" t="s">
        <v>3305</v>
      </c>
      <c r="D881" s="2" t="s">
        <v>704</v>
      </c>
      <c r="E881" s="2" t="s">
        <v>2609</v>
      </c>
      <c r="F881" s="11">
        <f t="shared" si="256"/>
        <v>2.7083333333333348E-2</v>
      </c>
    </row>
    <row r="882" spans="2:6" x14ac:dyDescent="0.35">
      <c r="B882" s="5">
        <v>2503</v>
      </c>
      <c r="C882" s="2" t="s">
        <v>3305</v>
      </c>
      <c r="D882" s="2" t="s">
        <v>25</v>
      </c>
      <c r="E882" s="2" t="s">
        <v>227</v>
      </c>
      <c r="F882" s="11">
        <f t="shared" si="256"/>
        <v>0.10416666666666669</v>
      </c>
    </row>
    <row r="883" spans="2:6" x14ac:dyDescent="0.35">
      <c r="B883" s="5">
        <v>2503</v>
      </c>
      <c r="C883" s="2" t="s">
        <v>3305</v>
      </c>
      <c r="D883" s="2" t="s">
        <v>227</v>
      </c>
      <c r="E883" s="2" t="s">
        <v>747</v>
      </c>
      <c r="F883" s="11">
        <f t="shared" si="256"/>
        <v>4.8611111111111105E-2</v>
      </c>
    </row>
    <row r="884" spans="2:6" x14ac:dyDescent="0.35">
      <c r="B884" s="5">
        <v>2503</v>
      </c>
      <c r="C884" s="2" t="s">
        <v>3305</v>
      </c>
      <c r="D884" s="2" t="s">
        <v>17</v>
      </c>
      <c r="E884" s="2" t="s">
        <v>120</v>
      </c>
      <c r="F884" s="11">
        <f t="shared" si="256"/>
        <v>8.333333333333337E-2</v>
      </c>
    </row>
    <row r="885" spans="2:6" x14ac:dyDescent="0.35">
      <c r="B885" s="5">
        <v>2503</v>
      </c>
      <c r="C885" s="2" t="s">
        <v>3305</v>
      </c>
      <c r="D885" s="2" t="s">
        <v>80</v>
      </c>
      <c r="E885" s="2" t="s">
        <v>42</v>
      </c>
      <c r="F885" s="11">
        <f t="shared" si="256"/>
        <v>0.16666666666666663</v>
      </c>
    </row>
    <row r="886" spans="2:6" x14ac:dyDescent="0.35">
      <c r="B886" s="5">
        <v>2504</v>
      </c>
      <c r="C886" s="2" t="s">
        <v>3305</v>
      </c>
      <c r="D886" s="2" t="s">
        <v>17</v>
      </c>
      <c r="E886" s="2" t="s">
        <v>30</v>
      </c>
      <c r="F886" s="11">
        <f t="shared" si="256"/>
        <v>6.9444444444444531E-2</v>
      </c>
    </row>
    <row r="887" spans="2:6" x14ac:dyDescent="0.35">
      <c r="B887" s="5">
        <v>2504</v>
      </c>
      <c r="C887" s="2" t="s">
        <v>3305</v>
      </c>
      <c r="D887" s="2" t="s">
        <v>80</v>
      </c>
      <c r="E887" s="2" t="s">
        <v>42</v>
      </c>
      <c r="F887" s="11">
        <f t="shared" si="256"/>
        <v>0.16666666666666663</v>
      </c>
    </row>
    <row r="888" spans="2:6" x14ac:dyDescent="0.35">
      <c r="B888" s="5">
        <v>2505</v>
      </c>
      <c r="C888" s="2" t="s">
        <v>3305</v>
      </c>
      <c r="D888" s="2" t="s">
        <v>2616</v>
      </c>
      <c r="E888" s="2" t="s">
        <v>1861</v>
      </c>
      <c r="F888" s="11">
        <f t="shared" si="256"/>
        <v>6.8749999999999978E-2</v>
      </c>
    </row>
    <row r="889" spans="2:6" x14ac:dyDescent="0.35">
      <c r="B889" s="5">
        <v>2505</v>
      </c>
      <c r="C889" s="2" t="s">
        <v>3305</v>
      </c>
      <c r="D889" s="2" t="s">
        <v>1738</v>
      </c>
      <c r="E889" s="2" t="s">
        <v>1204</v>
      </c>
      <c r="F889" s="11">
        <f t="shared" si="256"/>
        <v>6.8750000000000089E-2</v>
      </c>
    </row>
    <row r="890" spans="2:6" x14ac:dyDescent="0.35">
      <c r="B890" s="5">
        <v>2505</v>
      </c>
      <c r="C890" s="2" t="s">
        <v>3305</v>
      </c>
      <c r="D890" s="2" t="s">
        <v>3340</v>
      </c>
      <c r="E890" s="2" t="s">
        <v>1925</v>
      </c>
      <c r="F890" s="11">
        <f t="shared" si="256"/>
        <v>4.0972222222222188E-2</v>
      </c>
    </row>
    <row r="891" spans="2:6" x14ac:dyDescent="0.35">
      <c r="B891" s="5">
        <v>2506</v>
      </c>
      <c r="C891" s="2" t="s">
        <v>3305</v>
      </c>
      <c r="D891" s="2" t="s">
        <v>16</v>
      </c>
      <c r="E891" s="2" t="s">
        <v>17</v>
      </c>
      <c r="F891" s="11">
        <f t="shared" si="256"/>
        <v>8.3333333333333315E-2</v>
      </c>
    </row>
    <row r="892" spans="2:6" x14ac:dyDescent="0.35">
      <c r="B892" s="5">
        <v>2601</v>
      </c>
      <c r="C892" s="2" t="s">
        <v>3305</v>
      </c>
      <c r="D892" s="2" t="s">
        <v>88</v>
      </c>
      <c r="E892" s="2" t="s">
        <v>747</v>
      </c>
      <c r="F892" s="11">
        <f t="shared" si="256"/>
        <v>6.944444444444442E-2</v>
      </c>
    </row>
    <row r="893" spans="2:6" x14ac:dyDescent="0.35">
      <c r="B893" s="5">
        <v>2602</v>
      </c>
      <c r="C893" s="2" t="s">
        <v>3305</v>
      </c>
      <c r="D893" s="2" t="s">
        <v>120</v>
      </c>
      <c r="E893" s="2" t="s">
        <v>836</v>
      </c>
      <c r="F893" s="11">
        <f t="shared" si="256"/>
        <v>6.944444444444442E-2</v>
      </c>
    </row>
    <row r="894" spans="2:6" x14ac:dyDescent="0.35">
      <c r="B894" s="5">
        <v>2602</v>
      </c>
      <c r="C894" s="2" t="s">
        <v>3305</v>
      </c>
      <c r="D894" s="2" t="s">
        <v>80</v>
      </c>
      <c r="E894" s="2" t="s">
        <v>42</v>
      </c>
      <c r="F894" s="11">
        <f t="shared" si="256"/>
        <v>0.16666666666666663</v>
      </c>
    </row>
    <row r="895" spans="2:6" x14ac:dyDescent="0.35">
      <c r="B895" s="5">
        <v>2603</v>
      </c>
      <c r="C895" s="2" t="s">
        <v>3305</v>
      </c>
      <c r="D895" s="2" t="s">
        <v>33</v>
      </c>
      <c r="E895" s="2" t="s">
        <v>12</v>
      </c>
      <c r="F895" s="11">
        <f t="shared" si="256"/>
        <v>0.10416666666666663</v>
      </c>
    </row>
    <row r="896" spans="2:6" x14ac:dyDescent="0.35">
      <c r="B896" s="5">
        <v>2604</v>
      </c>
      <c r="C896" s="2" t="s">
        <v>3305</v>
      </c>
      <c r="D896" s="2" t="s">
        <v>33</v>
      </c>
      <c r="E896" s="2" t="s">
        <v>12</v>
      </c>
      <c r="F896" s="11">
        <f t="shared" si="256"/>
        <v>0.10416666666666663</v>
      </c>
    </row>
    <row r="897" spans="2:6" x14ac:dyDescent="0.35">
      <c r="B897" s="5">
        <v>2605</v>
      </c>
      <c r="C897" s="2" t="s">
        <v>3305</v>
      </c>
      <c r="D897" s="2" t="s">
        <v>38</v>
      </c>
      <c r="E897" s="2" t="s">
        <v>442</v>
      </c>
      <c r="F897" s="11">
        <f t="shared" si="256"/>
        <v>0.10416666666666663</v>
      </c>
    </row>
    <row r="898" spans="2:6" x14ac:dyDescent="0.35">
      <c r="B898" s="5">
        <v>2605</v>
      </c>
      <c r="C898" s="2" t="s">
        <v>3305</v>
      </c>
      <c r="D898" s="2" t="s">
        <v>120</v>
      </c>
      <c r="E898" s="2" t="s">
        <v>751</v>
      </c>
      <c r="F898" s="11">
        <f t="shared" si="256"/>
        <v>0.10416666666666663</v>
      </c>
    </row>
    <row r="899" spans="2:6" x14ac:dyDescent="0.35">
      <c r="B899" s="5">
        <v>2606</v>
      </c>
      <c r="C899" s="2" t="s">
        <v>3305</v>
      </c>
      <c r="D899" s="2" t="s">
        <v>80</v>
      </c>
      <c r="E899" s="2" t="s">
        <v>42</v>
      </c>
      <c r="F899" s="11">
        <f t="shared" si="256"/>
        <v>0.16666666666666663</v>
      </c>
    </row>
    <row r="900" spans="2:6" x14ac:dyDescent="0.35">
      <c r="B900" s="5">
        <v>2701</v>
      </c>
      <c r="C900" s="2" t="s">
        <v>3305</v>
      </c>
      <c r="D900" s="2" t="s">
        <v>442</v>
      </c>
      <c r="E900" s="2" t="s">
        <v>16</v>
      </c>
      <c r="F900" s="11">
        <f t="shared" si="256"/>
        <v>6.25E-2</v>
      </c>
    </row>
    <row r="901" spans="2:6" x14ac:dyDescent="0.35">
      <c r="B901" s="5">
        <v>2701</v>
      </c>
      <c r="C901" s="2" t="s">
        <v>3305</v>
      </c>
      <c r="D901" s="2" t="s">
        <v>17</v>
      </c>
      <c r="E901" s="2" t="s">
        <v>120</v>
      </c>
      <c r="F901" s="11">
        <f t="shared" si="256"/>
        <v>8.333333333333337E-2</v>
      </c>
    </row>
    <row r="902" spans="2:6" x14ac:dyDescent="0.35">
      <c r="B902" s="5">
        <v>2701</v>
      </c>
      <c r="C902" s="2" t="s">
        <v>3305</v>
      </c>
      <c r="D902" s="2" t="s">
        <v>33</v>
      </c>
      <c r="E902" s="2" t="s">
        <v>80</v>
      </c>
      <c r="F902" s="11">
        <f t="shared" ref="F902:F965" si="257">(E902-D902)</f>
        <v>6.25E-2</v>
      </c>
    </row>
    <row r="903" spans="2:6" x14ac:dyDescent="0.35">
      <c r="B903" s="5">
        <v>2702</v>
      </c>
      <c r="C903" s="2" t="s">
        <v>3305</v>
      </c>
      <c r="D903" s="2" t="s">
        <v>342</v>
      </c>
      <c r="E903" s="2" t="s">
        <v>836</v>
      </c>
      <c r="F903" s="11">
        <f t="shared" si="257"/>
        <v>6.8749999999999978E-2</v>
      </c>
    </row>
    <row r="904" spans="2:6" x14ac:dyDescent="0.35">
      <c r="B904" s="5">
        <v>2703</v>
      </c>
      <c r="C904" s="2" t="s">
        <v>3305</v>
      </c>
      <c r="D904" s="2" t="s">
        <v>1461</v>
      </c>
      <c r="E904" s="2" t="s">
        <v>12</v>
      </c>
      <c r="F904" s="11">
        <f t="shared" si="257"/>
        <v>0.11805555555555558</v>
      </c>
    </row>
    <row r="905" spans="2:6" x14ac:dyDescent="0.35">
      <c r="B905" s="5">
        <v>2704</v>
      </c>
      <c r="C905" s="2" t="s">
        <v>3305</v>
      </c>
      <c r="D905" s="2" t="s">
        <v>17</v>
      </c>
      <c r="E905" s="2" t="s">
        <v>30</v>
      </c>
      <c r="F905" s="11">
        <f t="shared" si="257"/>
        <v>6.9444444444444531E-2</v>
      </c>
    </row>
    <row r="906" spans="2:6" x14ac:dyDescent="0.35">
      <c r="B906" s="5">
        <v>2704</v>
      </c>
      <c r="C906" s="2" t="s">
        <v>3305</v>
      </c>
      <c r="D906" s="2" t="s">
        <v>120</v>
      </c>
      <c r="E906" s="2" t="s">
        <v>12</v>
      </c>
      <c r="F906" s="11">
        <f t="shared" si="257"/>
        <v>0.125</v>
      </c>
    </row>
    <row r="907" spans="2:6" x14ac:dyDescent="0.35">
      <c r="B907" s="5">
        <v>2705</v>
      </c>
      <c r="C907" s="2" t="s">
        <v>3305</v>
      </c>
      <c r="D907" s="2" t="s">
        <v>3375</v>
      </c>
      <c r="E907" s="2" t="s">
        <v>17</v>
      </c>
      <c r="F907" s="11">
        <f t="shared" si="257"/>
        <v>6.8749999999999978E-2</v>
      </c>
    </row>
    <row r="908" spans="2:6" x14ac:dyDescent="0.35">
      <c r="B908" s="5">
        <v>2705</v>
      </c>
      <c r="C908" s="2" t="s">
        <v>3305</v>
      </c>
      <c r="D908" s="2" t="s">
        <v>80</v>
      </c>
      <c r="E908" s="2" t="s">
        <v>797</v>
      </c>
      <c r="F908" s="11">
        <f t="shared" si="257"/>
        <v>0.125</v>
      </c>
    </row>
    <row r="909" spans="2:6" x14ac:dyDescent="0.35">
      <c r="B909" s="5">
        <v>2706</v>
      </c>
      <c r="C909" s="2" t="s">
        <v>3305</v>
      </c>
      <c r="D909" s="2" t="s">
        <v>120</v>
      </c>
      <c r="E909" s="2" t="s">
        <v>836</v>
      </c>
      <c r="F909" s="11">
        <f t="shared" si="257"/>
        <v>6.944444444444442E-2</v>
      </c>
    </row>
    <row r="910" spans="2:6" x14ac:dyDescent="0.35">
      <c r="B910" s="5">
        <v>2802</v>
      </c>
      <c r="C910" s="2" t="s">
        <v>3305</v>
      </c>
      <c r="D910" s="2" t="s">
        <v>16</v>
      </c>
      <c r="E910" s="2" t="s">
        <v>17</v>
      </c>
      <c r="F910" s="11">
        <f t="shared" si="257"/>
        <v>8.3333333333333315E-2</v>
      </c>
    </row>
    <row r="911" spans="2:6" x14ac:dyDescent="0.35">
      <c r="B911" s="5">
        <v>2802</v>
      </c>
      <c r="C911" s="2" t="s">
        <v>3305</v>
      </c>
      <c r="D911" s="2" t="s">
        <v>56</v>
      </c>
      <c r="E911" s="2" t="s">
        <v>12</v>
      </c>
      <c r="F911" s="11">
        <f t="shared" si="257"/>
        <v>8.333333333333337E-2</v>
      </c>
    </row>
    <row r="912" spans="2:6" x14ac:dyDescent="0.35">
      <c r="B912" s="5">
        <v>2804</v>
      </c>
      <c r="C912" s="2" t="s">
        <v>3305</v>
      </c>
      <c r="D912" s="2" t="s">
        <v>33</v>
      </c>
      <c r="E912" s="2" t="s">
        <v>2718</v>
      </c>
      <c r="F912" s="11">
        <f t="shared" si="257"/>
        <v>6.944444444444442E-2</v>
      </c>
    </row>
    <row r="913" spans="2:6" x14ac:dyDescent="0.35">
      <c r="B913" s="5">
        <v>2806</v>
      </c>
      <c r="C913" s="2" t="s">
        <v>3305</v>
      </c>
      <c r="D913" s="2" t="s">
        <v>120</v>
      </c>
      <c r="E913" s="2" t="s">
        <v>80</v>
      </c>
      <c r="F913" s="11">
        <f t="shared" si="257"/>
        <v>8.333333333333337E-2</v>
      </c>
    </row>
    <row r="914" spans="2:6" x14ac:dyDescent="0.35">
      <c r="B914" s="5">
        <v>2806</v>
      </c>
      <c r="C914" s="2" t="s">
        <v>3305</v>
      </c>
      <c r="D914" s="2" t="s">
        <v>12</v>
      </c>
      <c r="E914" s="2" t="s">
        <v>42</v>
      </c>
      <c r="F914" s="11">
        <f t="shared" si="257"/>
        <v>0.125</v>
      </c>
    </row>
    <row r="915" spans="2:6" x14ac:dyDescent="0.35">
      <c r="B915" s="5">
        <v>2807</v>
      </c>
      <c r="C915" s="2" t="s">
        <v>3305</v>
      </c>
      <c r="D915" s="2" t="s">
        <v>136</v>
      </c>
      <c r="E915" s="2" t="s">
        <v>80</v>
      </c>
      <c r="F915" s="11">
        <f t="shared" si="257"/>
        <v>0.33333333333333337</v>
      </c>
    </row>
    <row r="916" spans="2:6" x14ac:dyDescent="0.35">
      <c r="B916" s="5">
        <v>2101</v>
      </c>
      <c r="C916" s="2" t="s">
        <v>3460</v>
      </c>
      <c r="D916" s="2" t="s">
        <v>16</v>
      </c>
      <c r="E916" s="2" t="s">
        <v>1350</v>
      </c>
      <c r="F916" s="11">
        <f t="shared" si="257"/>
        <v>7.6388888888888895E-2</v>
      </c>
    </row>
    <row r="917" spans="2:6" x14ac:dyDescent="0.35">
      <c r="B917" s="5">
        <v>2101</v>
      </c>
      <c r="C917" s="2" t="s">
        <v>3460</v>
      </c>
      <c r="D917" s="2" t="s">
        <v>17</v>
      </c>
      <c r="E917" s="2" t="s">
        <v>39</v>
      </c>
      <c r="F917" s="11">
        <f t="shared" si="257"/>
        <v>4.1666666666666741E-2</v>
      </c>
    </row>
    <row r="918" spans="2:6" x14ac:dyDescent="0.35">
      <c r="B918" s="5">
        <v>2101</v>
      </c>
      <c r="C918" s="2" t="s">
        <v>3460</v>
      </c>
      <c r="D918" s="2" t="s">
        <v>80</v>
      </c>
      <c r="E918" s="2" t="s">
        <v>42</v>
      </c>
      <c r="F918" s="11">
        <f t="shared" si="257"/>
        <v>0.16666666666666663</v>
      </c>
    </row>
    <row r="919" spans="2:6" x14ac:dyDescent="0.35">
      <c r="B919" s="5">
        <v>2201</v>
      </c>
      <c r="C919" s="2" t="s">
        <v>3460</v>
      </c>
      <c r="D919" s="2" t="s">
        <v>38</v>
      </c>
      <c r="E919" s="2" t="s">
        <v>136</v>
      </c>
      <c r="F919" s="11">
        <f t="shared" si="257"/>
        <v>8.3333333333333315E-2</v>
      </c>
    </row>
    <row r="920" spans="2:6" x14ac:dyDescent="0.35">
      <c r="B920" s="5">
        <v>2201</v>
      </c>
      <c r="C920" s="2" t="s">
        <v>3460</v>
      </c>
      <c r="D920" s="2" t="s">
        <v>88</v>
      </c>
      <c r="E920" s="2" t="s">
        <v>92</v>
      </c>
      <c r="F920" s="11">
        <f t="shared" si="257"/>
        <v>8.3333333333333315E-2</v>
      </c>
    </row>
    <row r="921" spans="2:6" x14ac:dyDescent="0.35">
      <c r="B921" s="5">
        <v>2201</v>
      </c>
      <c r="C921" s="2" t="s">
        <v>3460</v>
      </c>
      <c r="D921" s="2" t="s">
        <v>39</v>
      </c>
      <c r="E921" s="2" t="s">
        <v>120</v>
      </c>
      <c r="F921" s="11">
        <f t="shared" si="257"/>
        <v>4.166666666666663E-2</v>
      </c>
    </row>
    <row r="922" spans="2:6" x14ac:dyDescent="0.35">
      <c r="B922" s="5">
        <v>2201</v>
      </c>
      <c r="C922" s="2" t="s">
        <v>3460</v>
      </c>
      <c r="D922" s="2" t="s">
        <v>1738</v>
      </c>
      <c r="E922" s="2" t="s">
        <v>1204</v>
      </c>
      <c r="F922" s="11">
        <f t="shared" si="257"/>
        <v>6.8750000000000089E-2</v>
      </c>
    </row>
    <row r="923" spans="2:6" x14ac:dyDescent="0.35">
      <c r="B923" s="5">
        <v>2201</v>
      </c>
      <c r="C923" s="2" t="s">
        <v>3460</v>
      </c>
      <c r="D923" s="2" t="s">
        <v>408</v>
      </c>
      <c r="E923" s="2" t="s">
        <v>2725</v>
      </c>
      <c r="F923" s="11">
        <f t="shared" si="257"/>
        <v>6.8749999999999978E-2</v>
      </c>
    </row>
    <row r="924" spans="2:6" x14ac:dyDescent="0.35">
      <c r="B924" s="5">
        <v>2202</v>
      </c>
      <c r="C924" s="2" t="s">
        <v>3460</v>
      </c>
      <c r="D924" s="2" t="s">
        <v>25</v>
      </c>
      <c r="E924" s="2" t="s">
        <v>1842</v>
      </c>
      <c r="F924" s="11">
        <f t="shared" si="257"/>
        <v>3.125E-2</v>
      </c>
    </row>
    <row r="925" spans="2:6" x14ac:dyDescent="0.35">
      <c r="B925" s="5">
        <v>2202</v>
      </c>
      <c r="C925" s="2" t="s">
        <v>3460</v>
      </c>
      <c r="D925" s="2" t="s">
        <v>136</v>
      </c>
      <c r="E925" s="2" t="s">
        <v>16</v>
      </c>
      <c r="F925" s="11">
        <f t="shared" si="257"/>
        <v>8.3333333333333315E-2</v>
      </c>
    </row>
    <row r="926" spans="2:6" x14ac:dyDescent="0.35">
      <c r="B926" s="5">
        <v>2202</v>
      </c>
      <c r="C926" s="2" t="s">
        <v>3460</v>
      </c>
      <c r="D926" s="2" t="s">
        <v>56</v>
      </c>
      <c r="E926" s="2" t="s">
        <v>80</v>
      </c>
      <c r="F926" s="11">
        <f t="shared" si="257"/>
        <v>4.1666666666666741E-2</v>
      </c>
    </row>
    <row r="927" spans="2:6" x14ac:dyDescent="0.35">
      <c r="B927" s="5">
        <v>2202</v>
      </c>
      <c r="C927" s="2" t="s">
        <v>3460</v>
      </c>
      <c r="D927" s="2" t="s">
        <v>761</v>
      </c>
      <c r="E927" s="2" t="s">
        <v>1925</v>
      </c>
      <c r="F927" s="11">
        <f t="shared" si="257"/>
        <v>6.8749999999999978E-2</v>
      </c>
    </row>
    <row r="928" spans="2:6" x14ac:dyDescent="0.35">
      <c r="B928" s="5">
        <v>2203</v>
      </c>
      <c r="C928" s="2" t="s">
        <v>3460</v>
      </c>
      <c r="D928" s="2" t="s">
        <v>761</v>
      </c>
      <c r="E928" s="2" t="s">
        <v>1925</v>
      </c>
      <c r="F928" s="11">
        <f t="shared" si="257"/>
        <v>6.8749999999999978E-2</v>
      </c>
    </row>
    <row r="929" spans="2:6" x14ac:dyDescent="0.35">
      <c r="B929" s="5">
        <v>2301</v>
      </c>
      <c r="C929" s="2" t="s">
        <v>3460</v>
      </c>
      <c r="D929" s="2" t="s">
        <v>38</v>
      </c>
      <c r="E929" s="2" t="s">
        <v>56</v>
      </c>
      <c r="F929" s="11">
        <f t="shared" si="257"/>
        <v>0.37499999999999994</v>
      </c>
    </row>
    <row r="930" spans="2:6" x14ac:dyDescent="0.35">
      <c r="B930" s="5">
        <v>2301</v>
      </c>
      <c r="C930" s="2" t="s">
        <v>3460</v>
      </c>
      <c r="D930" s="2" t="s">
        <v>3488</v>
      </c>
      <c r="E930" s="2" t="s">
        <v>1837</v>
      </c>
      <c r="F930" s="11">
        <f t="shared" si="257"/>
        <v>0.16597222222222219</v>
      </c>
    </row>
    <row r="931" spans="2:6" x14ac:dyDescent="0.35">
      <c r="B931" s="5">
        <v>2501</v>
      </c>
      <c r="C931" s="2" t="s">
        <v>3460</v>
      </c>
      <c r="D931" s="2" t="s">
        <v>80</v>
      </c>
      <c r="E931" s="2" t="s">
        <v>3491</v>
      </c>
      <c r="F931" s="11">
        <f t="shared" si="257"/>
        <v>4.7916666666666607E-2</v>
      </c>
    </row>
    <row r="932" spans="2:6" x14ac:dyDescent="0.35">
      <c r="B932" s="5">
        <v>2502</v>
      </c>
      <c r="C932" s="2" t="s">
        <v>3460</v>
      </c>
      <c r="D932" s="2" t="s">
        <v>38</v>
      </c>
      <c r="E932" s="2" t="s">
        <v>3086</v>
      </c>
      <c r="F932" s="11">
        <f t="shared" si="257"/>
        <v>3.472222222222221E-2</v>
      </c>
    </row>
    <row r="933" spans="2:6" x14ac:dyDescent="0.35">
      <c r="B933" s="5">
        <v>2502</v>
      </c>
      <c r="C933" s="2" t="s">
        <v>3460</v>
      </c>
      <c r="D933" s="2" t="s">
        <v>33</v>
      </c>
      <c r="E933" s="2" t="s">
        <v>751</v>
      </c>
      <c r="F933" s="11">
        <f t="shared" si="257"/>
        <v>8.3333333333333259E-2</v>
      </c>
    </row>
    <row r="934" spans="2:6" x14ac:dyDescent="0.35">
      <c r="B934" s="5">
        <v>2503</v>
      </c>
      <c r="C934" s="2" t="s">
        <v>3460</v>
      </c>
      <c r="D934" s="2" t="s">
        <v>2616</v>
      </c>
      <c r="E934" s="2" t="s">
        <v>1066</v>
      </c>
      <c r="F934" s="11">
        <f t="shared" si="257"/>
        <v>7.5694444444444453E-2</v>
      </c>
    </row>
    <row r="935" spans="2:6" x14ac:dyDescent="0.35">
      <c r="B935" s="5">
        <v>2503</v>
      </c>
      <c r="C935" s="2" t="s">
        <v>3460</v>
      </c>
      <c r="D935" s="2" t="s">
        <v>12</v>
      </c>
      <c r="E935" s="2" t="s">
        <v>42</v>
      </c>
      <c r="F935" s="11">
        <f t="shared" si="257"/>
        <v>0.125</v>
      </c>
    </row>
    <row r="936" spans="2:6" x14ac:dyDescent="0.35">
      <c r="B936" s="5">
        <v>2504</v>
      </c>
      <c r="C936" s="2" t="s">
        <v>3460</v>
      </c>
      <c r="D936" s="2" t="s">
        <v>141</v>
      </c>
      <c r="E936" s="2" t="s">
        <v>33</v>
      </c>
      <c r="F936" s="11">
        <f t="shared" si="257"/>
        <v>8.333333333333337E-2</v>
      </c>
    </row>
    <row r="937" spans="2:6" x14ac:dyDescent="0.35">
      <c r="B937" s="5">
        <v>2505</v>
      </c>
      <c r="C937" s="2" t="s">
        <v>3460</v>
      </c>
      <c r="D937" s="2" t="s">
        <v>2616</v>
      </c>
      <c r="E937" s="2" t="s">
        <v>1861</v>
      </c>
      <c r="F937" s="11">
        <f t="shared" si="257"/>
        <v>6.8749999999999978E-2</v>
      </c>
    </row>
    <row r="938" spans="2:6" x14ac:dyDescent="0.35">
      <c r="B938" s="5">
        <v>2505</v>
      </c>
      <c r="C938" s="2" t="s">
        <v>3460</v>
      </c>
      <c r="D938" s="2" t="s">
        <v>1738</v>
      </c>
      <c r="E938" s="2" t="s">
        <v>1204</v>
      </c>
      <c r="F938" s="11">
        <f t="shared" si="257"/>
        <v>6.8750000000000089E-2</v>
      </c>
    </row>
    <row r="939" spans="2:6" x14ac:dyDescent="0.35">
      <c r="B939" s="5">
        <v>2506</v>
      </c>
      <c r="C939" s="2" t="s">
        <v>3460</v>
      </c>
      <c r="D939" s="2" t="s">
        <v>227</v>
      </c>
      <c r="E939" s="2" t="s">
        <v>92</v>
      </c>
      <c r="F939" s="11">
        <f t="shared" si="257"/>
        <v>6.25E-2</v>
      </c>
    </row>
    <row r="940" spans="2:6" x14ac:dyDescent="0.35">
      <c r="B940" s="5">
        <v>2506</v>
      </c>
      <c r="C940" s="2" t="s">
        <v>3460</v>
      </c>
      <c r="D940" s="2" t="s">
        <v>2885</v>
      </c>
      <c r="E940" s="2" t="s">
        <v>80</v>
      </c>
      <c r="F940" s="11">
        <f t="shared" si="257"/>
        <v>6.8750000000000089E-2</v>
      </c>
    </row>
    <row r="941" spans="2:6" x14ac:dyDescent="0.35">
      <c r="B941" s="5">
        <v>2507</v>
      </c>
      <c r="C941" s="2" t="s">
        <v>3460</v>
      </c>
      <c r="D941" s="2" t="s">
        <v>2745</v>
      </c>
      <c r="E941" s="2" t="s">
        <v>1583</v>
      </c>
      <c r="F941" s="11">
        <f t="shared" si="257"/>
        <v>6.8749999999999978E-2</v>
      </c>
    </row>
    <row r="942" spans="2:6" x14ac:dyDescent="0.35">
      <c r="B942" s="5">
        <v>2507</v>
      </c>
      <c r="C942" s="2" t="s">
        <v>3460</v>
      </c>
      <c r="D942" s="2" t="s">
        <v>17</v>
      </c>
      <c r="E942" s="2" t="s">
        <v>56</v>
      </c>
      <c r="F942" s="11">
        <f t="shared" si="257"/>
        <v>0.125</v>
      </c>
    </row>
    <row r="943" spans="2:6" x14ac:dyDescent="0.35">
      <c r="B943" s="5">
        <v>2601</v>
      </c>
      <c r="C943" s="2" t="s">
        <v>3460</v>
      </c>
      <c r="D943" s="2" t="s">
        <v>48</v>
      </c>
      <c r="E943" s="2" t="s">
        <v>227</v>
      </c>
      <c r="F943" s="11">
        <f t="shared" si="257"/>
        <v>0.1875</v>
      </c>
    </row>
    <row r="944" spans="2:6" x14ac:dyDescent="0.35">
      <c r="B944" s="5">
        <v>2601</v>
      </c>
      <c r="C944" s="2" t="s">
        <v>3460</v>
      </c>
      <c r="D944" s="2" t="s">
        <v>3488</v>
      </c>
      <c r="E944" s="2" t="s">
        <v>2718</v>
      </c>
      <c r="F944" s="11">
        <f t="shared" si="257"/>
        <v>2.7083333333333348E-2</v>
      </c>
    </row>
    <row r="945" spans="2:6" x14ac:dyDescent="0.35">
      <c r="B945" s="5">
        <v>2602</v>
      </c>
      <c r="C945" s="2" t="s">
        <v>3460</v>
      </c>
      <c r="D945" s="2" t="s">
        <v>80</v>
      </c>
      <c r="E945" s="2" t="s">
        <v>42</v>
      </c>
      <c r="F945" s="11">
        <f t="shared" si="257"/>
        <v>0.16666666666666663</v>
      </c>
    </row>
    <row r="946" spans="2:6" x14ac:dyDescent="0.35">
      <c r="B946" s="5">
        <v>2603</v>
      </c>
      <c r="C946" s="2" t="s">
        <v>3460</v>
      </c>
      <c r="D946" s="2" t="s">
        <v>2769</v>
      </c>
      <c r="E946" s="2" t="s">
        <v>747</v>
      </c>
      <c r="F946" s="11">
        <f t="shared" si="257"/>
        <v>6.8749999999999978E-2</v>
      </c>
    </row>
    <row r="947" spans="2:6" x14ac:dyDescent="0.35">
      <c r="B947" s="5">
        <v>2603</v>
      </c>
      <c r="C947" s="2" t="s">
        <v>3460</v>
      </c>
      <c r="D947" s="2" t="s">
        <v>141</v>
      </c>
      <c r="E947" s="2" t="s">
        <v>56</v>
      </c>
      <c r="F947" s="11">
        <f t="shared" si="257"/>
        <v>0.10416666666666663</v>
      </c>
    </row>
    <row r="948" spans="2:6" x14ac:dyDescent="0.35">
      <c r="B948" s="5">
        <v>2603</v>
      </c>
      <c r="C948" s="2" t="s">
        <v>3460</v>
      </c>
      <c r="D948" s="2" t="s">
        <v>80</v>
      </c>
      <c r="E948" s="2" t="s">
        <v>42</v>
      </c>
      <c r="F948" s="11">
        <f t="shared" si="257"/>
        <v>0.16666666666666663</v>
      </c>
    </row>
    <row r="949" spans="2:6" x14ac:dyDescent="0.35">
      <c r="B949" s="5">
        <v>2604</v>
      </c>
      <c r="C949" s="2" t="s">
        <v>3460</v>
      </c>
      <c r="D949" s="2" t="s">
        <v>80</v>
      </c>
      <c r="E949" s="2" t="s">
        <v>42</v>
      </c>
      <c r="F949" s="11">
        <f t="shared" si="257"/>
        <v>0.16666666666666663</v>
      </c>
    </row>
    <row r="950" spans="2:6" x14ac:dyDescent="0.35">
      <c r="B950" s="5">
        <v>2605</v>
      </c>
      <c r="C950" s="2" t="s">
        <v>3460</v>
      </c>
      <c r="D950" s="2" t="s">
        <v>2660</v>
      </c>
      <c r="E950" s="2" t="s">
        <v>30</v>
      </c>
      <c r="F950" s="11">
        <f t="shared" si="257"/>
        <v>6.8750000000000089E-2</v>
      </c>
    </row>
    <row r="951" spans="2:6" x14ac:dyDescent="0.35">
      <c r="B951" s="5">
        <v>2605</v>
      </c>
      <c r="C951" s="2" t="s">
        <v>3460</v>
      </c>
      <c r="D951" s="2" t="s">
        <v>80</v>
      </c>
      <c r="E951" s="2" t="s">
        <v>42</v>
      </c>
      <c r="F951" s="11">
        <f t="shared" si="257"/>
        <v>0.16666666666666663</v>
      </c>
    </row>
    <row r="952" spans="2:6" x14ac:dyDescent="0.35">
      <c r="B952" s="5">
        <v>2607</v>
      </c>
      <c r="C952" s="2" t="s">
        <v>3460</v>
      </c>
      <c r="D952" s="2" t="s">
        <v>38</v>
      </c>
      <c r="E952" s="2" t="s">
        <v>88</v>
      </c>
      <c r="F952" s="11">
        <f t="shared" si="257"/>
        <v>0.125</v>
      </c>
    </row>
    <row r="953" spans="2:6" x14ac:dyDescent="0.35">
      <c r="B953" s="5">
        <v>2607</v>
      </c>
      <c r="C953" s="2" t="s">
        <v>3460</v>
      </c>
      <c r="D953" s="2" t="s">
        <v>227</v>
      </c>
      <c r="E953" s="2" t="s">
        <v>102</v>
      </c>
      <c r="F953" s="11">
        <f t="shared" si="257"/>
        <v>8.333333333333337E-2</v>
      </c>
    </row>
    <row r="954" spans="2:6" x14ac:dyDescent="0.35">
      <c r="B954" s="5">
        <v>2607</v>
      </c>
      <c r="C954" s="2" t="s">
        <v>3460</v>
      </c>
      <c r="D954" s="2" t="s">
        <v>1738</v>
      </c>
      <c r="E954" s="2" t="s">
        <v>1204</v>
      </c>
      <c r="F954" s="11">
        <f t="shared" si="257"/>
        <v>6.8750000000000089E-2</v>
      </c>
    </row>
    <row r="955" spans="2:6" x14ac:dyDescent="0.35">
      <c r="B955" s="5">
        <v>2701</v>
      </c>
      <c r="C955" s="2" t="s">
        <v>3460</v>
      </c>
      <c r="D955" s="2" t="s">
        <v>25</v>
      </c>
      <c r="E955" s="2" t="s">
        <v>56</v>
      </c>
      <c r="F955" s="11">
        <f t="shared" si="257"/>
        <v>0.33333333333333331</v>
      </c>
    </row>
    <row r="956" spans="2:6" x14ac:dyDescent="0.35">
      <c r="B956" s="5">
        <v>2703</v>
      </c>
      <c r="C956" s="2" t="s">
        <v>3460</v>
      </c>
      <c r="D956" s="2" t="s">
        <v>38</v>
      </c>
      <c r="E956" s="2" t="s">
        <v>136</v>
      </c>
      <c r="F956" s="11">
        <f t="shared" si="257"/>
        <v>8.3333333333333315E-2</v>
      </c>
    </row>
    <row r="957" spans="2:6" x14ac:dyDescent="0.35">
      <c r="B957" s="5">
        <v>2703</v>
      </c>
      <c r="C957" s="2" t="s">
        <v>3460</v>
      </c>
      <c r="D957" s="2" t="s">
        <v>2769</v>
      </c>
      <c r="E957" s="2" t="s">
        <v>747</v>
      </c>
      <c r="F957" s="11">
        <f t="shared" si="257"/>
        <v>6.8749999999999978E-2</v>
      </c>
    </row>
    <row r="958" spans="2:6" x14ac:dyDescent="0.35">
      <c r="B958" s="5">
        <v>2703</v>
      </c>
      <c r="C958" s="2" t="s">
        <v>3460</v>
      </c>
      <c r="D958" s="2" t="s">
        <v>739</v>
      </c>
      <c r="E958" s="2" t="s">
        <v>42</v>
      </c>
      <c r="F958" s="11">
        <f t="shared" si="257"/>
        <v>6.25E-2</v>
      </c>
    </row>
    <row r="959" spans="2:6" x14ac:dyDescent="0.35">
      <c r="B959" s="5">
        <v>2704</v>
      </c>
      <c r="C959" s="2" t="s">
        <v>3460</v>
      </c>
      <c r="D959" s="2" t="s">
        <v>739</v>
      </c>
      <c r="E959" s="2" t="s">
        <v>42</v>
      </c>
      <c r="F959" s="11">
        <f t="shared" si="257"/>
        <v>6.25E-2</v>
      </c>
    </row>
    <row r="960" spans="2:6" x14ac:dyDescent="0.35">
      <c r="B960" s="5">
        <v>2705</v>
      </c>
      <c r="C960" s="2" t="s">
        <v>3460</v>
      </c>
      <c r="D960" s="2" t="s">
        <v>2616</v>
      </c>
      <c r="E960" s="2" t="s">
        <v>1861</v>
      </c>
      <c r="F960" s="11">
        <f t="shared" si="257"/>
        <v>6.8749999999999978E-2</v>
      </c>
    </row>
    <row r="961" spans="2:6" x14ac:dyDescent="0.35">
      <c r="B961" s="5">
        <v>2705</v>
      </c>
      <c r="C961" s="2" t="s">
        <v>3460</v>
      </c>
      <c r="D961" s="2" t="s">
        <v>56</v>
      </c>
      <c r="E961" s="2" t="s">
        <v>131</v>
      </c>
      <c r="F961" s="11">
        <f t="shared" si="257"/>
        <v>0.125</v>
      </c>
    </row>
    <row r="962" spans="2:6" x14ac:dyDescent="0.35">
      <c r="B962" s="5">
        <v>2707</v>
      </c>
      <c r="C962" s="2" t="s">
        <v>3460</v>
      </c>
      <c r="D962" s="2" t="s">
        <v>25</v>
      </c>
      <c r="E962" s="2" t="s">
        <v>120</v>
      </c>
      <c r="F962" s="11">
        <f t="shared" si="257"/>
        <v>0.29166666666666669</v>
      </c>
    </row>
    <row r="963" spans="2:6" x14ac:dyDescent="0.35">
      <c r="B963" s="5">
        <v>2803</v>
      </c>
      <c r="C963" s="2" t="s">
        <v>3460</v>
      </c>
      <c r="D963" s="2" t="s">
        <v>2616</v>
      </c>
      <c r="E963" s="2" t="s">
        <v>1861</v>
      </c>
      <c r="F963" s="11">
        <f t="shared" si="257"/>
        <v>6.8749999999999978E-2</v>
      </c>
    </row>
    <row r="964" spans="2:6" x14ac:dyDescent="0.35">
      <c r="B964" s="5">
        <v>2804</v>
      </c>
      <c r="C964" s="2" t="s">
        <v>3460</v>
      </c>
      <c r="D964" s="2" t="s">
        <v>1749</v>
      </c>
      <c r="E964" s="2" t="s">
        <v>2007</v>
      </c>
      <c r="F964" s="11">
        <f t="shared" si="257"/>
        <v>3.472222222222221E-2</v>
      </c>
    </row>
    <row r="965" spans="2:6" x14ac:dyDescent="0.35">
      <c r="B965" s="5">
        <v>2805</v>
      </c>
      <c r="C965" s="2" t="s">
        <v>3460</v>
      </c>
      <c r="D965" s="2" t="s">
        <v>33</v>
      </c>
      <c r="E965" s="2" t="s">
        <v>1749</v>
      </c>
      <c r="F965" s="11">
        <f t="shared" si="257"/>
        <v>7.638888888888884E-2</v>
      </c>
    </row>
    <row r="966" spans="2:6" x14ac:dyDescent="0.35">
      <c r="B966" s="5">
        <v>2807</v>
      </c>
      <c r="C966" s="2" t="s">
        <v>3460</v>
      </c>
      <c r="D966" s="2" t="s">
        <v>38</v>
      </c>
      <c r="E966" s="2" t="s">
        <v>39</v>
      </c>
      <c r="F966" s="11">
        <f t="shared" ref="F966:F1029" si="258">(E966-D966)</f>
        <v>0.29166666666666669</v>
      </c>
    </row>
    <row r="967" spans="2:6" x14ac:dyDescent="0.35">
      <c r="B967" s="5">
        <v>2807</v>
      </c>
      <c r="C967" s="2" t="s">
        <v>3460</v>
      </c>
      <c r="D967" s="2" t="s">
        <v>39</v>
      </c>
      <c r="E967" s="2" t="s">
        <v>516</v>
      </c>
      <c r="F967" s="11">
        <f t="shared" si="258"/>
        <v>0.10416666666666663</v>
      </c>
    </row>
    <row r="968" spans="2:6" x14ac:dyDescent="0.35">
      <c r="B968" s="5">
        <v>2101</v>
      </c>
      <c r="C968" s="2" t="s">
        <v>3622</v>
      </c>
      <c r="D968" s="2" t="s">
        <v>38</v>
      </c>
      <c r="E968" s="2" t="s">
        <v>120</v>
      </c>
      <c r="F968" s="11">
        <f t="shared" si="258"/>
        <v>0.33333333333333331</v>
      </c>
    </row>
    <row r="969" spans="2:6" x14ac:dyDescent="0.35">
      <c r="B969" s="5">
        <v>2101</v>
      </c>
      <c r="C969" s="2" t="s">
        <v>3622</v>
      </c>
      <c r="D969" s="2" t="s">
        <v>120</v>
      </c>
      <c r="E969" s="2" t="s">
        <v>131</v>
      </c>
      <c r="F969" s="11">
        <f t="shared" si="258"/>
        <v>0.16666666666666663</v>
      </c>
    </row>
    <row r="970" spans="2:6" x14ac:dyDescent="0.35">
      <c r="B970" s="5">
        <v>2201</v>
      </c>
      <c r="C970" s="2" t="s">
        <v>3622</v>
      </c>
      <c r="D970" s="2" t="s">
        <v>38</v>
      </c>
      <c r="E970" s="2" t="s">
        <v>80</v>
      </c>
      <c r="F970" s="11">
        <f t="shared" si="258"/>
        <v>0.41666666666666669</v>
      </c>
    </row>
    <row r="971" spans="2:6" x14ac:dyDescent="0.35">
      <c r="B971" s="5">
        <v>2202</v>
      </c>
      <c r="C971" s="2" t="s">
        <v>3622</v>
      </c>
      <c r="D971" s="2" t="s">
        <v>38</v>
      </c>
      <c r="E971" s="2" t="s">
        <v>80</v>
      </c>
      <c r="F971" s="11">
        <f t="shared" si="258"/>
        <v>0.41666666666666669</v>
      </c>
    </row>
    <row r="972" spans="2:6" x14ac:dyDescent="0.35">
      <c r="B972" s="5">
        <v>2203</v>
      </c>
      <c r="C972" s="2" t="s">
        <v>3622</v>
      </c>
      <c r="D972" s="2" t="s">
        <v>38</v>
      </c>
      <c r="E972" s="2" t="s">
        <v>80</v>
      </c>
      <c r="F972" s="11">
        <f t="shared" si="258"/>
        <v>0.41666666666666669</v>
      </c>
    </row>
    <row r="973" spans="2:6" x14ac:dyDescent="0.35">
      <c r="B973" s="5">
        <v>2301</v>
      </c>
      <c r="C973" s="2" t="s">
        <v>3622</v>
      </c>
      <c r="D973" s="2" t="s">
        <v>38</v>
      </c>
      <c r="E973" s="2" t="s">
        <v>12</v>
      </c>
      <c r="F973" s="11">
        <f t="shared" si="258"/>
        <v>0.45833333333333331</v>
      </c>
    </row>
    <row r="974" spans="2:6" x14ac:dyDescent="0.35">
      <c r="B974" s="5">
        <v>2501</v>
      </c>
      <c r="C974" s="2" t="s">
        <v>3622</v>
      </c>
      <c r="D974" s="2" t="s">
        <v>39</v>
      </c>
      <c r="E974" s="2" t="s">
        <v>131</v>
      </c>
      <c r="F974" s="11">
        <f t="shared" si="258"/>
        <v>0.20833333333333326</v>
      </c>
    </row>
    <row r="975" spans="2:6" x14ac:dyDescent="0.35">
      <c r="B975" s="5">
        <v>2502</v>
      </c>
      <c r="C975" s="2" t="s">
        <v>3622</v>
      </c>
      <c r="D975" s="2" t="s">
        <v>38</v>
      </c>
      <c r="E975" s="2" t="s">
        <v>80</v>
      </c>
      <c r="F975" s="11">
        <f t="shared" si="258"/>
        <v>0.41666666666666669</v>
      </c>
    </row>
    <row r="976" spans="2:6" x14ac:dyDescent="0.35">
      <c r="B976" s="5">
        <v>2503</v>
      </c>
      <c r="C976" s="2" t="s">
        <v>3622</v>
      </c>
      <c r="D976" s="2" t="s">
        <v>38</v>
      </c>
      <c r="E976" s="2" t="s">
        <v>80</v>
      </c>
      <c r="F976" s="11">
        <f t="shared" si="258"/>
        <v>0.41666666666666669</v>
      </c>
    </row>
    <row r="977" spans="2:6" x14ac:dyDescent="0.35">
      <c r="B977" s="5">
        <v>2504</v>
      </c>
      <c r="C977" s="2" t="s">
        <v>3622</v>
      </c>
      <c r="D977" s="2" t="s">
        <v>38</v>
      </c>
      <c r="E977" s="2" t="s">
        <v>80</v>
      </c>
      <c r="F977" s="11">
        <f t="shared" si="258"/>
        <v>0.41666666666666669</v>
      </c>
    </row>
    <row r="978" spans="2:6" x14ac:dyDescent="0.35">
      <c r="B978" s="5">
        <v>2505</v>
      </c>
      <c r="C978" s="2" t="s">
        <v>3622</v>
      </c>
      <c r="D978" s="2" t="s">
        <v>25</v>
      </c>
      <c r="E978" s="2" t="s">
        <v>92</v>
      </c>
      <c r="F978" s="11">
        <f t="shared" si="258"/>
        <v>0.16666666666666669</v>
      </c>
    </row>
    <row r="979" spans="2:6" x14ac:dyDescent="0.35">
      <c r="B979" s="5">
        <v>2505</v>
      </c>
      <c r="C979" s="2" t="s">
        <v>3622</v>
      </c>
      <c r="D979" s="2" t="s">
        <v>39</v>
      </c>
      <c r="E979" s="2" t="s">
        <v>131</v>
      </c>
      <c r="F979" s="11">
        <f t="shared" si="258"/>
        <v>0.20833333333333326</v>
      </c>
    </row>
    <row r="980" spans="2:6" x14ac:dyDescent="0.35">
      <c r="B980" s="5">
        <v>2506</v>
      </c>
      <c r="C980" s="2" t="s">
        <v>3622</v>
      </c>
      <c r="D980" s="2" t="s">
        <v>25</v>
      </c>
      <c r="E980" s="2" t="s">
        <v>42</v>
      </c>
      <c r="F980" s="11">
        <f t="shared" si="258"/>
        <v>0.54166666666666674</v>
      </c>
    </row>
    <row r="981" spans="2:6" x14ac:dyDescent="0.35">
      <c r="B981" s="5">
        <v>2507</v>
      </c>
      <c r="C981" s="2" t="s">
        <v>3622</v>
      </c>
      <c r="D981" s="2" t="s">
        <v>39</v>
      </c>
      <c r="E981" s="2" t="s">
        <v>131</v>
      </c>
      <c r="F981" s="11">
        <f t="shared" si="258"/>
        <v>0.20833333333333326</v>
      </c>
    </row>
    <row r="982" spans="2:6" x14ac:dyDescent="0.35">
      <c r="B982" s="5">
        <v>2601</v>
      </c>
      <c r="C982" s="2" t="s">
        <v>3622</v>
      </c>
      <c r="D982" s="2" t="s">
        <v>39</v>
      </c>
      <c r="E982" s="2" t="s">
        <v>131</v>
      </c>
      <c r="F982" s="11">
        <f t="shared" si="258"/>
        <v>0.20833333333333326</v>
      </c>
    </row>
    <row r="983" spans="2:6" x14ac:dyDescent="0.35">
      <c r="B983" s="5">
        <v>2602</v>
      </c>
      <c r="C983" s="2" t="s">
        <v>3622</v>
      </c>
      <c r="D983" s="2" t="s">
        <v>25</v>
      </c>
      <c r="E983" s="2" t="s">
        <v>42</v>
      </c>
      <c r="F983" s="11">
        <f t="shared" si="258"/>
        <v>0.54166666666666674</v>
      </c>
    </row>
    <row r="984" spans="2:6" x14ac:dyDescent="0.35">
      <c r="B984" s="5">
        <v>2603</v>
      </c>
      <c r="C984" s="2" t="s">
        <v>3622</v>
      </c>
      <c r="D984" s="2" t="s">
        <v>48</v>
      </c>
      <c r="E984" s="2" t="s">
        <v>12</v>
      </c>
      <c r="F984" s="11">
        <f t="shared" si="258"/>
        <v>0.5</v>
      </c>
    </row>
    <row r="985" spans="2:6" x14ac:dyDescent="0.35">
      <c r="B985" s="5">
        <v>2604</v>
      </c>
      <c r="C985" s="2" t="s">
        <v>3622</v>
      </c>
      <c r="D985" s="2" t="s">
        <v>48</v>
      </c>
      <c r="E985" s="2" t="s">
        <v>12</v>
      </c>
      <c r="F985" s="11">
        <f t="shared" si="258"/>
        <v>0.5</v>
      </c>
    </row>
    <row r="986" spans="2:6" x14ac:dyDescent="0.35">
      <c r="B986" s="5">
        <v>2605</v>
      </c>
      <c r="C986" s="2" t="s">
        <v>3622</v>
      </c>
      <c r="D986" s="2" t="s">
        <v>48</v>
      </c>
      <c r="E986" s="2" t="s">
        <v>12</v>
      </c>
      <c r="F986" s="11">
        <f t="shared" si="258"/>
        <v>0.5</v>
      </c>
    </row>
    <row r="987" spans="2:6" x14ac:dyDescent="0.35">
      <c r="B987" s="5">
        <v>2606</v>
      </c>
      <c r="C987" s="2" t="s">
        <v>3622</v>
      </c>
      <c r="D987" s="2" t="s">
        <v>25</v>
      </c>
      <c r="E987" s="2" t="s">
        <v>42</v>
      </c>
      <c r="F987" s="11">
        <f t="shared" si="258"/>
        <v>0.54166666666666674</v>
      </c>
    </row>
    <row r="988" spans="2:6" x14ac:dyDescent="0.35">
      <c r="B988" s="5">
        <v>2607</v>
      </c>
      <c r="C988" s="2" t="s">
        <v>3622</v>
      </c>
      <c r="D988" s="2" t="s">
        <v>39</v>
      </c>
      <c r="E988" s="2" t="s">
        <v>80</v>
      </c>
      <c r="F988" s="11">
        <f t="shared" si="258"/>
        <v>0.125</v>
      </c>
    </row>
    <row r="989" spans="2:6" x14ac:dyDescent="0.35">
      <c r="B989" s="5">
        <v>2702</v>
      </c>
      <c r="C989" s="2" t="s">
        <v>3622</v>
      </c>
      <c r="D989" s="2" t="s">
        <v>48</v>
      </c>
      <c r="E989" s="2" t="s">
        <v>120</v>
      </c>
      <c r="F989" s="11">
        <f t="shared" si="258"/>
        <v>0.375</v>
      </c>
    </row>
    <row r="990" spans="2:6" x14ac:dyDescent="0.35">
      <c r="B990" s="5">
        <v>2703</v>
      </c>
      <c r="C990" s="2" t="s">
        <v>3622</v>
      </c>
      <c r="D990" s="2" t="s">
        <v>38</v>
      </c>
      <c r="E990" s="2" t="s">
        <v>17</v>
      </c>
      <c r="F990" s="11">
        <f t="shared" si="258"/>
        <v>0.24999999999999994</v>
      </c>
    </row>
    <row r="991" spans="2:6" x14ac:dyDescent="0.35">
      <c r="B991" s="5">
        <v>2704</v>
      </c>
      <c r="C991" s="2" t="s">
        <v>3622</v>
      </c>
      <c r="D991" s="2" t="s">
        <v>38</v>
      </c>
      <c r="E991" s="2" t="s">
        <v>17</v>
      </c>
      <c r="F991" s="11">
        <f t="shared" si="258"/>
        <v>0.24999999999999994</v>
      </c>
    </row>
    <row r="992" spans="2:6" x14ac:dyDescent="0.35">
      <c r="B992" s="5">
        <v>2705</v>
      </c>
      <c r="C992" s="2" t="s">
        <v>3622</v>
      </c>
      <c r="D992" s="2" t="s">
        <v>25</v>
      </c>
      <c r="E992" s="2" t="s">
        <v>42</v>
      </c>
      <c r="F992" s="11">
        <f t="shared" si="258"/>
        <v>0.54166666666666674</v>
      </c>
    </row>
    <row r="993" spans="2:6" x14ac:dyDescent="0.35">
      <c r="B993" s="5">
        <v>2707</v>
      </c>
      <c r="C993" s="2" t="s">
        <v>3622</v>
      </c>
      <c r="D993" s="2" t="s">
        <v>25</v>
      </c>
      <c r="E993" s="2" t="s">
        <v>42</v>
      </c>
      <c r="F993" s="11">
        <f t="shared" si="258"/>
        <v>0.54166666666666674</v>
      </c>
    </row>
    <row r="994" spans="2:6" x14ac:dyDescent="0.35">
      <c r="B994" s="5">
        <v>2803</v>
      </c>
      <c r="C994" s="2" t="s">
        <v>3622</v>
      </c>
      <c r="D994" s="2" t="s">
        <v>38</v>
      </c>
      <c r="E994" s="2" t="s">
        <v>92</v>
      </c>
      <c r="F994" s="11">
        <f t="shared" si="258"/>
        <v>0.20833333333333331</v>
      </c>
    </row>
    <row r="995" spans="2:6" x14ac:dyDescent="0.35">
      <c r="B995" s="5">
        <v>2803</v>
      </c>
      <c r="C995" s="2" t="s">
        <v>3622</v>
      </c>
      <c r="D995" s="2" t="s">
        <v>102</v>
      </c>
      <c r="E995" s="2" t="s">
        <v>80</v>
      </c>
      <c r="F995" s="11">
        <f t="shared" si="258"/>
        <v>0.1875</v>
      </c>
    </row>
    <row r="996" spans="2:6" x14ac:dyDescent="0.35">
      <c r="B996" s="5">
        <v>2804</v>
      </c>
      <c r="C996" s="2" t="s">
        <v>3622</v>
      </c>
      <c r="D996" s="2" t="s">
        <v>38</v>
      </c>
      <c r="E996" s="2" t="s">
        <v>92</v>
      </c>
      <c r="F996" s="11">
        <f t="shared" si="258"/>
        <v>0.20833333333333331</v>
      </c>
    </row>
    <row r="997" spans="2:6" x14ac:dyDescent="0.35">
      <c r="B997" s="5">
        <v>2804</v>
      </c>
      <c r="C997" s="2" t="s">
        <v>3622</v>
      </c>
      <c r="D997" s="2" t="s">
        <v>102</v>
      </c>
      <c r="E997" s="2" t="s">
        <v>80</v>
      </c>
      <c r="F997" s="11">
        <f t="shared" si="258"/>
        <v>0.1875</v>
      </c>
    </row>
    <row r="998" spans="2:6" x14ac:dyDescent="0.35">
      <c r="B998" s="5">
        <v>2805</v>
      </c>
      <c r="C998" s="2" t="s">
        <v>3622</v>
      </c>
      <c r="D998" s="2" t="s">
        <v>102</v>
      </c>
      <c r="E998" s="2" t="s">
        <v>80</v>
      </c>
      <c r="F998" s="11">
        <f t="shared" si="258"/>
        <v>0.1875</v>
      </c>
    </row>
    <row r="999" spans="2:6" x14ac:dyDescent="0.35">
      <c r="B999" s="5">
        <v>2806</v>
      </c>
      <c r="C999" s="2" t="s">
        <v>3622</v>
      </c>
      <c r="D999" s="2" t="s">
        <v>17</v>
      </c>
      <c r="E999" s="2" t="s">
        <v>12</v>
      </c>
      <c r="F999" s="11">
        <f t="shared" si="258"/>
        <v>0.20833333333333337</v>
      </c>
    </row>
    <row r="1000" spans="2:6" x14ac:dyDescent="0.35">
      <c r="B1000" s="5">
        <v>2101</v>
      </c>
      <c r="C1000" s="2" t="s">
        <v>3698</v>
      </c>
      <c r="D1000" s="2" t="s">
        <v>39</v>
      </c>
      <c r="E1000" s="2" t="s">
        <v>80</v>
      </c>
      <c r="F1000" s="11">
        <f t="shared" si="258"/>
        <v>0.125</v>
      </c>
    </row>
    <row r="1001" spans="2:6" x14ac:dyDescent="0.35">
      <c r="B1001" s="5">
        <v>2301</v>
      </c>
      <c r="C1001" s="2" t="s">
        <v>3698</v>
      </c>
      <c r="D1001" s="2" t="s">
        <v>48</v>
      </c>
      <c r="E1001" s="2" t="s">
        <v>92</v>
      </c>
      <c r="F1001" s="11">
        <f t="shared" si="258"/>
        <v>0.25</v>
      </c>
    </row>
    <row r="1002" spans="2:6" x14ac:dyDescent="0.35">
      <c r="B1002" s="5">
        <v>2507</v>
      </c>
      <c r="C1002" s="2" t="s">
        <v>3698</v>
      </c>
      <c r="D1002" s="2" t="s">
        <v>88</v>
      </c>
      <c r="E1002" s="2" t="s">
        <v>797</v>
      </c>
      <c r="F1002" s="11">
        <f t="shared" si="258"/>
        <v>0.41666666666666669</v>
      </c>
    </row>
    <row r="1003" spans="2:6" x14ac:dyDescent="0.35">
      <c r="B1003" s="5">
        <v>2101</v>
      </c>
      <c r="C1003" s="2" t="s">
        <v>3710</v>
      </c>
      <c r="D1003" s="2" t="s">
        <v>80</v>
      </c>
      <c r="E1003" s="2" t="s">
        <v>42</v>
      </c>
      <c r="F1003" s="11">
        <f t="shared" si="258"/>
        <v>0.16666666666666663</v>
      </c>
    </row>
    <row r="1004" spans="2:6" x14ac:dyDescent="0.35">
      <c r="B1004" s="5">
        <v>2201</v>
      </c>
      <c r="C1004" s="2" t="s">
        <v>3710</v>
      </c>
      <c r="D1004" s="2" t="s">
        <v>2769</v>
      </c>
      <c r="E1004" s="2" t="s">
        <v>747</v>
      </c>
      <c r="F1004" s="11">
        <f t="shared" si="258"/>
        <v>6.8749999999999978E-2</v>
      </c>
    </row>
    <row r="1005" spans="2:6" x14ac:dyDescent="0.35">
      <c r="B1005" s="5">
        <v>2202</v>
      </c>
      <c r="C1005" s="2" t="s">
        <v>3710</v>
      </c>
      <c r="D1005" s="2" t="s">
        <v>120</v>
      </c>
      <c r="E1005" s="2" t="s">
        <v>42</v>
      </c>
      <c r="F1005" s="11">
        <f t="shared" si="258"/>
        <v>0.25</v>
      </c>
    </row>
    <row r="1006" spans="2:6" x14ac:dyDescent="0.35">
      <c r="B1006" s="5">
        <v>2203</v>
      </c>
      <c r="C1006" s="2" t="s">
        <v>3710</v>
      </c>
      <c r="D1006" s="2" t="s">
        <v>80</v>
      </c>
      <c r="E1006" s="2" t="s">
        <v>797</v>
      </c>
      <c r="F1006" s="11">
        <f t="shared" si="258"/>
        <v>0.125</v>
      </c>
    </row>
    <row r="1007" spans="2:6" x14ac:dyDescent="0.35">
      <c r="B1007" s="5">
        <v>2301</v>
      </c>
      <c r="C1007" s="2" t="s">
        <v>3710</v>
      </c>
      <c r="D1007" s="2" t="s">
        <v>56</v>
      </c>
      <c r="E1007" s="2" t="s">
        <v>42</v>
      </c>
      <c r="F1007" s="11">
        <f t="shared" si="258"/>
        <v>0.20833333333333337</v>
      </c>
    </row>
    <row r="1008" spans="2:6" x14ac:dyDescent="0.35">
      <c r="B1008" s="5">
        <v>2501</v>
      </c>
      <c r="C1008" s="2" t="s">
        <v>3710</v>
      </c>
      <c r="D1008" s="2" t="s">
        <v>761</v>
      </c>
      <c r="E1008" s="2" t="s">
        <v>1925</v>
      </c>
      <c r="F1008" s="11">
        <f t="shared" si="258"/>
        <v>6.8749999999999978E-2</v>
      </c>
    </row>
    <row r="1009" spans="2:6" x14ac:dyDescent="0.35">
      <c r="B1009" s="5">
        <v>2503</v>
      </c>
      <c r="C1009" s="2" t="s">
        <v>3710</v>
      </c>
      <c r="D1009" s="2" t="s">
        <v>120</v>
      </c>
      <c r="E1009" s="2" t="s">
        <v>80</v>
      </c>
      <c r="F1009" s="11">
        <f t="shared" si="258"/>
        <v>8.333333333333337E-2</v>
      </c>
    </row>
    <row r="1010" spans="2:6" x14ac:dyDescent="0.35">
      <c r="B1010" s="5">
        <v>2503</v>
      </c>
      <c r="C1010" s="2" t="s">
        <v>3710</v>
      </c>
      <c r="D1010" s="2" t="s">
        <v>80</v>
      </c>
      <c r="E1010" s="2" t="s">
        <v>42</v>
      </c>
      <c r="F1010" s="11">
        <f t="shared" si="258"/>
        <v>0.16666666666666663</v>
      </c>
    </row>
    <row r="1011" spans="2:6" x14ac:dyDescent="0.35">
      <c r="B1011" s="5">
        <v>2504</v>
      </c>
      <c r="C1011" s="2" t="s">
        <v>3710</v>
      </c>
      <c r="D1011" s="2" t="s">
        <v>80</v>
      </c>
      <c r="E1011" s="2" t="s">
        <v>42</v>
      </c>
      <c r="F1011" s="11">
        <f t="shared" si="258"/>
        <v>0.16666666666666663</v>
      </c>
    </row>
    <row r="1012" spans="2:6" x14ac:dyDescent="0.35">
      <c r="B1012" s="5">
        <v>2505</v>
      </c>
      <c r="C1012" s="2" t="s">
        <v>3710</v>
      </c>
      <c r="D1012" s="2" t="s">
        <v>120</v>
      </c>
      <c r="E1012" s="2" t="s">
        <v>836</v>
      </c>
      <c r="F1012" s="11">
        <f t="shared" si="258"/>
        <v>6.944444444444442E-2</v>
      </c>
    </row>
    <row r="1013" spans="2:6" x14ac:dyDescent="0.35">
      <c r="B1013" s="5">
        <v>2507</v>
      </c>
      <c r="C1013" s="2" t="s">
        <v>3710</v>
      </c>
      <c r="D1013" s="2" t="s">
        <v>120</v>
      </c>
      <c r="E1013" s="2" t="s">
        <v>80</v>
      </c>
      <c r="F1013" s="11">
        <f t="shared" si="258"/>
        <v>8.333333333333337E-2</v>
      </c>
    </row>
    <row r="1014" spans="2:6" x14ac:dyDescent="0.35">
      <c r="B1014" s="5">
        <v>2601</v>
      </c>
      <c r="C1014" s="2" t="s">
        <v>3710</v>
      </c>
      <c r="D1014" s="2" t="s">
        <v>136</v>
      </c>
      <c r="E1014" s="2" t="s">
        <v>1293</v>
      </c>
      <c r="F1014" s="11">
        <f t="shared" si="258"/>
        <v>3.472222222222221E-2</v>
      </c>
    </row>
    <row r="1015" spans="2:6" x14ac:dyDescent="0.35">
      <c r="B1015" s="5">
        <v>2601</v>
      </c>
      <c r="C1015" s="2" t="s">
        <v>3710</v>
      </c>
      <c r="D1015" s="2" t="s">
        <v>39</v>
      </c>
      <c r="E1015" s="2" t="s">
        <v>33</v>
      </c>
      <c r="F1015" s="11">
        <f t="shared" si="258"/>
        <v>6.25E-2</v>
      </c>
    </row>
    <row r="1016" spans="2:6" x14ac:dyDescent="0.35">
      <c r="B1016" s="5">
        <v>2602</v>
      </c>
      <c r="C1016" s="2" t="s">
        <v>3710</v>
      </c>
      <c r="D1016" s="2" t="s">
        <v>80</v>
      </c>
      <c r="E1016" s="2" t="s">
        <v>42</v>
      </c>
      <c r="F1016" s="11">
        <f t="shared" si="258"/>
        <v>0.16666666666666663</v>
      </c>
    </row>
    <row r="1017" spans="2:6" x14ac:dyDescent="0.35">
      <c r="B1017" s="5">
        <v>2603</v>
      </c>
      <c r="C1017" s="2" t="s">
        <v>3710</v>
      </c>
      <c r="D1017" s="2" t="s">
        <v>1738</v>
      </c>
      <c r="E1017" s="2" t="s">
        <v>1204</v>
      </c>
      <c r="F1017" s="11">
        <f t="shared" si="258"/>
        <v>6.8750000000000089E-2</v>
      </c>
    </row>
    <row r="1018" spans="2:6" x14ac:dyDescent="0.35">
      <c r="B1018" s="5">
        <v>2604</v>
      </c>
      <c r="C1018" s="2" t="s">
        <v>3710</v>
      </c>
      <c r="D1018" s="2" t="s">
        <v>120</v>
      </c>
      <c r="E1018" s="2" t="s">
        <v>751</v>
      </c>
      <c r="F1018" s="11">
        <f t="shared" si="258"/>
        <v>0.10416666666666663</v>
      </c>
    </row>
    <row r="1019" spans="2:6" x14ac:dyDescent="0.35">
      <c r="B1019" s="5">
        <v>2606</v>
      </c>
      <c r="C1019" s="2" t="s">
        <v>3710</v>
      </c>
      <c r="D1019" s="2" t="s">
        <v>33</v>
      </c>
      <c r="E1019" s="2" t="s">
        <v>12</v>
      </c>
      <c r="F1019" s="11">
        <f t="shared" si="258"/>
        <v>0.10416666666666663</v>
      </c>
    </row>
    <row r="1020" spans="2:6" x14ac:dyDescent="0.35">
      <c r="B1020" s="5">
        <v>2701</v>
      </c>
      <c r="C1020" s="2" t="s">
        <v>3710</v>
      </c>
      <c r="D1020" s="2" t="s">
        <v>25</v>
      </c>
      <c r="E1020" s="2" t="s">
        <v>88</v>
      </c>
      <c r="F1020" s="11">
        <f t="shared" si="258"/>
        <v>8.333333333333337E-2</v>
      </c>
    </row>
    <row r="1021" spans="2:6" x14ac:dyDescent="0.35">
      <c r="B1021" s="5">
        <v>2701</v>
      </c>
      <c r="C1021" s="2" t="s">
        <v>3710</v>
      </c>
      <c r="D1021" s="2" t="s">
        <v>2660</v>
      </c>
      <c r="E1021" s="2" t="s">
        <v>30</v>
      </c>
      <c r="F1021" s="11">
        <f t="shared" si="258"/>
        <v>6.8750000000000089E-2</v>
      </c>
    </row>
    <row r="1022" spans="2:6" x14ac:dyDescent="0.35">
      <c r="B1022" s="5">
        <v>2704</v>
      </c>
      <c r="C1022" s="2" t="s">
        <v>3710</v>
      </c>
      <c r="D1022" s="2" t="s">
        <v>33</v>
      </c>
      <c r="E1022" s="2" t="s">
        <v>751</v>
      </c>
      <c r="F1022" s="11">
        <f t="shared" si="258"/>
        <v>8.3333333333333259E-2</v>
      </c>
    </row>
    <row r="1023" spans="2:6" x14ac:dyDescent="0.35">
      <c r="B1023" s="5">
        <v>2707</v>
      </c>
      <c r="C1023" s="2" t="s">
        <v>3710</v>
      </c>
      <c r="D1023" s="2" t="s">
        <v>3750</v>
      </c>
      <c r="E1023" s="2" t="s">
        <v>17</v>
      </c>
      <c r="F1023" s="11">
        <f t="shared" si="258"/>
        <v>6.944444444444442E-2</v>
      </c>
    </row>
    <row r="1024" spans="2:6" x14ac:dyDescent="0.35">
      <c r="B1024" s="5">
        <v>2804</v>
      </c>
      <c r="C1024" s="2" t="s">
        <v>3710</v>
      </c>
      <c r="D1024" s="2" t="s">
        <v>16</v>
      </c>
      <c r="E1024" s="2" t="s">
        <v>1186</v>
      </c>
      <c r="F1024" s="11">
        <f t="shared" si="258"/>
        <v>6.9444444444444475E-2</v>
      </c>
    </row>
    <row r="1025" spans="2:6" x14ac:dyDescent="0.35">
      <c r="B1025" s="5">
        <v>2804</v>
      </c>
      <c r="C1025" s="2" t="s">
        <v>3710</v>
      </c>
      <c r="D1025" s="2" t="s">
        <v>56</v>
      </c>
      <c r="E1025" s="2" t="s">
        <v>1204</v>
      </c>
      <c r="F1025" s="11">
        <f t="shared" si="258"/>
        <v>6.9444444444444531E-2</v>
      </c>
    </row>
    <row r="1026" spans="2:6" x14ac:dyDescent="0.35">
      <c r="B1026" s="5">
        <v>2805</v>
      </c>
      <c r="C1026" s="2" t="s">
        <v>3710</v>
      </c>
      <c r="D1026" s="2" t="s">
        <v>704</v>
      </c>
      <c r="E1026" s="2" t="s">
        <v>2718</v>
      </c>
      <c r="F1026" s="11">
        <f t="shared" si="258"/>
        <v>6.8749999999999978E-2</v>
      </c>
    </row>
    <row r="1027" spans="2:6" x14ac:dyDescent="0.35">
      <c r="B1027" s="5">
        <v>2807</v>
      </c>
      <c r="C1027" s="2" t="s">
        <v>3710</v>
      </c>
      <c r="D1027" s="2" t="s">
        <v>25</v>
      </c>
      <c r="E1027" s="2" t="s">
        <v>17</v>
      </c>
      <c r="F1027" s="11">
        <f t="shared" si="258"/>
        <v>0.20833333333333331</v>
      </c>
    </row>
    <row r="1028" spans="2:6" x14ac:dyDescent="0.35">
      <c r="B1028" s="5">
        <v>2101</v>
      </c>
      <c r="C1028" s="2" t="s">
        <v>3823</v>
      </c>
      <c r="D1028" s="2" t="s">
        <v>80</v>
      </c>
      <c r="E1028" s="2" t="s">
        <v>42</v>
      </c>
      <c r="F1028" s="11">
        <f t="shared" si="258"/>
        <v>0.16666666666666663</v>
      </c>
    </row>
    <row r="1029" spans="2:6" x14ac:dyDescent="0.35">
      <c r="B1029" s="5">
        <v>2201</v>
      </c>
      <c r="C1029" s="2" t="s">
        <v>3823</v>
      </c>
      <c r="D1029" s="2" t="s">
        <v>88</v>
      </c>
      <c r="E1029" s="2" t="s">
        <v>747</v>
      </c>
      <c r="F1029" s="11">
        <f t="shared" si="258"/>
        <v>6.944444444444442E-2</v>
      </c>
    </row>
    <row r="1030" spans="2:6" x14ac:dyDescent="0.35">
      <c r="B1030" s="5">
        <v>2201</v>
      </c>
      <c r="C1030" s="2" t="s">
        <v>3823</v>
      </c>
      <c r="D1030" s="2" t="s">
        <v>3828</v>
      </c>
      <c r="E1030" s="2" t="s">
        <v>3063</v>
      </c>
      <c r="F1030" s="11">
        <f t="shared" ref="F1030:F1093" si="259">(E1030-D1030)</f>
        <v>6.8749999999999978E-2</v>
      </c>
    </row>
    <row r="1031" spans="2:6" x14ac:dyDescent="0.35">
      <c r="B1031" s="5">
        <v>2202</v>
      </c>
      <c r="C1031" s="2" t="s">
        <v>3823</v>
      </c>
      <c r="D1031" s="2" t="s">
        <v>17</v>
      </c>
      <c r="E1031" s="2" t="s">
        <v>30</v>
      </c>
      <c r="F1031" s="11">
        <f t="shared" si="259"/>
        <v>6.9444444444444531E-2</v>
      </c>
    </row>
    <row r="1032" spans="2:6" x14ac:dyDescent="0.35">
      <c r="B1032" s="5">
        <v>2202</v>
      </c>
      <c r="C1032" s="2" t="s">
        <v>3823</v>
      </c>
      <c r="D1032" s="2" t="s">
        <v>342</v>
      </c>
      <c r="E1032" s="2" t="s">
        <v>836</v>
      </c>
      <c r="F1032" s="11">
        <f t="shared" si="259"/>
        <v>6.8749999999999978E-2</v>
      </c>
    </row>
    <row r="1033" spans="2:6" x14ac:dyDescent="0.35">
      <c r="B1033" s="5">
        <v>2203</v>
      </c>
      <c r="C1033" s="2" t="s">
        <v>3823</v>
      </c>
      <c r="D1033" s="2" t="s">
        <v>503</v>
      </c>
      <c r="E1033" s="2" t="s">
        <v>1059</v>
      </c>
      <c r="F1033" s="11">
        <f t="shared" si="259"/>
        <v>6.8749999999999978E-2</v>
      </c>
    </row>
    <row r="1034" spans="2:6" x14ac:dyDescent="0.35">
      <c r="B1034" s="5">
        <v>2301</v>
      </c>
      <c r="C1034" s="2" t="s">
        <v>3823</v>
      </c>
      <c r="D1034" s="2" t="s">
        <v>25</v>
      </c>
      <c r="E1034" s="2" t="s">
        <v>16</v>
      </c>
      <c r="F1034" s="11">
        <f t="shared" si="259"/>
        <v>0.125</v>
      </c>
    </row>
    <row r="1035" spans="2:6" x14ac:dyDescent="0.35">
      <c r="B1035" s="5">
        <v>2501</v>
      </c>
      <c r="C1035" s="2" t="s">
        <v>3823</v>
      </c>
      <c r="D1035" s="2" t="s">
        <v>3839</v>
      </c>
      <c r="E1035" s="2" t="s">
        <v>295</v>
      </c>
      <c r="F1035" s="11">
        <f t="shared" si="259"/>
        <v>6.8749999999999978E-2</v>
      </c>
    </row>
    <row r="1036" spans="2:6" x14ac:dyDescent="0.35">
      <c r="B1036" s="5">
        <v>2501</v>
      </c>
      <c r="C1036" s="2" t="s">
        <v>3823</v>
      </c>
      <c r="D1036" s="2" t="s">
        <v>16</v>
      </c>
      <c r="E1036" s="2" t="s">
        <v>1186</v>
      </c>
      <c r="F1036" s="11">
        <f t="shared" si="259"/>
        <v>6.9444444444444475E-2</v>
      </c>
    </row>
    <row r="1037" spans="2:6" x14ac:dyDescent="0.35">
      <c r="B1037" s="5">
        <v>2501</v>
      </c>
      <c r="C1037" s="2" t="s">
        <v>3823</v>
      </c>
      <c r="D1037" s="2" t="s">
        <v>80</v>
      </c>
      <c r="E1037" s="2" t="s">
        <v>1951</v>
      </c>
      <c r="F1037" s="11">
        <f t="shared" si="259"/>
        <v>0.20833333333333326</v>
      </c>
    </row>
    <row r="1038" spans="2:6" x14ac:dyDescent="0.35">
      <c r="B1038" s="5">
        <v>2503</v>
      </c>
      <c r="C1038" s="2" t="s">
        <v>3823</v>
      </c>
      <c r="D1038" s="2" t="s">
        <v>56</v>
      </c>
      <c r="E1038" s="2" t="s">
        <v>1537</v>
      </c>
      <c r="F1038" s="11">
        <f t="shared" si="259"/>
        <v>9.375E-2</v>
      </c>
    </row>
    <row r="1039" spans="2:6" x14ac:dyDescent="0.35">
      <c r="B1039" s="5">
        <v>2503</v>
      </c>
      <c r="C1039" s="2" t="s">
        <v>3823</v>
      </c>
      <c r="D1039" s="2" t="s">
        <v>2670</v>
      </c>
      <c r="E1039" s="2" t="s">
        <v>42</v>
      </c>
      <c r="F1039" s="11">
        <f t="shared" si="259"/>
        <v>0.11111111111111116</v>
      </c>
    </row>
    <row r="1040" spans="2:6" x14ac:dyDescent="0.35">
      <c r="B1040" s="5">
        <v>2505</v>
      </c>
      <c r="C1040" s="2" t="s">
        <v>3823</v>
      </c>
      <c r="D1040" s="2" t="s">
        <v>25</v>
      </c>
      <c r="E1040" s="2" t="s">
        <v>88</v>
      </c>
      <c r="F1040" s="11">
        <f t="shared" si="259"/>
        <v>8.333333333333337E-2</v>
      </c>
    </row>
    <row r="1041" spans="2:6" x14ac:dyDescent="0.35">
      <c r="B1041" s="5">
        <v>2505</v>
      </c>
      <c r="C1041" s="2" t="s">
        <v>3823</v>
      </c>
      <c r="D1041" s="2" t="s">
        <v>869</v>
      </c>
      <c r="E1041" s="2" t="s">
        <v>30</v>
      </c>
      <c r="F1041" s="11">
        <f t="shared" si="259"/>
        <v>3.4722222222222321E-2</v>
      </c>
    </row>
    <row r="1042" spans="2:6" x14ac:dyDescent="0.35">
      <c r="B1042" s="5">
        <v>2505</v>
      </c>
      <c r="C1042" s="2" t="s">
        <v>3823</v>
      </c>
      <c r="D1042" s="2" t="s">
        <v>120</v>
      </c>
      <c r="E1042" s="2" t="s">
        <v>80</v>
      </c>
      <c r="F1042" s="11">
        <f t="shared" si="259"/>
        <v>8.333333333333337E-2</v>
      </c>
    </row>
    <row r="1043" spans="2:6" x14ac:dyDescent="0.35">
      <c r="B1043" s="5">
        <v>2601</v>
      </c>
      <c r="C1043" s="2" t="s">
        <v>3823</v>
      </c>
      <c r="D1043" s="2" t="s">
        <v>503</v>
      </c>
      <c r="E1043" s="2" t="s">
        <v>1059</v>
      </c>
      <c r="F1043" s="11">
        <f t="shared" si="259"/>
        <v>6.8749999999999978E-2</v>
      </c>
    </row>
    <row r="1044" spans="2:6" x14ac:dyDescent="0.35">
      <c r="B1044" s="5">
        <v>2603</v>
      </c>
      <c r="C1044" s="2" t="s">
        <v>3823</v>
      </c>
      <c r="D1044" s="2" t="s">
        <v>80</v>
      </c>
      <c r="E1044" s="2" t="s">
        <v>42</v>
      </c>
      <c r="F1044" s="11">
        <f t="shared" si="259"/>
        <v>0.16666666666666663</v>
      </c>
    </row>
    <row r="1045" spans="2:6" x14ac:dyDescent="0.35">
      <c r="B1045" s="5">
        <v>2604</v>
      </c>
      <c r="C1045" s="2" t="s">
        <v>3823</v>
      </c>
      <c r="D1045" s="2" t="s">
        <v>80</v>
      </c>
      <c r="E1045" s="2" t="s">
        <v>42</v>
      </c>
      <c r="F1045" s="11">
        <f t="shared" si="259"/>
        <v>0.16666666666666663</v>
      </c>
    </row>
    <row r="1046" spans="2:6" x14ac:dyDescent="0.35">
      <c r="B1046" s="5">
        <v>2605</v>
      </c>
      <c r="C1046" s="2" t="s">
        <v>3823</v>
      </c>
      <c r="D1046" s="2" t="s">
        <v>12</v>
      </c>
      <c r="E1046" s="2" t="s">
        <v>42</v>
      </c>
      <c r="F1046" s="11">
        <f t="shared" si="259"/>
        <v>0.125</v>
      </c>
    </row>
    <row r="1047" spans="2:6" x14ac:dyDescent="0.35">
      <c r="B1047" s="5">
        <v>2606</v>
      </c>
      <c r="C1047" s="2" t="s">
        <v>3823</v>
      </c>
      <c r="D1047" s="2" t="s">
        <v>120</v>
      </c>
      <c r="E1047" s="2" t="s">
        <v>865</v>
      </c>
      <c r="F1047" s="11">
        <f t="shared" si="259"/>
        <v>3.472222222222221E-2</v>
      </c>
    </row>
    <row r="1048" spans="2:6" x14ac:dyDescent="0.35">
      <c r="B1048" s="5">
        <v>2607</v>
      </c>
      <c r="C1048" s="2" t="s">
        <v>3823</v>
      </c>
      <c r="D1048" s="2" t="s">
        <v>25</v>
      </c>
      <c r="E1048" s="2" t="s">
        <v>26</v>
      </c>
      <c r="F1048" s="11">
        <f t="shared" si="259"/>
        <v>6.9444444444444475E-2</v>
      </c>
    </row>
    <row r="1049" spans="2:6" x14ac:dyDescent="0.35">
      <c r="B1049" s="5">
        <v>2701</v>
      </c>
      <c r="C1049" s="2" t="s">
        <v>3823</v>
      </c>
      <c r="D1049" s="2" t="s">
        <v>16</v>
      </c>
      <c r="E1049" s="2" t="s">
        <v>39</v>
      </c>
      <c r="F1049" s="11">
        <f t="shared" si="259"/>
        <v>0.12500000000000006</v>
      </c>
    </row>
    <row r="1050" spans="2:6" x14ac:dyDescent="0.35">
      <c r="B1050" s="5">
        <v>2701</v>
      </c>
      <c r="C1050" s="2" t="s">
        <v>3823</v>
      </c>
      <c r="D1050" s="2" t="s">
        <v>39</v>
      </c>
      <c r="E1050" s="2" t="s">
        <v>120</v>
      </c>
      <c r="F1050" s="11">
        <f t="shared" si="259"/>
        <v>4.166666666666663E-2</v>
      </c>
    </row>
    <row r="1051" spans="2:6" x14ac:dyDescent="0.35">
      <c r="B1051" s="5">
        <v>2703</v>
      </c>
      <c r="C1051" s="2" t="s">
        <v>3823</v>
      </c>
      <c r="D1051" s="2" t="s">
        <v>761</v>
      </c>
      <c r="E1051" s="2" t="s">
        <v>1925</v>
      </c>
      <c r="F1051" s="11">
        <f t="shared" si="259"/>
        <v>6.8749999999999978E-2</v>
      </c>
    </row>
    <row r="1052" spans="2:6" x14ac:dyDescent="0.35">
      <c r="B1052" s="5">
        <v>2705</v>
      </c>
      <c r="C1052" s="2" t="s">
        <v>3823</v>
      </c>
      <c r="D1052" s="2" t="s">
        <v>2660</v>
      </c>
      <c r="E1052" s="2" t="s">
        <v>30</v>
      </c>
      <c r="F1052" s="11">
        <f t="shared" si="259"/>
        <v>6.8750000000000089E-2</v>
      </c>
    </row>
    <row r="1053" spans="2:6" x14ac:dyDescent="0.35">
      <c r="B1053" s="5">
        <v>2706</v>
      </c>
      <c r="C1053" s="2" t="s">
        <v>3823</v>
      </c>
      <c r="D1053" s="2" t="s">
        <v>39</v>
      </c>
      <c r="E1053" s="2" t="s">
        <v>80</v>
      </c>
      <c r="F1053" s="11">
        <f t="shared" si="259"/>
        <v>0.125</v>
      </c>
    </row>
    <row r="1054" spans="2:6" x14ac:dyDescent="0.35">
      <c r="B1054" s="5">
        <v>2707</v>
      </c>
      <c r="C1054" s="2" t="s">
        <v>3823</v>
      </c>
      <c r="D1054" s="2" t="s">
        <v>39</v>
      </c>
      <c r="E1054" s="2" t="s">
        <v>80</v>
      </c>
      <c r="F1054" s="11">
        <f t="shared" si="259"/>
        <v>0.125</v>
      </c>
    </row>
    <row r="1055" spans="2:6" x14ac:dyDescent="0.35">
      <c r="B1055" s="5">
        <v>2802</v>
      </c>
      <c r="C1055" s="2" t="s">
        <v>3823</v>
      </c>
      <c r="D1055" s="2" t="s">
        <v>141</v>
      </c>
      <c r="E1055" s="2" t="s">
        <v>56</v>
      </c>
      <c r="F1055" s="11">
        <f t="shared" si="259"/>
        <v>0.10416666666666663</v>
      </c>
    </row>
    <row r="1056" spans="2:6" x14ac:dyDescent="0.35">
      <c r="B1056" s="5">
        <v>2804</v>
      </c>
      <c r="C1056" s="2" t="s">
        <v>3823</v>
      </c>
      <c r="D1056" s="2" t="s">
        <v>56</v>
      </c>
      <c r="E1056" s="2" t="s">
        <v>797</v>
      </c>
      <c r="F1056" s="11">
        <f t="shared" si="259"/>
        <v>0.16666666666666674</v>
      </c>
    </row>
    <row r="1057" spans="2:6" x14ac:dyDescent="0.35">
      <c r="B1057" s="5">
        <v>2807</v>
      </c>
      <c r="C1057" s="2" t="s">
        <v>3823</v>
      </c>
      <c r="D1057" s="2" t="s">
        <v>88</v>
      </c>
      <c r="E1057" s="2" t="s">
        <v>102</v>
      </c>
      <c r="F1057" s="11">
        <f t="shared" si="259"/>
        <v>0.10416666666666669</v>
      </c>
    </row>
    <row r="1058" spans="2:6" x14ac:dyDescent="0.35">
      <c r="B1058" s="5">
        <v>2807</v>
      </c>
      <c r="C1058" s="2" t="s">
        <v>3823</v>
      </c>
      <c r="D1058" s="2" t="s">
        <v>39</v>
      </c>
      <c r="E1058" s="2" t="s">
        <v>33</v>
      </c>
      <c r="F1058" s="11">
        <f t="shared" si="259"/>
        <v>6.25E-2</v>
      </c>
    </row>
    <row r="1059" spans="2:6" x14ac:dyDescent="0.35">
      <c r="B1059" s="5">
        <v>2101</v>
      </c>
      <c r="C1059" s="2" t="s">
        <v>3939</v>
      </c>
      <c r="D1059" s="2" t="s">
        <v>88</v>
      </c>
      <c r="E1059" s="2" t="s">
        <v>17</v>
      </c>
      <c r="F1059" s="11">
        <f t="shared" si="259"/>
        <v>0.12499999999999994</v>
      </c>
    </row>
    <row r="1060" spans="2:6" x14ac:dyDescent="0.35">
      <c r="B1060" s="5">
        <v>2101</v>
      </c>
      <c r="C1060" s="2" t="s">
        <v>3939</v>
      </c>
      <c r="D1060" s="2" t="s">
        <v>120</v>
      </c>
      <c r="E1060" s="2" t="s">
        <v>56</v>
      </c>
      <c r="F1060" s="11">
        <f t="shared" si="259"/>
        <v>4.166666666666663E-2</v>
      </c>
    </row>
    <row r="1061" spans="2:6" x14ac:dyDescent="0.35">
      <c r="B1061" s="5">
        <v>2101</v>
      </c>
      <c r="C1061" s="2" t="s">
        <v>3939</v>
      </c>
      <c r="D1061" s="2" t="s">
        <v>80</v>
      </c>
      <c r="E1061" s="2" t="s">
        <v>42</v>
      </c>
      <c r="F1061" s="11">
        <f t="shared" si="259"/>
        <v>0.16666666666666663</v>
      </c>
    </row>
    <row r="1062" spans="2:6" x14ac:dyDescent="0.35">
      <c r="B1062" s="5">
        <v>2201</v>
      </c>
      <c r="C1062" s="2" t="s">
        <v>3939</v>
      </c>
      <c r="D1062" s="2" t="s">
        <v>25</v>
      </c>
      <c r="E1062" s="2" t="s">
        <v>88</v>
      </c>
      <c r="F1062" s="11">
        <f t="shared" si="259"/>
        <v>8.333333333333337E-2</v>
      </c>
    </row>
    <row r="1063" spans="2:6" x14ac:dyDescent="0.35">
      <c r="B1063" s="5">
        <v>2201</v>
      </c>
      <c r="C1063" s="2" t="s">
        <v>3939</v>
      </c>
      <c r="D1063" s="2" t="s">
        <v>17</v>
      </c>
      <c r="E1063" s="2" t="s">
        <v>39</v>
      </c>
      <c r="F1063" s="11">
        <f t="shared" si="259"/>
        <v>4.1666666666666741E-2</v>
      </c>
    </row>
    <row r="1064" spans="2:6" x14ac:dyDescent="0.35">
      <c r="B1064" s="5">
        <v>2201</v>
      </c>
      <c r="C1064" s="2" t="s">
        <v>3939</v>
      </c>
      <c r="D1064" s="2" t="s">
        <v>120</v>
      </c>
      <c r="E1064" s="2" t="s">
        <v>12</v>
      </c>
      <c r="F1064" s="11">
        <f t="shared" si="259"/>
        <v>0.125</v>
      </c>
    </row>
    <row r="1065" spans="2:6" x14ac:dyDescent="0.35">
      <c r="B1065" s="5">
        <v>2201</v>
      </c>
      <c r="C1065" s="2" t="s">
        <v>3939</v>
      </c>
      <c r="D1065" s="2" t="s">
        <v>12</v>
      </c>
      <c r="E1065" s="2" t="s">
        <v>131</v>
      </c>
      <c r="F1065" s="11">
        <f t="shared" si="259"/>
        <v>4.166666666666663E-2</v>
      </c>
    </row>
    <row r="1066" spans="2:6" x14ac:dyDescent="0.35">
      <c r="B1066" s="5">
        <v>2202</v>
      </c>
      <c r="C1066" s="2" t="s">
        <v>3939</v>
      </c>
      <c r="D1066" s="2" t="s">
        <v>2159</v>
      </c>
      <c r="E1066" s="2" t="s">
        <v>42</v>
      </c>
      <c r="F1066" s="11">
        <f t="shared" si="259"/>
        <v>0.17361111111111116</v>
      </c>
    </row>
    <row r="1067" spans="2:6" x14ac:dyDescent="0.35">
      <c r="B1067" s="5">
        <v>2203</v>
      </c>
      <c r="C1067" s="2" t="s">
        <v>3939</v>
      </c>
      <c r="D1067" s="2" t="s">
        <v>1066</v>
      </c>
      <c r="E1067" s="2" t="s">
        <v>16</v>
      </c>
      <c r="F1067" s="11">
        <f t="shared" si="259"/>
        <v>9.0277777777777735E-2</v>
      </c>
    </row>
    <row r="1068" spans="2:6" x14ac:dyDescent="0.35">
      <c r="B1068" s="5">
        <v>2203</v>
      </c>
      <c r="C1068" s="2" t="s">
        <v>3939</v>
      </c>
      <c r="D1068" s="2" t="s">
        <v>12</v>
      </c>
      <c r="E1068" s="2" t="s">
        <v>42</v>
      </c>
      <c r="F1068" s="11">
        <f t="shared" si="259"/>
        <v>0.125</v>
      </c>
    </row>
    <row r="1069" spans="2:6" x14ac:dyDescent="0.35">
      <c r="B1069" s="5">
        <v>2301</v>
      </c>
      <c r="C1069" s="2" t="s">
        <v>3939</v>
      </c>
      <c r="D1069" s="2" t="s">
        <v>38</v>
      </c>
      <c r="E1069" s="2" t="s">
        <v>42</v>
      </c>
      <c r="F1069" s="11">
        <f t="shared" si="259"/>
        <v>0.58333333333333326</v>
      </c>
    </row>
    <row r="1070" spans="2:6" x14ac:dyDescent="0.35">
      <c r="B1070" s="5">
        <v>2501</v>
      </c>
      <c r="C1070" s="2" t="s">
        <v>3939</v>
      </c>
      <c r="D1070" s="2" t="s">
        <v>17</v>
      </c>
      <c r="E1070" s="2" t="s">
        <v>120</v>
      </c>
      <c r="F1070" s="11">
        <f t="shared" si="259"/>
        <v>8.333333333333337E-2</v>
      </c>
    </row>
    <row r="1071" spans="2:6" x14ac:dyDescent="0.35">
      <c r="B1071" s="5">
        <v>2501</v>
      </c>
      <c r="C1071" s="2" t="s">
        <v>3939</v>
      </c>
      <c r="D1071" s="2" t="s">
        <v>865</v>
      </c>
      <c r="E1071" s="2" t="s">
        <v>12</v>
      </c>
      <c r="F1071" s="11">
        <f t="shared" si="259"/>
        <v>9.027777777777779E-2</v>
      </c>
    </row>
    <row r="1072" spans="2:6" x14ac:dyDescent="0.35">
      <c r="B1072" s="5">
        <v>2503</v>
      </c>
      <c r="C1072" s="2" t="s">
        <v>3939</v>
      </c>
      <c r="D1072" s="2" t="s">
        <v>3965</v>
      </c>
      <c r="E1072" s="2" t="s">
        <v>80</v>
      </c>
      <c r="F1072" s="11">
        <v>1.0416666666666666E-2</v>
      </c>
    </row>
    <row r="1073" spans="2:6" x14ac:dyDescent="0.35">
      <c r="B1073" s="5">
        <v>2504</v>
      </c>
      <c r="C1073" s="2" t="s">
        <v>3939</v>
      </c>
      <c r="D1073" s="2" t="s">
        <v>38</v>
      </c>
      <c r="E1073" s="2" t="s">
        <v>1861</v>
      </c>
      <c r="F1073" s="11">
        <f t="shared" si="259"/>
        <v>6.944444444444442E-2</v>
      </c>
    </row>
    <row r="1074" spans="2:6" x14ac:dyDescent="0.35">
      <c r="B1074" s="5">
        <v>2504</v>
      </c>
      <c r="C1074" s="2" t="s">
        <v>3939</v>
      </c>
      <c r="D1074" s="2" t="s">
        <v>17</v>
      </c>
      <c r="E1074" s="2" t="s">
        <v>120</v>
      </c>
      <c r="F1074" s="11">
        <f t="shared" si="259"/>
        <v>8.333333333333337E-2</v>
      </c>
    </row>
    <row r="1075" spans="2:6" x14ac:dyDescent="0.35">
      <c r="B1075" s="5">
        <v>2504</v>
      </c>
      <c r="C1075" s="2" t="s">
        <v>3939</v>
      </c>
      <c r="D1075" s="2" t="s">
        <v>3965</v>
      </c>
      <c r="E1075" s="2" t="s">
        <v>42</v>
      </c>
      <c r="F1075" s="11">
        <f t="shared" si="259"/>
        <v>0.15625</v>
      </c>
    </row>
    <row r="1076" spans="2:6" x14ac:dyDescent="0.35">
      <c r="B1076" s="5">
        <v>2505</v>
      </c>
      <c r="C1076" s="2" t="s">
        <v>3939</v>
      </c>
      <c r="D1076" s="2" t="s">
        <v>56</v>
      </c>
      <c r="E1076" s="2" t="s">
        <v>1204</v>
      </c>
      <c r="F1076" s="11">
        <f t="shared" si="259"/>
        <v>6.9444444444444531E-2</v>
      </c>
    </row>
    <row r="1077" spans="2:6" x14ac:dyDescent="0.35">
      <c r="B1077" s="5">
        <v>2506</v>
      </c>
      <c r="C1077" s="2" t="s">
        <v>3939</v>
      </c>
      <c r="D1077" s="2" t="s">
        <v>16</v>
      </c>
      <c r="E1077" s="2" t="s">
        <v>17</v>
      </c>
      <c r="F1077" s="11">
        <f t="shared" si="259"/>
        <v>8.3333333333333315E-2</v>
      </c>
    </row>
    <row r="1078" spans="2:6" x14ac:dyDescent="0.35">
      <c r="B1078" s="5">
        <v>2506</v>
      </c>
      <c r="C1078" s="2" t="s">
        <v>3939</v>
      </c>
      <c r="D1078" s="2" t="s">
        <v>120</v>
      </c>
      <c r="E1078" s="2" t="s">
        <v>836</v>
      </c>
      <c r="F1078" s="11">
        <f t="shared" si="259"/>
        <v>6.944444444444442E-2</v>
      </c>
    </row>
    <row r="1079" spans="2:6" x14ac:dyDescent="0.35">
      <c r="B1079" s="5">
        <v>2506</v>
      </c>
      <c r="C1079" s="2" t="s">
        <v>3939</v>
      </c>
      <c r="D1079" s="2" t="s">
        <v>12</v>
      </c>
      <c r="E1079" s="2" t="s">
        <v>42</v>
      </c>
      <c r="F1079" s="11">
        <f t="shared" si="259"/>
        <v>0.125</v>
      </c>
    </row>
    <row r="1080" spans="2:6" x14ac:dyDescent="0.35">
      <c r="B1080" s="5">
        <v>2507</v>
      </c>
      <c r="C1080" s="2" t="s">
        <v>3939</v>
      </c>
      <c r="D1080" s="2" t="s">
        <v>120</v>
      </c>
      <c r="E1080" s="2" t="s">
        <v>80</v>
      </c>
      <c r="F1080" s="11">
        <f t="shared" si="259"/>
        <v>8.333333333333337E-2</v>
      </c>
    </row>
    <row r="1081" spans="2:6" x14ac:dyDescent="0.35">
      <c r="B1081" s="5">
        <v>2601</v>
      </c>
      <c r="C1081" s="2" t="s">
        <v>3939</v>
      </c>
      <c r="D1081" s="2" t="s">
        <v>865</v>
      </c>
      <c r="E1081" s="2" t="s">
        <v>12</v>
      </c>
      <c r="F1081" s="11">
        <f t="shared" si="259"/>
        <v>9.027777777777779E-2</v>
      </c>
    </row>
    <row r="1082" spans="2:6" x14ac:dyDescent="0.35">
      <c r="B1082" s="5">
        <v>2602</v>
      </c>
      <c r="C1082" s="2" t="s">
        <v>3939</v>
      </c>
      <c r="D1082" s="2" t="s">
        <v>80</v>
      </c>
      <c r="E1082" s="2" t="s">
        <v>42</v>
      </c>
      <c r="F1082" s="11">
        <f t="shared" si="259"/>
        <v>0.16666666666666663</v>
      </c>
    </row>
    <row r="1083" spans="2:6" x14ac:dyDescent="0.35">
      <c r="B1083" s="5">
        <v>2603</v>
      </c>
      <c r="C1083" s="2" t="s">
        <v>3939</v>
      </c>
      <c r="D1083" s="2" t="s">
        <v>12</v>
      </c>
      <c r="E1083" s="2" t="s">
        <v>42</v>
      </c>
      <c r="F1083" s="11">
        <f t="shared" si="259"/>
        <v>0.125</v>
      </c>
    </row>
    <row r="1084" spans="2:6" x14ac:dyDescent="0.35">
      <c r="B1084" s="5">
        <v>2604</v>
      </c>
      <c r="C1084" s="2" t="s">
        <v>3939</v>
      </c>
      <c r="D1084" s="2" t="s">
        <v>120</v>
      </c>
      <c r="E1084" s="2" t="s">
        <v>751</v>
      </c>
      <c r="F1084" s="11">
        <f t="shared" si="259"/>
        <v>0.10416666666666663</v>
      </c>
    </row>
    <row r="1085" spans="2:6" x14ac:dyDescent="0.35">
      <c r="B1085" s="5">
        <v>2604</v>
      </c>
      <c r="C1085" s="2" t="s">
        <v>3939</v>
      </c>
      <c r="D1085" s="2" t="s">
        <v>12</v>
      </c>
      <c r="E1085" s="2" t="s">
        <v>42</v>
      </c>
      <c r="F1085" s="11">
        <f t="shared" si="259"/>
        <v>0.125</v>
      </c>
    </row>
    <row r="1086" spans="2:6" x14ac:dyDescent="0.35">
      <c r="B1086" s="5">
        <v>2606</v>
      </c>
      <c r="C1086" s="2" t="s">
        <v>3939</v>
      </c>
      <c r="D1086" s="2" t="s">
        <v>56</v>
      </c>
      <c r="E1086" s="2" t="s">
        <v>12</v>
      </c>
      <c r="F1086" s="11">
        <f t="shared" si="259"/>
        <v>8.333333333333337E-2</v>
      </c>
    </row>
    <row r="1087" spans="2:6" x14ac:dyDescent="0.35">
      <c r="B1087" s="5">
        <v>2607</v>
      </c>
      <c r="C1087" s="2" t="s">
        <v>3939</v>
      </c>
      <c r="D1087" s="2" t="s">
        <v>38</v>
      </c>
      <c r="E1087" s="2" t="s">
        <v>42</v>
      </c>
      <c r="F1087" s="11">
        <f t="shared" si="259"/>
        <v>0.58333333333333326</v>
      </c>
    </row>
    <row r="1088" spans="2:6" x14ac:dyDescent="0.35">
      <c r="B1088" s="5">
        <v>2701</v>
      </c>
      <c r="C1088" s="2" t="s">
        <v>3939</v>
      </c>
      <c r="D1088" s="2" t="s">
        <v>38</v>
      </c>
      <c r="E1088" s="2" t="s">
        <v>42</v>
      </c>
      <c r="F1088" s="11">
        <f t="shared" si="259"/>
        <v>0.58333333333333326</v>
      </c>
    </row>
    <row r="1089" spans="2:6" x14ac:dyDescent="0.35">
      <c r="B1089" s="5">
        <v>2703</v>
      </c>
      <c r="C1089" s="2" t="s">
        <v>3939</v>
      </c>
      <c r="D1089" s="2" t="s">
        <v>80</v>
      </c>
      <c r="E1089" s="2" t="s">
        <v>3994</v>
      </c>
      <c r="F1089" s="11">
        <f t="shared" si="259"/>
        <v>0.12916666666666665</v>
      </c>
    </row>
    <row r="1090" spans="2:6" x14ac:dyDescent="0.35">
      <c r="B1090" s="5">
        <v>2704</v>
      </c>
      <c r="C1090" s="2" t="s">
        <v>3939</v>
      </c>
      <c r="D1090" s="2" t="s">
        <v>39</v>
      </c>
      <c r="E1090" s="2" t="s">
        <v>872</v>
      </c>
      <c r="F1090" s="11">
        <f t="shared" si="259"/>
        <v>6.944444444444442E-2</v>
      </c>
    </row>
    <row r="1091" spans="2:6" x14ac:dyDescent="0.35">
      <c r="B1091" s="5">
        <v>2704</v>
      </c>
      <c r="C1091" s="2" t="s">
        <v>3939</v>
      </c>
      <c r="D1091" s="2" t="s">
        <v>80</v>
      </c>
      <c r="E1091" s="2" t="s">
        <v>1925</v>
      </c>
      <c r="F1091" s="11">
        <f t="shared" si="259"/>
        <v>6.944444444444442E-2</v>
      </c>
    </row>
    <row r="1092" spans="2:6" x14ac:dyDescent="0.35">
      <c r="B1092" s="5">
        <v>2705</v>
      </c>
      <c r="C1092" s="2" t="s">
        <v>3939</v>
      </c>
      <c r="D1092" s="2" t="s">
        <v>38</v>
      </c>
      <c r="E1092" s="2" t="s">
        <v>88</v>
      </c>
      <c r="F1092" s="11">
        <f t="shared" si="259"/>
        <v>0.125</v>
      </c>
    </row>
    <row r="1093" spans="2:6" x14ac:dyDescent="0.35">
      <c r="B1093" s="5">
        <v>2705</v>
      </c>
      <c r="C1093" s="2" t="s">
        <v>3939</v>
      </c>
      <c r="D1093" s="2" t="s">
        <v>120</v>
      </c>
      <c r="E1093" s="2" t="s">
        <v>12</v>
      </c>
      <c r="F1093" s="11">
        <f t="shared" si="259"/>
        <v>0.125</v>
      </c>
    </row>
    <row r="1094" spans="2:6" x14ac:dyDescent="0.35">
      <c r="B1094" s="5">
        <v>2706</v>
      </c>
      <c r="C1094" s="2" t="s">
        <v>3939</v>
      </c>
      <c r="D1094" s="2" t="s">
        <v>88</v>
      </c>
      <c r="E1094" s="2" t="s">
        <v>17</v>
      </c>
      <c r="F1094" s="11">
        <f t="shared" ref="F1094:F1143" si="260">(E1094-D1094)</f>
        <v>0.12499999999999994</v>
      </c>
    </row>
    <row r="1095" spans="2:6" x14ac:dyDescent="0.35">
      <c r="B1095" s="5">
        <v>2707</v>
      </c>
      <c r="C1095" s="2" t="s">
        <v>3939</v>
      </c>
      <c r="D1095" s="2" t="s">
        <v>38</v>
      </c>
      <c r="E1095" s="2" t="s">
        <v>42</v>
      </c>
      <c r="F1095" s="11">
        <f t="shared" si="260"/>
        <v>0.58333333333333326</v>
      </c>
    </row>
    <row r="1096" spans="2:6" x14ac:dyDescent="0.35">
      <c r="B1096" s="5">
        <v>2804</v>
      </c>
      <c r="C1096" s="2" t="s">
        <v>3939</v>
      </c>
      <c r="D1096" s="2" t="s">
        <v>33</v>
      </c>
      <c r="E1096" s="2" t="s">
        <v>12</v>
      </c>
      <c r="F1096" s="11">
        <f t="shared" si="260"/>
        <v>0.10416666666666663</v>
      </c>
    </row>
    <row r="1097" spans="2:6" x14ac:dyDescent="0.35">
      <c r="B1097" s="5">
        <v>2807</v>
      </c>
      <c r="C1097" s="2" t="s">
        <v>3939</v>
      </c>
      <c r="D1097" s="2" t="s">
        <v>38</v>
      </c>
      <c r="E1097" s="2" t="s">
        <v>42</v>
      </c>
      <c r="F1097" s="11">
        <f t="shared" si="260"/>
        <v>0.58333333333333326</v>
      </c>
    </row>
    <row r="1098" spans="2:6" x14ac:dyDescent="0.35">
      <c r="B1098" s="5">
        <v>2101</v>
      </c>
      <c r="C1098" s="2" t="s">
        <v>4063</v>
      </c>
      <c r="D1098" s="2" t="s">
        <v>80</v>
      </c>
      <c r="E1098" s="2" t="s">
        <v>42</v>
      </c>
      <c r="F1098" s="11">
        <f t="shared" si="260"/>
        <v>0.16666666666666663</v>
      </c>
    </row>
    <row r="1099" spans="2:6" x14ac:dyDescent="0.35">
      <c r="B1099" s="5">
        <v>2201</v>
      </c>
      <c r="C1099" s="2" t="s">
        <v>4063</v>
      </c>
      <c r="D1099" s="2" t="s">
        <v>2616</v>
      </c>
      <c r="E1099" s="2" t="s">
        <v>1861</v>
      </c>
      <c r="F1099" s="11">
        <f t="shared" si="260"/>
        <v>6.8749999999999978E-2</v>
      </c>
    </row>
    <row r="1100" spans="2:6" x14ac:dyDescent="0.35">
      <c r="B1100" s="5">
        <v>2201</v>
      </c>
      <c r="C1100" s="2" t="s">
        <v>4063</v>
      </c>
      <c r="D1100" s="2" t="s">
        <v>342</v>
      </c>
      <c r="E1100" s="2" t="s">
        <v>836</v>
      </c>
      <c r="F1100" s="11">
        <f t="shared" si="260"/>
        <v>6.8749999999999978E-2</v>
      </c>
    </row>
    <row r="1101" spans="2:6" x14ac:dyDescent="0.35">
      <c r="B1101" s="5">
        <v>2201</v>
      </c>
      <c r="C1101" s="2" t="s">
        <v>4063</v>
      </c>
      <c r="D1101" s="2" t="s">
        <v>761</v>
      </c>
      <c r="E1101" s="2" t="s">
        <v>1925</v>
      </c>
      <c r="F1101" s="11">
        <f t="shared" si="260"/>
        <v>6.8749999999999978E-2</v>
      </c>
    </row>
    <row r="1102" spans="2:6" x14ac:dyDescent="0.35">
      <c r="B1102" s="5">
        <v>2202</v>
      </c>
      <c r="C1102" s="2" t="s">
        <v>4063</v>
      </c>
      <c r="D1102" s="2" t="s">
        <v>136</v>
      </c>
      <c r="E1102" s="2" t="s">
        <v>295</v>
      </c>
      <c r="F1102" s="11">
        <f t="shared" si="260"/>
        <v>6.944444444444442E-2</v>
      </c>
    </row>
    <row r="1103" spans="2:6" x14ac:dyDescent="0.35">
      <c r="B1103" s="5">
        <v>2202</v>
      </c>
      <c r="C1103" s="2" t="s">
        <v>4063</v>
      </c>
      <c r="D1103" s="2" t="s">
        <v>80</v>
      </c>
      <c r="E1103" s="2" t="s">
        <v>1925</v>
      </c>
      <c r="F1103" s="11">
        <f t="shared" si="260"/>
        <v>6.944444444444442E-2</v>
      </c>
    </row>
    <row r="1104" spans="2:6" x14ac:dyDescent="0.35">
      <c r="B1104" s="5">
        <v>2203</v>
      </c>
      <c r="C1104" s="2" t="s">
        <v>4063</v>
      </c>
      <c r="D1104" s="2" t="s">
        <v>751</v>
      </c>
      <c r="E1104" s="2" t="s">
        <v>42</v>
      </c>
      <c r="F1104" s="11">
        <f t="shared" si="260"/>
        <v>0.14583333333333337</v>
      </c>
    </row>
    <row r="1105" spans="2:6" x14ac:dyDescent="0.35">
      <c r="B1105" s="5">
        <v>2301</v>
      </c>
      <c r="C1105" s="2" t="s">
        <v>4063</v>
      </c>
      <c r="D1105" s="2" t="s">
        <v>38</v>
      </c>
      <c r="E1105" s="2" t="s">
        <v>131</v>
      </c>
      <c r="F1105" s="11">
        <f t="shared" si="260"/>
        <v>0.49999999999999994</v>
      </c>
    </row>
    <row r="1106" spans="2:6" x14ac:dyDescent="0.35">
      <c r="B1106" s="5">
        <v>2501</v>
      </c>
      <c r="C1106" s="2" t="s">
        <v>4063</v>
      </c>
      <c r="D1106" s="2" t="s">
        <v>92</v>
      </c>
      <c r="E1106" s="2" t="s">
        <v>17</v>
      </c>
      <c r="F1106" s="11">
        <f t="shared" si="260"/>
        <v>4.166666666666663E-2</v>
      </c>
    </row>
    <row r="1107" spans="2:6" x14ac:dyDescent="0.35">
      <c r="B1107" s="5">
        <v>2501</v>
      </c>
      <c r="C1107" s="2" t="s">
        <v>4063</v>
      </c>
      <c r="D1107" s="2" t="s">
        <v>704</v>
      </c>
      <c r="E1107" s="2" t="s">
        <v>2718</v>
      </c>
      <c r="F1107" s="11">
        <f t="shared" si="260"/>
        <v>6.8749999999999978E-2</v>
      </c>
    </row>
    <row r="1108" spans="2:6" x14ac:dyDescent="0.35">
      <c r="B1108" s="5">
        <v>2503</v>
      </c>
      <c r="C1108" s="2" t="s">
        <v>4063</v>
      </c>
      <c r="D1108" s="2" t="s">
        <v>48</v>
      </c>
      <c r="E1108" s="2" t="s">
        <v>1032</v>
      </c>
      <c r="F1108" s="11">
        <f t="shared" si="260"/>
        <v>0.23958333333333331</v>
      </c>
    </row>
    <row r="1109" spans="2:6" x14ac:dyDescent="0.35">
      <c r="B1109" s="5">
        <v>2503</v>
      </c>
      <c r="C1109" s="2" t="s">
        <v>4063</v>
      </c>
      <c r="D1109" s="2" t="s">
        <v>17</v>
      </c>
      <c r="E1109" s="2" t="s">
        <v>120</v>
      </c>
      <c r="F1109" s="11">
        <f t="shared" si="260"/>
        <v>8.333333333333337E-2</v>
      </c>
    </row>
    <row r="1110" spans="2:6" x14ac:dyDescent="0.35">
      <c r="B1110" s="5">
        <v>2503</v>
      </c>
      <c r="C1110" s="2" t="s">
        <v>4063</v>
      </c>
      <c r="D1110" s="2" t="s">
        <v>80</v>
      </c>
      <c r="E1110" s="2" t="s">
        <v>42</v>
      </c>
      <c r="F1110" s="11">
        <f t="shared" si="260"/>
        <v>0.16666666666666663</v>
      </c>
    </row>
    <row r="1111" spans="2:6" x14ac:dyDescent="0.35">
      <c r="B1111" s="5">
        <v>2504</v>
      </c>
      <c r="C1111" s="2" t="s">
        <v>4063</v>
      </c>
      <c r="D1111" s="2" t="s">
        <v>16</v>
      </c>
      <c r="E1111" s="2" t="s">
        <v>1186</v>
      </c>
      <c r="F1111" s="11">
        <f t="shared" si="260"/>
        <v>6.9444444444444475E-2</v>
      </c>
    </row>
    <row r="1112" spans="2:6" x14ac:dyDescent="0.35">
      <c r="B1112" s="5">
        <v>2504</v>
      </c>
      <c r="C1112" s="2" t="s">
        <v>4063</v>
      </c>
      <c r="D1112" s="2" t="s">
        <v>141</v>
      </c>
      <c r="E1112" s="2" t="s">
        <v>1777</v>
      </c>
      <c r="F1112" s="11">
        <f t="shared" si="260"/>
        <v>3.472222222222221E-2</v>
      </c>
    </row>
    <row r="1113" spans="2:6" x14ac:dyDescent="0.35">
      <c r="B1113" s="5">
        <v>2504</v>
      </c>
      <c r="C1113" s="2" t="s">
        <v>4063</v>
      </c>
      <c r="D1113" s="2" t="s">
        <v>4091</v>
      </c>
      <c r="E1113" s="2" t="s">
        <v>865</v>
      </c>
      <c r="F1113" s="11">
        <f t="shared" si="260"/>
        <v>4.0972222222222188E-2</v>
      </c>
    </row>
    <row r="1114" spans="2:6" x14ac:dyDescent="0.35">
      <c r="B1114" s="5">
        <v>2504</v>
      </c>
      <c r="C1114" s="2" t="s">
        <v>4063</v>
      </c>
      <c r="D1114" s="2" t="s">
        <v>80</v>
      </c>
      <c r="E1114" s="2" t="s">
        <v>42</v>
      </c>
      <c r="F1114" s="11">
        <f t="shared" si="260"/>
        <v>0.16666666666666663</v>
      </c>
    </row>
    <row r="1115" spans="2:6" x14ac:dyDescent="0.35">
      <c r="B1115" s="5">
        <v>2505</v>
      </c>
      <c r="C1115" s="2" t="s">
        <v>4063</v>
      </c>
      <c r="D1115" s="2" t="s">
        <v>25</v>
      </c>
      <c r="E1115" s="2" t="s">
        <v>2755</v>
      </c>
      <c r="F1115" s="11">
        <f t="shared" si="260"/>
        <v>7.2916666666666685E-2</v>
      </c>
    </row>
    <row r="1116" spans="2:6" x14ac:dyDescent="0.35">
      <c r="B1116" s="5">
        <v>2505</v>
      </c>
      <c r="C1116" s="2" t="s">
        <v>4063</v>
      </c>
      <c r="D1116" s="2" t="s">
        <v>1738</v>
      </c>
      <c r="E1116" s="2" t="s">
        <v>1204</v>
      </c>
      <c r="F1116" s="11">
        <f t="shared" si="260"/>
        <v>6.8750000000000089E-2</v>
      </c>
    </row>
    <row r="1117" spans="2:6" x14ac:dyDescent="0.35">
      <c r="B1117" s="5">
        <v>2506</v>
      </c>
      <c r="C1117" s="2" t="s">
        <v>4063</v>
      </c>
      <c r="D1117" s="2" t="s">
        <v>2512</v>
      </c>
      <c r="E1117" s="2" t="s">
        <v>1186</v>
      </c>
      <c r="F1117" s="11">
        <f t="shared" si="260"/>
        <v>6.8750000000000033E-2</v>
      </c>
    </row>
    <row r="1118" spans="2:6" x14ac:dyDescent="0.35">
      <c r="B1118" s="5">
        <v>2506</v>
      </c>
      <c r="C1118" s="2" t="s">
        <v>4063</v>
      </c>
      <c r="D1118" s="2" t="s">
        <v>761</v>
      </c>
      <c r="E1118" s="2" t="s">
        <v>1925</v>
      </c>
      <c r="F1118" s="11">
        <f t="shared" si="260"/>
        <v>6.8749999999999978E-2</v>
      </c>
    </row>
    <row r="1119" spans="2:6" x14ac:dyDescent="0.35">
      <c r="B1119" s="5">
        <v>2601</v>
      </c>
      <c r="C1119" s="2" t="s">
        <v>4063</v>
      </c>
      <c r="D1119" s="2" t="s">
        <v>48</v>
      </c>
      <c r="E1119" s="2" t="s">
        <v>4102</v>
      </c>
      <c r="F1119" s="11">
        <f t="shared" si="260"/>
        <v>0.16319444444444442</v>
      </c>
    </row>
    <row r="1120" spans="2:6" x14ac:dyDescent="0.35">
      <c r="B1120" s="5">
        <v>2601</v>
      </c>
      <c r="C1120" s="2" t="s">
        <v>4063</v>
      </c>
      <c r="D1120" s="2" t="s">
        <v>88</v>
      </c>
      <c r="E1120" s="2" t="s">
        <v>102</v>
      </c>
      <c r="F1120" s="11">
        <f t="shared" si="260"/>
        <v>0.10416666666666669</v>
      </c>
    </row>
    <row r="1121" spans="2:6" x14ac:dyDescent="0.35">
      <c r="B1121" s="5">
        <v>2601</v>
      </c>
      <c r="C1121" s="2" t="s">
        <v>4063</v>
      </c>
      <c r="D1121" s="2" t="s">
        <v>56</v>
      </c>
      <c r="E1121" s="2" t="s">
        <v>80</v>
      </c>
      <c r="F1121" s="11">
        <f t="shared" si="260"/>
        <v>4.1666666666666741E-2</v>
      </c>
    </row>
    <row r="1122" spans="2:6" x14ac:dyDescent="0.35">
      <c r="B1122" s="5">
        <v>2602</v>
      </c>
      <c r="C1122" s="2" t="s">
        <v>4063</v>
      </c>
      <c r="D1122" s="2" t="s">
        <v>120</v>
      </c>
      <c r="E1122" s="2" t="s">
        <v>865</v>
      </c>
      <c r="F1122" s="11">
        <f t="shared" si="260"/>
        <v>3.472222222222221E-2</v>
      </c>
    </row>
    <row r="1123" spans="2:6" x14ac:dyDescent="0.35">
      <c r="B1123" s="5">
        <v>2602</v>
      </c>
      <c r="C1123" s="2" t="s">
        <v>4063</v>
      </c>
      <c r="D1123" s="2" t="s">
        <v>1738</v>
      </c>
      <c r="E1123" s="2" t="s">
        <v>1204</v>
      </c>
      <c r="F1123" s="11">
        <f t="shared" si="260"/>
        <v>6.8750000000000089E-2</v>
      </c>
    </row>
    <row r="1124" spans="2:6" x14ac:dyDescent="0.35">
      <c r="B1124" s="5">
        <v>2603</v>
      </c>
      <c r="C1124" s="2" t="s">
        <v>4063</v>
      </c>
      <c r="D1124" s="2" t="s">
        <v>56</v>
      </c>
      <c r="E1124" s="2" t="s">
        <v>34</v>
      </c>
      <c r="F1124" s="11">
        <f t="shared" si="260"/>
        <v>0.10416666666666674</v>
      </c>
    </row>
    <row r="1125" spans="2:6" x14ac:dyDescent="0.35">
      <c r="B1125" s="5">
        <v>2604</v>
      </c>
      <c r="C1125" s="2" t="s">
        <v>4063</v>
      </c>
      <c r="D1125" s="2" t="s">
        <v>2616</v>
      </c>
      <c r="E1125" s="2" t="s">
        <v>1530</v>
      </c>
      <c r="F1125" s="11">
        <f t="shared" si="260"/>
        <v>2.7083333333333293E-2</v>
      </c>
    </row>
    <row r="1126" spans="2:6" x14ac:dyDescent="0.35">
      <c r="B1126" s="5">
        <v>2604</v>
      </c>
      <c r="C1126" s="2" t="s">
        <v>4063</v>
      </c>
      <c r="D1126" s="2" t="s">
        <v>80</v>
      </c>
      <c r="E1126" s="2" t="s">
        <v>42</v>
      </c>
      <c r="F1126" s="11">
        <f t="shared" si="260"/>
        <v>0.16666666666666663</v>
      </c>
    </row>
    <row r="1127" spans="2:6" x14ac:dyDescent="0.35">
      <c r="B1127" s="5">
        <v>2605</v>
      </c>
      <c r="C1127" s="2" t="s">
        <v>4063</v>
      </c>
      <c r="D1127" s="2" t="s">
        <v>120</v>
      </c>
      <c r="E1127" s="2" t="s">
        <v>836</v>
      </c>
      <c r="F1127" s="11">
        <f t="shared" si="260"/>
        <v>6.944444444444442E-2</v>
      </c>
    </row>
    <row r="1128" spans="2:6" x14ac:dyDescent="0.35">
      <c r="B1128" s="5">
        <v>2605</v>
      </c>
      <c r="C1128" s="2" t="s">
        <v>4063</v>
      </c>
      <c r="D1128" s="2" t="s">
        <v>80</v>
      </c>
      <c r="E1128" s="2" t="s">
        <v>42</v>
      </c>
      <c r="F1128" s="11">
        <f t="shared" si="260"/>
        <v>0.16666666666666663</v>
      </c>
    </row>
    <row r="1129" spans="2:6" x14ac:dyDescent="0.35">
      <c r="B1129" s="5">
        <v>2607</v>
      </c>
      <c r="C1129" s="2" t="s">
        <v>4063</v>
      </c>
      <c r="D1129" s="2" t="s">
        <v>38</v>
      </c>
      <c r="E1129" s="2" t="s">
        <v>42</v>
      </c>
      <c r="F1129" s="11">
        <f t="shared" si="260"/>
        <v>0.58333333333333326</v>
      </c>
    </row>
    <row r="1130" spans="2:6" x14ac:dyDescent="0.35">
      <c r="B1130" s="5">
        <v>2701</v>
      </c>
      <c r="C1130" s="2" t="s">
        <v>4063</v>
      </c>
      <c r="D1130" s="2" t="s">
        <v>38</v>
      </c>
      <c r="E1130" s="2" t="s">
        <v>42</v>
      </c>
      <c r="F1130" s="11">
        <f t="shared" si="260"/>
        <v>0.58333333333333326</v>
      </c>
    </row>
    <row r="1131" spans="2:6" x14ac:dyDescent="0.35">
      <c r="B1131" s="5">
        <v>2702</v>
      </c>
      <c r="C1131" s="2" t="s">
        <v>4063</v>
      </c>
      <c r="D1131" s="2" t="s">
        <v>56</v>
      </c>
      <c r="E1131" s="2" t="s">
        <v>12</v>
      </c>
      <c r="F1131" s="11">
        <f t="shared" si="260"/>
        <v>8.333333333333337E-2</v>
      </c>
    </row>
    <row r="1132" spans="2:6" x14ac:dyDescent="0.35">
      <c r="B1132" s="5">
        <v>2703</v>
      </c>
      <c r="C1132" s="2" t="s">
        <v>4063</v>
      </c>
      <c r="D1132" s="2" t="s">
        <v>80</v>
      </c>
      <c r="E1132" s="2" t="s">
        <v>42</v>
      </c>
      <c r="F1132" s="11">
        <f t="shared" si="260"/>
        <v>0.16666666666666663</v>
      </c>
    </row>
    <row r="1133" spans="2:6" x14ac:dyDescent="0.35">
      <c r="B1133" s="5">
        <v>2704</v>
      </c>
      <c r="C1133" s="2" t="s">
        <v>4063</v>
      </c>
      <c r="D1133" s="2" t="s">
        <v>80</v>
      </c>
      <c r="E1133" s="2" t="s">
        <v>42</v>
      </c>
      <c r="F1133" s="11">
        <f t="shared" si="260"/>
        <v>0.16666666666666663</v>
      </c>
    </row>
    <row r="1134" spans="2:6" x14ac:dyDescent="0.35">
      <c r="B1134" s="5">
        <v>2706</v>
      </c>
      <c r="C1134" s="2" t="s">
        <v>4063</v>
      </c>
      <c r="D1134" s="2" t="s">
        <v>2754</v>
      </c>
      <c r="E1134" s="2" t="s">
        <v>26</v>
      </c>
      <c r="F1134" s="11">
        <f t="shared" si="260"/>
        <v>6.8750000000000033E-2</v>
      </c>
    </row>
    <row r="1135" spans="2:6" x14ac:dyDescent="0.35">
      <c r="B1135" s="5">
        <v>2706</v>
      </c>
      <c r="C1135" s="2" t="s">
        <v>4063</v>
      </c>
      <c r="D1135" s="2" t="s">
        <v>56</v>
      </c>
      <c r="E1135" s="2" t="s">
        <v>131</v>
      </c>
      <c r="F1135" s="11">
        <f t="shared" si="260"/>
        <v>0.125</v>
      </c>
    </row>
    <row r="1136" spans="2:6" x14ac:dyDescent="0.35">
      <c r="B1136" s="5">
        <v>2707</v>
      </c>
      <c r="C1136" s="2" t="s">
        <v>4063</v>
      </c>
      <c r="D1136" s="2" t="s">
        <v>38</v>
      </c>
      <c r="E1136" s="2" t="s">
        <v>42</v>
      </c>
      <c r="F1136" s="11">
        <f t="shared" si="260"/>
        <v>0.58333333333333326</v>
      </c>
    </row>
    <row r="1137" spans="2:6" x14ac:dyDescent="0.35">
      <c r="B1137" s="5">
        <v>2802</v>
      </c>
      <c r="C1137" s="2" t="s">
        <v>4063</v>
      </c>
      <c r="D1137" s="2" t="s">
        <v>56</v>
      </c>
      <c r="E1137" s="2" t="s">
        <v>80</v>
      </c>
      <c r="F1137" s="11">
        <f t="shared" si="260"/>
        <v>4.1666666666666741E-2</v>
      </c>
    </row>
    <row r="1138" spans="2:6" x14ac:dyDescent="0.35">
      <c r="B1138" s="5">
        <v>2802</v>
      </c>
      <c r="C1138" s="2" t="s">
        <v>4063</v>
      </c>
      <c r="D1138" s="2" t="s">
        <v>80</v>
      </c>
      <c r="E1138" s="2" t="s">
        <v>12</v>
      </c>
      <c r="F1138" s="11">
        <f t="shared" si="260"/>
        <v>4.166666666666663E-2</v>
      </c>
    </row>
    <row r="1139" spans="2:6" x14ac:dyDescent="0.35">
      <c r="B1139" s="5">
        <v>2803</v>
      </c>
      <c r="C1139" s="2" t="s">
        <v>4063</v>
      </c>
      <c r="D1139" s="2" t="s">
        <v>751</v>
      </c>
      <c r="E1139" s="2" t="s">
        <v>1837</v>
      </c>
      <c r="F1139" s="11">
        <f t="shared" si="260"/>
        <v>0.125</v>
      </c>
    </row>
    <row r="1140" spans="2:6" x14ac:dyDescent="0.35">
      <c r="B1140" s="5">
        <v>2804</v>
      </c>
      <c r="C1140" s="2" t="s">
        <v>4063</v>
      </c>
      <c r="D1140" s="2" t="s">
        <v>92</v>
      </c>
      <c r="E1140" s="2" t="s">
        <v>1350</v>
      </c>
      <c r="F1140" s="11">
        <f t="shared" si="260"/>
        <v>3.472222222222221E-2</v>
      </c>
    </row>
    <row r="1141" spans="2:6" x14ac:dyDescent="0.35">
      <c r="B1141" s="5">
        <v>2804</v>
      </c>
      <c r="C1141" s="2" t="s">
        <v>4063</v>
      </c>
      <c r="D1141" s="2" t="s">
        <v>751</v>
      </c>
      <c r="E1141" s="2" t="s">
        <v>1837</v>
      </c>
      <c r="F1141" s="11">
        <f t="shared" si="260"/>
        <v>0.125</v>
      </c>
    </row>
    <row r="1142" spans="2:6" x14ac:dyDescent="0.35">
      <c r="B1142" s="5">
        <v>2806</v>
      </c>
      <c r="C1142" s="2" t="s">
        <v>4063</v>
      </c>
      <c r="D1142" s="2" t="s">
        <v>33</v>
      </c>
      <c r="E1142" s="2" t="s">
        <v>12</v>
      </c>
      <c r="F1142" s="11">
        <f t="shared" si="260"/>
        <v>0.10416666666666663</v>
      </c>
    </row>
    <row r="1143" spans="2:6" x14ac:dyDescent="0.35">
      <c r="B1143" s="5">
        <v>2807</v>
      </c>
      <c r="C1143" s="2" t="s">
        <v>4063</v>
      </c>
      <c r="D1143" s="2" t="s">
        <v>38</v>
      </c>
      <c r="E1143" s="2" t="s">
        <v>42</v>
      </c>
      <c r="F1143" s="11">
        <f t="shared" si="260"/>
        <v>0.58333333333333326</v>
      </c>
    </row>
  </sheetData>
  <mergeCells count="12">
    <mergeCell ref="H207:L207"/>
    <mergeCell ref="H131:AO133"/>
    <mergeCell ref="H45:AN46"/>
    <mergeCell ref="H2:AL3"/>
    <mergeCell ref="B2:F2"/>
    <mergeCell ref="B3:F3"/>
    <mergeCell ref="H136:L136"/>
    <mergeCell ref="AN5:AO5"/>
    <mergeCell ref="AN6:AO6"/>
    <mergeCell ref="AN7:AO7"/>
    <mergeCell ref="AN8:AO8"/>
    <mergeCell ref="AN9:AO9"/>
  </mergeCells>
  <phoneticPr fontId="6" type="noConversion"/>
  <pageMargins left="0.7" right="0.7" top="0.75" bottom="0.75" header="0.3" footer="0.3"/>
  <ignoredErrors>
    <ignoredError sqref="AF11 AE8 AG15 AG8:AG10 T9 Q13 P12 R50 W50 S54 I54 I57:L57 O57:R57 V54:W54 V57 X57 AL57:AM57 AK54 AF55:AF56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populasi</vt:lpstr>
      <vt:lpstr>Sample</vt:lpstr>
      <vt:lpstr>Final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Kegiatan Ruang</dc:title>
  <dc:subject/>
  <dc:creator>Unknown Creator</dc:creator>
  <cp:keywords/>
  <dc:description/>
  <cp:lastModifiedBy>Florence Regis</cp:lastModifiedBy>
  <dcterms:created xsi:type="dcterms:W3CDTF">2024-11-06T03:31:53Z</dcterms:created>
  <dcterms:modified xsi:type="dcterms:W3CDTF">2024-12-30T11:38:20Z</dcterms:modified>
  <cp:category/>
</cp:coreProperties>
</file>