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\Desktop\sem_6\Metody Eksploracji Danych\Zadanie3\"/>
    </mc:Choice>
  </mc:AlternateContent>
  <xr:revisionPtr revIDLastSave="0" documentId="13_ncr:1_{9398BE50-7FBE-4FCF-BCA0-8E224520BE1A}" xr6:coauthVersionLast="47" xr6:coauthVersionMax="47" xr10:uidLastSave="{00000000-0000-0000-0000-000000000000}"/>
  <bookViews>
    <workbookView xWindow="-28920" yWindow="-120" windowWidth="29040" windowHeight="15840" xr2:uid="{A5732675-40C9-42F5-A46D-4EEE7FF5E8A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2" i="1" l="1"/>
  <c r="S12" i="1"/>
  <c r="Y13" i="1"/>
  <c r="Y14" i="1"/>
  <c r="Y15" i="1"/>
  <c r="Y16" i="1"/>
  <c r="AA16" i="1" s="1"/>
  <c r="AB16" i="1" s="1"/>
  <c r="Y12" i="1"/>
  <c r="T13" i="1"/>
  <c r="U13" i="1" s="1"/>
  <c r="T14" i="1"/>
  <c r="T15" i="1"/>
  <c r="T16" i="1"/>
  <c r="T12" i="1"/>
  <c r="Z12" i="1" s="1"/>
  <c r="Z13" i="1"/>
  <c r="AA13" i="1" s="1"/>
  <c r="Z14" i="1"/>
  <c r="Z15" i="1"/>
  <c r="AA15" i="1" s="1"/>
  <c r="Z16" i="1"/>
  <c r="R12" i="1"/>
  <c r="L37" i="1" a="1"/>
  <c r="L37" i="1" s="1"/>
  <c r="L33" i="1" a="1"/>
  <c r="L33" i="1" s="1"/>
  <c r="U14" i="1"/>
  <c r="U15" i="1"/>
  <c r="U16" i="1"/>
  <c r="R13" i="1"/>
  <c r="S13" i="1"/>
  <c r="R14" i="1"/>
  <c r="S14" i="1"/>
  <c r="R15" i="1"/>
  <c r="S15" i="1"/>
  <c r="R16" i="1"/>
  <c r="S1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AA14" i="1" l="1"/>
  <c r="AA12" i="1"/>
  <c r="AB15" i="1"/>
  <c r="AC15" i="1" s="1"/>
  <c r="AD15" i="1" s="1"/>
  <c r="I40" i="1" s="1"/>
  <c r="AB13" i="1"/>
  <c r="AC13" i="1" s="1"/>
  <c r="AD13" i="1" s="1"/>
  <c r="I38" i="1" s="1"/>
  <c r="AB14" i="1"/>
  <c r="AC14" i="1" s="1"/>
  <c r="AD14" i="1" s="1"/>
  <c r="I39" i="1" s="1"/>
  <c r="AC16" i="1"/>
  <c r="AD16" i="1" s="1"/>
  <c r="I41" i="1" s="1"/>
  <c r="AB12" i="1"/>
  <c r="AC12" i="1" s="1"/>
  <c r="I37" i="1" s="1"/>
  <c r="M38" i="1"/>
  <c r="L38" i="1"/>
  <c r="M37" i="1"/>
  <c r="M34" i="1"/>
  <c r="L34" i="1"/>
  <c r="M33" i="1"/>
  <c r="U12" i="1"/>
  <c r="L41" i="1" l="1" a="1"/>
  <c r="L41" i="1" s="1"/>
  <c r="L42" i="1" l="1"/>
  <c r="L47" i="1" a="1"/>
  <c r="L47" i="1" l="1"/>
  <c r="L48" i="1"/>
</calcChain>
</file>

<file path=xl/sharedStrings.xml><?xml version="1.0" encoding="utf-8"?>
<sst xmlns="http://schemas.openxmlformats.org/spreadsheetml/2006/main" count="54" uniqueCount="20">
  <si>
    <t>Rok studiów</t>
  </si>
  <si>
    <t>Stan cywilny</t>
  </si>
  <si>
    <t>W</t>
  </si>
  <si>
    <t>M</t>
  </si>
  <si>
    <t>Wartość empiryczna</t>
  </si>
  <si>
    <t>Na kierunku</t>
  </si>
  <si>
    <t>Liniowy</t>
  </si>
  <si>
    <t>Logitowy</t>
  </si>
  <si>
    <t>pt</t>
  </si>
  <si>
    <t>pt/(1-pt)</t>
  </si>
  <si>
    <t>1-pt</t>
  </si>
  <si>
    <t>Lt</t>
  </si>
  <si>
    <t>X</t>
  </si>
  <si>
    <t>L</t>
  </si>
  <si>
    <t>XT</t>
  </si>
  <si>
    <t>XTX</t>
  </si>
  <si>
    <t>(XTX)^(-1)</t>
  </si>
  <si>
    <t>XTL</t>
  </si>
  <si>
    <t>b0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</si>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</sst>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286C6"/>
        <bgColor indexed="64"/>
      </patternFill>
    </fill>
    <fill>
      <patternFill patternType="solid">
        <fgColor rgb="FF86F2FA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0" borderId="5" xfId="0" applyBorder="1"/>
    <xf numFmtId="0" fontId="2" fillId="0" borderId="5" xfId="0" applyFont="1" applyBorder="1"/>
    <xf numFmtId="0" fontId="2" fillId="0" borderId="5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86F2FA"/>
      <color rgb="FFE286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Arkusz1!$AD$11</c:f>
              <c:strCache>
                <c:ptCount val="1"/>
                <c:pt idx="0">
                  <c:v>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Arkusz1!$X$12:$X$16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Arkusz1!$AD$12:$AD$16</c:f>
              <c:numCache>
                <c:formatCode>General</c:formatCode>
                <c:ptCount val="5"/>
                <c:pt idx="0">
                  <c:v>1.6094379124341007</c:v>
                </c:pt>
                <c:pt idx="1">
                  <c:v>1.6094379124341007</c:v>
                </c:pt>
                <c:pt idx="2">
                  <c:v>-0.40546510810816427</c:v>
                </c:pt>
                <c:pt idx="3">
                  <c:v>-1.3862943611198906</c:v>
                </c:pt>
                <c:pt idx="4">
                  <c:v>-1.6094379124341005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F1-4AE9-A24B-739C6C0A12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9428528"/>
        <c:axId val="609433328"/>
      </c:lineChart>
      <c:catAx>
        <c:axId val="609428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9433328"/>
        <c:crosses val="autoZero"/>
        <c:auto val="1"/>
        <c:lblAlgn val="ctr"/>
        <c:lblOffset val="100"/>
        <c:noMultiLvlLbl val="0"/>
      </c:catAx>
      <c:valAx>
        <c:axId val="60943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9428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245745</xdr:colOff>
      <xdr:row>21</xdr:row>
      <xdr:rowOff>37147</xdr:rowOff>
    </xdr:from>
    <xdr:to>
      <xdr:col>24</xdr:col>
      <xdr:colOff>140970</xdr:colOff>
      <xdr:row>36</xdr:row>
      <xdr:rowOff>65722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F7FD3320-F447-65D8-CAAF-99983630F9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05E5C-2D29-4FD9-ADE4-7BC9DE07B76A}">
  <dimension ref="A1:AD48"/>
  <sheetViews>
    <sheetView tabSelected="1" topLeftCell="F17" workbookViewId="0">
      <selection activeCell="J29" sqref="J29"/>
    </sheetView>
  </sheetViews>
  <sheetFormatPr defaultRowHeight="14.4" x14ac:dyDescent="0.3"/>
  <cols>
    <col min="11" max="11" width="9.5546875" bestFit="1" customWidth="1"/>
    <col min="17" max="17" width="11.5546875" bestFit="1" customWidth="1"/>
    <col min="19" max="19" width="8.5546875" customWidth="1"/>
    <col min="20" max="20" width="11.6640625" bestFit="1" customWidth="1"/>
    <col min="21" max="21" width="18.5546875" bestFit="1" customWidth="1"/>
    <col min="24" max="24" width="11.5546875" bestFit="1" customWidth="1"/>
    <col min="25" max="25" width="6.21875" customWidth="1"/>
    <col min="26" max="26" width="11.33203125" bestFit="1" customWidth="1"/>
  </cols>
  <sheetData>
    <row r="1" spans="1:30" ht="29.4" thickBot="1" x14ac:dyDescent="0.35">
      <c r="A1" s="1" t="s">
        <v>0</v>
      </c>
      <c r="B1" s="3">
        <v>1</v>
      </c>
      <c r="C1" s="5">
        <v>2</v>
      </c>
      <c r="D1" s="11">
        <v>5</v>
      </c>
      <c r="E1" s="3">
        <v>1</v>
      </c>
      <c r="F1" s="9">
        <v>4</v>
      </c>
      <c r="G1" s="7">
        <v>3</v>
      </c>
      <c r="H1" s="5">
        <v>2</v>
      </c>
      <c r="I1" s="3">
        <v>1</v>
      </c>
      <c r="J1" s="11">
        <v>5</v>
      </c>
      <c r="K1" s="5">
        <v>2</v>
      </c>
      <c r="L1" s="7">
        <v>3</v>
      </c>
      <c r="M1" s="9">
        <v>4</v>
      </c>
      <c r="N1" s="3">
        <v>1</v>
      </c>
      <c r="O1" s="5">
        <v>2</v>
      </c>
    </row>
    <row r="2" spans="1:30" ht="29.4" thickBot="1" x14ac:dyDescent="0.35">
      <c r="A2" s="2" t="s">
        <v>1</v>
      </c>
      <c r="B2" s="4" t="s">
        <v>2</v>
      </c>
      <c r="C2" s="6" t="s">
        <v>2</v>
      </c>
      <c r="D2" s="12" t="s">
        <v>3</v>
      </c>
      <c r="E2" s="4" t="s">
        <v>2</v>
      </c>
      <c r="F2" s="10" t="s">
        <v>3</v>
      </c>
      <c r="G2" s="8" t="s">
        <v>2</v>
      </c>
      <c r="H2" s="6" t="s">
        <v>3</v>
      </c>
      <c r="I2" s="4" t="s">
        <v>2</v>
      </c>
      <c r="J2" s="12" t="s">
        <v>3</v>
      </c>
      <c r="K2" s="6" t="s">
        <v>2</v>
      </c>
      <c r="L2" s="8" t="s">
        <v>3</v>
      </c>
      <c r="M2" s="10" t="s">
        <v>3</v>
      </c>
      <c r="N2" s="4" t="s">
        <v>2</v>
      </c>
      <c r="O2" s="6" t="s">
        <v>2</v>
      </c>
    </row>
    <row r="3" spans="1:30" ht="29.4" thickBot="1" x14ac:dyDescent="0.35">
      <c r="A3" s="2" t="s">
        <v>0</v>
      </c>
      <c r="B3" s="12">
        <v>5</v>
      </c>
      <c r="C3" s="10">
        <v>4</v>
      </c>
      <c r="D3" s="8">
        <v>3</v>
      </c>
      <c r="E3" s="4">
        <v>1</v>
      </c>
      <c r="F3" s="10">
        <v>4</v>
      </c>
      <c r="G3" s="12">
        <v>5</v>
      </c>
      <c r="H3" s="6">
        <v>2</v>
      </c>
      <c r="I3" s="12">
        <v>5</v>
      </c>
      <c r="J3" s="8">
        <v>3</v>
      </c>
      <c r="K3" s="10">
        <v>4</v>
      </c>
      <c r="L3" s="8">
        <v>3</v>
      </c>
      <c r="M3" s="6">
        <v>2</v>
      </c>
      <c r="N3" s="12">
        <v>5</v>
      </c>
      <c r="O3" s="4">
        <v>1</v>
      </c>
    </row>
    <row r="4" spans="1:30" ht="29.4" thickBot="1" x14ac:dyDescent="0.35">
      <c r="A4" s="2" t="s">
        <v>1</v>
      </c>
      <c r="B4" s="12" t="s">
        <v>3</v>
      </c>
      <c r="C4" s="10" t="s">
        <v>3</v>
      </c>
      <c r="D4" s="8" t="s">
        <v>3</v>
      </c>
      <c r="E4" s="4" t="s">
        <v>3</v>
      </c>
      <c r="F4" s="10" t="s">
        <v>3</v>
      </c>
      <c r="G4" s="12" t="s">
        <v>2</v>
      </c>
      <c r="H4" s="6" t="s">
        <v>2</v>
      </c>
      <c r="I4" s="12" t="s">
        <v>3</v>
      </c>
      <c r="J4" s="8" t="s">
        <v>2</v>
      </c>
      <c r="K4" s="10" t="s">
        <v>2</v>
      </c>
      <c r="L4" s="8" t="s">
        <v>3</v>
      </c>
      <c r="M4" s="6" t="s">
        <v>2</v>
      </c>
      <c r="N4" s="12" t="s">
        <v>3</v>
      </c>
      <c r="O4" s="4" t="s">
        <v>2</v>
      </c>
    </row>
    <row r="6" spans="1:30" x14ac:dyDescent="0.3">
      <c r="B6">
        <f>IF(B2="W",B1+10,B1+20)</f>
        <v>11</v>
      </c>
      <c r="C6">
        <f t="shared" ref="C6:O6" si="0">IF(C2="W",C1+10,C1+20)</f>
        <v>12</v>
      </c>
      <c r="D6">
        <f t="shared" si="0"/>
        <v>25</v>
      </c>
      <c r="E6">
        <f t="shared" si="0"/>
        <v>11</v>
      </c>
      <c r="F6">
        <f t="shared" si="0"/>
        <v>24</v>
      </c>
      <c r="G6">
        <f t="shared" si="0"/>
        <v>13</v>
      </c>
      <c r="H6">
        <f t="shared" si="0"/>
        <v>22</v>
      </c>
      <c r="I6">
        <f t="shared" si="0"/>
        <v>11</v>
      </c>
      <c r="J6">
        <f t="shared" si="0"/>
        <v>25</v>
      </c>
      <c r="K6">
        <f t="shared" si="0"/>
        <v>12</v>
      </c>
      <c r="L6">
        <f t="shared" si="0"/>
        <v>23</v>
      </c>
      <c r="M6">
        <f t="shared" si="0"/>
        <v>24</v>
      </c>
      <c r="N6">
        <f t="shared" si="0"/>
        <v>11</v>
      </c>
      <c r="O6">
        <f t="shared" si="0"/>
        <v>12</v>
      </c>
    </row>
    <row r="7" spans="1:30" x14ac:dyDescent="0.3">
      <c r="B7">
        <f>IF(B4="W",B3+10,B3+20)</f>
        <v>25</v>
      </c>
      <c r="C7">
        <f t="shared" ref="C7:O7" si="1">IF(C4="W",C3+10,C3+20)</f>
        <v>24</v>
      </c>
      <c r="D7">
        <f t="shared" si="1"/>
        <v>23</v>
      </c>
      <c r="E7">
        <f t="shared" si="1"/>
        <v>21</v>
      </c>
      <c r="F7">
        <f t="shared" si="1"/>
        <v>24</v>
      </c>
      <c r="G7">
        <f t="shared" si="1"/>
        <v>15</v>
      </c>
      <c r="H7">
        <f t="shared" si="1"/>
        <v>12</v>
      </c>
      <c r="I7">
        <f t="shared" si="1"/>
        <v>25</v>
      </c>
      <c r="J7">
        <f t="shared" si="1"/>
        <v>13</v>
      </c>
      <c r="K7">
        <f t="shared" si="1"/>
        <v>14</v>
      </c>
      <c r="L7">
        <f t="shared" si="1"/>
        <v>23</v>
      </c>
      <c r="M7">
        <f t="shared" si="1"/>
        <v>12</v>
      </c>
      <c r="N7">
        <f t="shared" si="1"/>
        <v>25</v>
      </c>
      <c r="O7">
        <f t="shared" si="1"/>
        <v>11</v>
      </c>
    </row>
    <row r="9" spans="1:30" x14ac:dyDescent="0.3">
      <c r="Q9" t="s">
        <v>6</v>
      </c>
      <c r="X9" t="s">
        <v>7</v>
      </c>
    </row>
    <row r="11" spans="1:30" x14ac:dyDescent="0.3">
      <c r="Q11" s="14" t="s">
        <v>0</v>
      </c>
      <c r="R11" s="14" t="s">
        <v>3</v>
      </c>
      <c r="S11" s="14" t="s">
        <v>2</v>
      </c>
      <c r="T11" s="14" t="s">
        <v>5</v>
      </c>
      <c r="U11" s="14" t="s">
        <v>4</v>
      </c>
      <c r="X11" s="14" t="s">
        <v>0</v>
      </c>
      <c r="Y11" s="14" t="s">
        <v>2</v>
      </c>
      <c r="Z11" s="14" t="s">
        <v>5</v>
      </c>
      <c r="AA11" s="15" t="s">
        <v>8</v>
      </c>
      <c r="AB11" s="15" t="s">
        <v>10</v>
      </c>
      <c r="AC11" s="15" t="s">
        <v>9</v>
      </c>
      <c r="AD11" s="15" t="s">
        <v>11</v>
      </c>
    </row>
    <row r="12" spans="1:30" x14ac:dyDescent="0.3">
      <c r="Q12" s="13">
        <v>1</v>
      </c>
      <c r="R12" s="13">
        <f>COUNTIF($B$6:$O$7,Q12+20)</f>
        <v>1</v>
      </c>
      <c r="S12" s="13">
        <f>5</f>
        <v>5</v>
      </c>
      <c r="T12" s="13">
        <f>SUM(R12:S12)</f>
        <v>6</v>
      </c>
      <c r="U12" s="13">
        <f>S12/T12</f>
        <v>0.83333333333333337</v>
      </c>
      <c r="X12" s="13">
        <v>1</v>
      </c>
      <c r="Y12" s="13">
        <f>S12</f>
        <v>5</v>
      </c>
      <c r="Z12" s="13">
        <f>T12</f>
        <v>6</v>
      </c>
      <c r="AA12" s="13">
        <f>Y12/Z12</f>
        <v>0.83333333333333337</v>
      </c>
      <c r="AB12" s="13">
        <f>1-AA12</f>
        <v>0.16666666666666663</v>
      </c>
      <c r="AC12" s="13">
        <f>AA12/AB12</f>
        <v>5.0000000000000018</v>
      </c>
      <c r="AD12" s="13">
        <f>LN(AC12)</f>
        <v>1.6094379124341007</v>
      </c>
    </row>
    <row r="13" spans="1:30" x14ac:dyDescent="0.3">
      <c r="Q13" s="13">
        <v>2</v>
      </c>
      <c r="R13" s="13">
        <f t="shared" ref="R13:R16" si="2">COUNTIF($B$6:$O$7,Q13+20)</f>
        <v>1</v>
      </c>
      <c r="S13" s="13">
        <f t="shared" ref="S13:S16" si="3">COUNTIF($C$6:$P$7,Q13+10)</f>
        <v>5</v>
      </c>
      <c r="T13" s="13">
        <f t="shared" ref="T13:T16" si="4">SUM(R13:S13)</f>
        <v>6</v>
      </c>
      <c r="U13" s="13">
        <f>S13/T13</f>
        <v>0.83333333333333337</v>
      </c>
      <c r="X13" s="13">
        <v>2</v>
      </c>
      <c r="Y13" s="13">
        <f t="shared" ref="Y13:Y16" si="5">S13</f>
        <v>5</v>
      </c>
      <c r="Z13" s="13">
        <f t="shared" ref="Z13:Z16" si="6">T13</f>
        <v>6</v>
      </c>
      <c r="AA13" s="13">
        <f t="shared" ref="AA13:AA16" si="7">Y13/Z13</f>
        <v>0.83333333333333337</v>
      </c>
      <c r="AB13" s="13">
        <f t="shared" ref="AB13:AB16" si="8">1-AA13</f>
        <v>0.16666666666666663</v>
      </c>
      <c r="AC13" s="13">
        <f t="shared" ref="AC13:AC16" si="9">AA13/AB13</f>
        <v>5.0000000000000018</v>
      </c>
      <c r="AD13" s="13">
        <f t="shared" ref="AD13:AD16" si="10">LN(AC13)</f>
        <v>1.6094379124341007</v>
      </c>
    </row>
    <row r="14" spans="1:30" x14ac:dyDescent="0.3">
      <c r="Q14" s="13">
        <v>3</v>
      </c>
      <c r="R14" s="13">
        <f t="shared" si="2"/>
        <v>3</v>
      </c>
      <c r="S14" s="13">
        <f t="shared" si="3"/>
        <v>2</v>
      </c>
      <c r="T14" s="13">
        <f t="shared" si="4"/>
        <v>5</v>
      </c>
      <c r="U14" s="13">
        <f t="shared" ref="U13:U16" si="11">S14/T14</f>
        <v>0.4</v>
      </c>
      <c r="X14" s="13">
        <v>3</v>
      </c>
      <c r="Y14" s="13">
        <f t="shared" si="5"/>
        <v>2</v>
      </c>
      <c r="Z14" s="13">
        <f t="shared" si="6"/>
        <v>5</v>
      </c>
      <c r="AA14" s="13">
        <f t="shared" si="7"/>
        <v>0.4</v>
      </c>
      <c r="AB14" s="13">
        <f t="shared" si="8"/>
        <v>0.6</v>
      </c>
      <c r="AC14" s="13">
        <f t="shared" si="9"/>
        <v>0.66666666666666674</v>
      </c>
      <c r="AD14" s="13">
        <f t="shared" si="10"/>
        <v>-0.40546510810816427</v>
      </c>
    </row>
    <row r="15" spans="1:30" x14ac:dyDescent="0.3">
      <c r="Q15" s="13">
        <v>4</v>
      </c>
      <c r="R15" s="13">
        <f t="shared" si="2"/>
        <v>4</v>
      </c>
      <c r="S15" s="13">
        <f t="shared" si="3"/>
        <v>1</v>
      </c>
      <c r="T15" s="13">
        <f t="shared" si="4"/>
        <v>5</v>
      </c>
      <c r="U15" s="13">
        <f t="shared" si="11"/>
        <v>0.2</v>
      </c>
      <c r="X15" s="13">
        <v>4</v>
      </c>
      <c r="Y15" s="13">
        <f t="shared" si="5"/>
        <v>1</v>
      </c>
      <c r="Z15" s="13">
        <f t="shared" si="6"/>
        <v>5</v>
      </c>
      <c r="AA15" s="13">
        <f t="shared" si="7"/>
        <v>0.2</v>
      </c>
      <c r="AB15" s="13">
        <f t="shared" si="8"/>
        <v>0.8</v>
      </c>
      <c r="AC15" s="13">
        <f t="shared" si="9"/>
        <v>0.25</v>
      </c>
      <c r="AD15" s="13">
        <f t="shared" si="10"/>
        <v>-1.3862943611198906</v>
      </c>
    </row>
    <row r="16" spans="1:30" x14ac:dyDescent="0.3">
      <c r="Q16" s="13">
        <v>5</v>
      </c>
      <c r="R16" s="13">
        <f t="shared" si="2"/>
        <v>5</v>
      </c>
      <c r="S16" s="13">
        <f t="shared" si="3"/>
        <v>1</v>
      </c>
      <c r="T16" s="13">
        <f t="shared" si="4"/>
        <v>6</v>
      </c>
      <c r="U16" s="13">
        <f t="shared" si="11"/>
        <v>0.16666666666666666</v>
      </c>
      <c r="X16" s="13">
        <v>5</v>
      </c>
      <c r="Y16" s="13">
        <f t="shared" si="5"/>
        <v>1</v>
      </c>
      <c r="Z16" s="13">
        <f t="shared" si="6"/>
        <v>6</v>
      </c>
      <c r="AA16" s="13">
        <f t="shared" si="7"/>
        <v>0.16666666666666666</v>
      </c>
      <c r="AB16" s="13">
        <f t="shared" si="8"/>
        <v>0.83333333333333337</v>
      </c>
      <c r="AC16" s="13">
        <f t="shared" si="9"/>
        <v>0.19999999999999998</v>
      </c>
      <c r="AD16" s="13">
        <f t="shared" si="10"/>
        <v>-1.6094379124341005</v>
      </c>
    </row>
    <row r="23" spans="8:17" x14ac:dyDescent="0.3">
      <c r="L23" t="s">
        <v>14</v>
      </c>
    </row>
    <row r="24" spans="8:17" x14ac:dyDescent="0.3">
      <c r="L24" s="13"/>
      <c r="M24" s="13">
        <v>1</v>
      </c>
      <c r="N24" s="13">
        <v>1</v>
      </c>
      <c r="O24" s="13">
        <v>1</v>
      </c>
      <c r="P24" s="13">
        <v>1</v>
      </c>
      <c r="Q24" s="13">
        <v>1</v>
      </c>
    </row>
    <row r="25" spans="8:17" x14ac:dyDescent="0.3">
      <c r="H25" t="s">
        <v>12</v>
      </c>
      <c r="L25" s="13"/>
      <c r="M25" s="13">
        <v>1</v>
      </c>
      <c r="N25" s="13">
        <v>2</v>
      </c>
      <c r="O25" s="13">
        <v>3</v>
      </c>
      <c r="P25" s="13">
        <v>4</v>
      </c>
      <c r="Q25" s="13">
        <v>5</v>
      </c>
    </row>
    <row r="26" spans="8:17" x14ac:dyDescent="0.3">
      <c r="H26" s="13"/>
      <c r="I26" s="13"/>
    </row>
    <row r="27" spans="8:17" x14ac:dyDescent="0.3">
      <c r="H27" s="13">
        <v>1</v>
      </c>
      <c r="I27" s="13">
        <v>1</v>
      </c>
    </row>
    <row r="28" spans="8:17" x14ac:dyDescent="0.3">
      <c r="H28" s="13">
        <v>1</v>
      </c>
      <c r="I28" s="13">
        <v>2</v>
      </c>
    </row>
    <row r="29" spans="8:17" x14ac:dyDescent="0.3">
      <c r="H29" s="13">
        <v>1</v>
      </c>
      <c r="I29" s="13">
        <v>3</v>
      </c>
    </row>
    <row r="30" spans="8:17" x14ac:dyDescent="0.3">
      <c r="H30" s="13">
        <v>1</v>
      </c>
      <c r="I30" s="13">
        <v>4</v>
      </c>
    </row>
    <row r="31" spans="8:17" x14ac:dyDescent="0.3">
      <c r="H31" s="13">
        <v>1</v>
      </c>
      <c r="I31" s="13">
        <v>5</v>
      </c>
    </row>
    <row r="32" spans="8:17" x14ac:dyDescent="0.3">
      <c r="H32">
        <v>1</v>
      </c>
    </row>
    <row r="33" spans="8:13" x14ac:dyDescent="0.3">
      <c r="K33" t="s">
        <v>15</v>
      </c>
      <c r="L33" s="13">
        <f t="array" ref="L33:M34">MMULT(M24:Q25,H27:I31)</f>
        <v>5</v>
      </c>
      <c r="M33" s="13">
        <v>15</v>
      </c>
    </row>
    <row r="34" spans="8:13" x14ac:dyDescent="0.3">
      <c r="L34" s="13">
        <v>15</v>
      </c>
      <c r="M34" s="13">
        <v>55</v>
      </c>
    </row>
    <row r="36" spans="8:13" x14ac:dyDescent="0.3">
      <c r="H36" t="s">
        <v>13</v>
      </c>
    </row>
    <row r="37" spans="8:13" x14ac:dyDescent="0.3">
      <c r="H37" s="13">
        <v>1</v>
      </c>
      <c r="I37" s="13">
        <f>AD12</f>
        <v>1.6094379124341007</v>
      </c>
      <c r="K37" t="s">
        <v>16</v>
      </c>
      <c r="L37" s="13">
        <f t="array" ref="L37:M38">MINVERSE(L33:M34)</f>
        <v>1.1000000000000005</v>
      </c>
      <c r="M37" s="13">
        <v>-0.3000000000000001</v>
      </c>
    </row>
    <row r="38" spans="8:13" x14ac:dyDescent="0.3">
      <c r="H38" s="13">
        <v>1</v>
      </c>
      <c r="I38" s="13">
        <f t="shared" ref="I38:I41" si="12">AD13</f>
        <v>1.6094379124341007</v>
      </c>
      <c r="L38" s="13">
        <v>-0.3000000000000001</v>
      </c>
      <c r="M38" s="13">
        <v>0.10000000000000003</v>
      </c>
    </row>
    <row r="39" spans="8:13" x14ac:dyDescent="0.3">
      <c r="H39" s="13">
        <v>1</v>
      </c>
      <c r="I39" s="13">
        <f t="shared" si="12"/>
        <v>-0.40546510810816427</v>
      </c>
    </row>
    <row r="40" spans="8:13" x14ac:dyDescent="0.3">
      <c r="H40" s="13">
        <v>1</v>
      </c>
      <c r="I40" s="13">
        <f t="shared" si="12"/>
        <v>-1.3862943611198906</v>
      </c>
    </row>
    <row r="41" spans="8:13" x14ac:dyDescent="0.3">
      <c r="H41" s="13">
        <v>1</v>
      </c>
      <c r="I41" s="13">
        <f>AD16</f>
        <v>-1.6094379124341005</v>
      </c>
      <c r="K41" t="s">
        <v>17</v>
      </c>
      <c r="L41" s="13">
        <f t="array" ref="L41:L42">MMULT(M24:Q25,I37:I41)</f>
        <v>-0.18232155679395379</v>
      </c>
    </row>
    <row r="42" spans="8:13" x14ac:dyDescent="0.3">
      <c r="L42" s="13">
        <v>-9.9804485936722536</v>
      </c>
    </row>
    <row r="47" spans="8:13" x14ac:dyDescent="0.3">
      <c r="K47" s="13" t="s">
        <v>18</v>
      </c>
      <c r="L47" s="13">
        <f t="array" ref="L47:L48">MMULT(L37:M38,L41:L42)</f>
        <v>2.7935808656283276</v>
      </c>
    </row>
    <row r="48" spans="8:13" x14ac:dyDescent="0.3">
      <c r="K48" s="13" t="s">
        <v>19</v>
      </c>
      <c r="L48" s="13">
        <v>-0.94334839232903944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Gajda</dc:creator>
  <cp:lastModifiedBy>kk</cp:lastModifiedBy>
  <dcterms:created xsi:type="dcterms:W3CDTF">2023-05-16T14:59:12Z</dcterms:created>
  <dcterms:modified xsi:type="dcterms:W3CDTF">2023-05-16T20:38:50Z</dcterms:modified>
</cp:coreProperties>
</file>