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wat-my.sharepoint.com/personal/radoslaw_relidzynski_student_wat_edu_pl/Documents/"/>
    </mc:Choice>
  </mc:AlternateContent>
  <xr:revisionPtr revIDLastSave="0" documentId="8_{CFA93ACA-B866-4E10-8FBB-519EB4DEF558}" xr6:coauthVersionLast="47" xr6:coauthVersionMax="47" xr10:uidLastSave="{00000000-0000-0000-0000-000000000000}"/>
  <bookViews>
    <workbookView xWindow="1860" yWindow="864" windowWidth="17280" windowHeight="11532" xr2:uid="{CADA0D01-9202-44E0-8FE4-D5B28E3D6896}"/>
  </bookViews>
  <sheets>
    <sheet name="Arkusz1" sheetId="1" r:id="rId1"/>
  </sheets>
  <definedNames>
    <definedName name="solver_adj" localSheetId="0" hidden="1">Arkusz1!$K$5:$K$7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Arkusz1!$K$9</definedName>
    <definedName name="solver_pre" localSheetId="0" hidden="1">0.0001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2" i="1"/>
  <c r="E2" i="1" s="1"/>
  <c r="D3" i="1"/>
  <c r="E3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C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K9" i="1" l="1"/>
</calcChain>
</file>

<file path=xl/sharedStrings.xml><?xml version="1.0" encoding="utf-8"?>
<sst xmlns="http://schemas.openxmlformats.org/spreadsheetml/2006/main" count="10" uniqueCount="10">
  <si>
    <t>Nr miesiąca</t>
  </si>
  <si>
    <t>Liczba błędów</t>
  </si>
  <si>
    <t>Yi</t>
  </si>
  <si>
    <t>alfa</t>
  </si>
  <si>
    <t>beta</t>
  </si>
  <si>
    <t>gamma</t>
  </si>
  <si>
    <t>suma</t>
  </si>
  <si>
    <t>do wstawienia</t>
  </si>
  <si>
    <t>funkcja logistyczna</t>
  </si>
  <si>
    <t>(yi-f.l.)^2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</si>
</sst>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Zależnośc między funkcją logistyczną</a:t>
            </a:r>
            <a:r>
              <a:rPr lang="pl-PL" baseline="0"/>
              <a:t> a danymi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Yi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cat>
          <c:val>
            <c:numRef>
              <c:f>Arkusz1!$C$2:$C$110</c:f>
              <c:numCache>
                <c:formatCode>General</c:formatCode>
                <c:ptCount val="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29</c:v>
                </c:pt>
                <c:pt idx="31">
                  <c:v>29</c:v>
                </c:pt>
                <c:pt idx="32">
                  <c:v>45</c:v>
                </c:pt>
                <c:pt idx="33">
                  <c:v>45</c:v>
                </c:pt>
                <c:pt idx="34">
                  <c:v>47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64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83</c:v>
                </c:pt>
                <c:pt idx="51">
                  <c:v>84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97</c:v>
                </c:pt>
                <c:pt idx="56">
                  <c:v>111</c:v>
                </c:pt>
                <c:pt idx="57">
                  <c:v>117</c:v>
                </c:pt>
                <c:pt idx="58">
                  <c:v>117</c:v>
                </c:pt>
                <c:pt idx="59">
                  <c:v>118</c:v>
                </c:pt>
                <c:pt idx="60">
                  <c:v>120</c:v>
                </c:pt>
                <c:pt idx="61">
                  <c:v>139</c:v>
                </c:pt>
                <c:pt idx="62">
                  <c:v>146</c:v>
                </c:pt>
                <c:pt idx="63">
                  <c:v>148</c:v>
                </c:pt>
                <c:pt idx="64">
                  <c:v>153</c:v>
                </c:pt>
                <c:pt idx="65">
                  <c:v>154</c:v>
                </c:pt>
                <c:pt idx="66">
                  <c:v>166</c:v>
                </c:pt>
                <c:pt idx="67">
                  <c:v>170</c:v>
                </c:pt>
                <c:pt idx="68">
                  <c:v>176</c:v>
                </c:pt>
                <c:pt idx="69">
                  <c:v>180</c:v>
                </c:pt>
                <c:pt idx="70">
                  <c:v>187</c:v>
                </c:pt>
                <c:pt idx="71">
                  <c:v>189</c:v>
                </c:pt>
                <c:pt idx="72">
                  <c:v>191</c:v>
                </c:pt>
                <c:pt idx="73">
                  <c:v>194</c:v>
                </c:pt>
                <c:pt idx="74">
                  <c:v>202</c:v>
                </c:pt>
                <c:pt idx="75">
                  <c:v>206</c:v>
                </c:pt>
                <c:pt idx="76">
                  <c:v>212</c:v>
                </c:pt>
                <c:pt idx="77">
                  <c:v>215</c:v>
                </c:pt>
                <c:pt idx="78">
                  <c:v>218</c:v>
                </c:pt>
                <c:pt idx="79">
                  <c:v>223</c:v>
                </c:pt>
                <c:pt idx="80">
                  <c:v>231</c:v>
                </c:pt>
                <c:pt idx="81">
                  <c:v>231</c:v>
                </c:pt>
                <c:pt idx="82">
                  <c:v>237</c:v>
                </c:pt>
                <c:pt idx="83">
                  <c:v>242</c:v>
                </c:pt>
                <c:pt idx="84">
                  <c:v>252</c:v>
                </c:pt>
                <c:pt idx="85">
                  <c:v>252</c:v>
                </c:pt>
                <c:pt idx="86">
                  <c:v>257</c:v>
                </c:pt>
                <c:pt idx="87">
                  <c:v>258</c:v>
                </c:pt>
                <c:pt idx="88">
                  <c:v>260</c:v>
                </c:pt>
                <c:pt idx="89">
                  <c:v>261</c:v>
                </c:pt>
                <c:pt idx="90">
                  <c:v>263</c:v>
                </c:pt>
                <c:pt idx="91">
                  <c:v>264</c:v>
                </c:pt>
                <c:pt idx="92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3-4BC9-A640-70C8299647A6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funkcja logistyczna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cat>
          <c:val>
            <c:numRef>
              <c:f>Arkusz1!$D$2:$D$110</c:f>
              <c:numCache>
                <c:formatCode>General</c:formatCode>
                <c:ptCount val="109"/>
                <c:pt idx="0">
                  <c:v>3.5979804477560582</c:v>
                </c:pt>
                <c:pt idx="1">
                  <c:v>3.8505960820238676</c:v>
                </c:pt>
                <c:pt idx="2">
                  <c:v>4.1207097370204364</c:v>
                </c:pt>
                <c:pt idx="3">
                  <c:v>4.4094989077015683</c:v>
                </c:pt>
                <c:pt idx="4">
                  <c:v>4.7182153252395018</c:v>
                </c:pt>
                <c:pt idx="5">
                  <c:v>5.0481889094673367</c:v>
                </c:pt>
                <c:pt idx="6">
                  <c:v>5.4008318225770049</c:v>
                </c:pt>
                <c:pt idx="7">
                  <c:v>5.7776426081415693</c:v>
                </c:pt>
                <c:pt idx="8">
                  <c:v>6.1802103957028356</c:v>
                </c:pt>
                <c:pt idx="9">
                  <c:v>6.6102191468114624</c:v>
                </c:pt>
                <c:pt idx="10">
                  <c:v>7.0694519134830474</c:v>
                </c:pt>
                <c:pt idx="11">
                  <c:v>7.5597950744946809</c:v>
                </c:pt>
                <c:pt idx="12">
                  <c:v>8.0832425087490378</c:v>
                </c:pt>
                <c:pt idx="13">
                  <c:v>8.6418996580373086</c:v>
                </c:pt>
                <c:pt idx="14">
                  <c:v>9.2379874239048707</c:v>
                </c:pt>
                <c:pt idx="15">
                  <c:v>9.8738458349393046</c:v>
                </c:pt>
                <c:pt idx="16">
                  <c:v>10.551937411646389</c:v>
                </c:pt>
                <c:pt idx="17">
                  <c:v>11.274850146158775</c:v>
                </c:pt>
                <c:pt idx="18">
                  <c:v>12.045300003357697</c:v>
                </c:pt>
                <c:pt idx="19">
                  <c:v>12.866132838629433</c:v>
                </c:pt>
                <c:pt idx="20">
                  <c:v>13.740325615506446</c:v>
                </c:pt>
                <c:pt idx="21">
                  <c:v>14.670986793978239</c:v>
                </c:pt>
                <c:pt idx="22">
                  <c:v>15.661355747465242</c:v>
                </c:pt>
                <c:pt idx="23">
                  <c:v>16.714801053550833</c:v>
                </c:pt>
                <c:pt idx="24">
                  <c:v>17.834817490846191</c:v>
                </c:pt>
                <c:pt idx="25">
                  <c:v>19.025021562174505</c:v>
                </c:pt>
                <c:pt idx="26">
                  <c:v>20.289145353040585</c:v>
                </c:pt>
                <c:pt idx="27">
                  <c:v>21.631028524621616</c:v>
                </c:pt>
                <c:pt idx="28">
                  <c:v>23.054608232890157</c:v>
                </c:pt>
                <c:pt idx="29">
                  <c:v>24.563906760674673</c:v>
                </c:pt>
                <c:pt idx="30">
                  <c:v>26.163016648285744</c:v>
                </c:pt>
                <c:pt idx="31">
                  <c:v>27.856083111691039</c:v>
                </c:pt>
                <c:pt idx="32">
                  <c:v>29.647283546093771</c:v>
                </c:pt>
                <c:pt idx="33">
                  <c:v>31.540803928208746</c:v>
                </c:pt>
                <c:pt idx="34">
                  <c:v>33.540811953624079</c:v>
                </c:pt>
                <c:pt idx="35">
                  <c:v>35.651426777473979</c:v>
                </c:pt>
                <c:pt idx="36">
                  <c:v>37.876685268267188</c:v>
                </c:pt>
                <c:pt idx="37">
                  <c:v>40.220504737046788</c:v>
                </c:pt>
                <c:pt idx="38">
                  <c:v>42.686642167841896</c:v>
                </c:pt>
                <c:pt idx="39">
                  <c:v>45.27865005108368</c:v>
                </c:pt>
                <c:pt idx="40">
                  <c:v>47.999829009398773</c:v>
                </c:pt>
                <c:pt idx="41">
                  <c:v>50.853177504591514</c:v>
                </c:pt>
                <c:pt idx="42">
                  <c:v>53.841339024732143</c:v>
                </c:pt>
                <c:pt idx="43">
                  <c:v>56.96654726944908</c:v>
                </c:pt>
                <c:pt idx="44">
                  <c:v>60.230569977377186</c:v>
                </c:pt>
                <c:pt idx="45">
                  <c:v>63.634652169008731</c:v>
                </c:pt>
                <c:pt idx="46">
                  <c:v>67.179459706831281</c:v>
                </c:pt>
                <c:pt idx="47">
                  <c:v>70.865024197685884</c:v>
                </c:pt>
                <c:pt idx="48">
                  <c:v>74.690690374044195</c:v>
                </c:pt>
                <c:pt idx="49">
                  <c:v>78.655067185088058</c:v>
                </c:pt>
                <c:pt idx="50">
                  <c:v>82.75598389840178</c:v>
                </c:pt>
                <c:pt idx="51">
                  <c:v>86.990452552014617</c:v>
                </c:pt>
                <c:pt idx="52">
                  <c:v>91.354638098025362</c:v>
                </c:pt>
                <c:pt idx="53">
                  <c:v>95.843837537424619</c:v>
                </c:pt>
                <c:pt idx="54">
                  <c:v>100.452469256556</c:v>
                </c:pt>
                <c:pt idx="55">
                  <c:v>105.17407363618369</c:v>
                </c:pt>
                <c:pt idx="56">
                  <c:v>110.00132581378134</c:v>
                </c:pt>
                <c:pt idx="57">
                  <c:v>114.92606124036121</c:v>
                </c:pt>
                <c:pt idx="58">
                  <c:v>119.93931438962785</c:v>
                </c:pt>
                <c:pt idx="59">
                  <c:v>125.03137065700251</c:v>
                </c:pt>
                <c:pt idx="60">
                  <c:v>130.19183113937316</c:v>
                </c:pt>
                <c:pt idx="61">
                  <c:v>135.40968962590139</c:v>
                </c:pt>
                <c:pt idx="62">
                  <c:v>140.67342077028832</c:v>
                </c:pt>
                <c:pt idx="63">
                  <c:v>145.97107807107469</c:v>
                </c:pt>
                <c:pt idx="64">
                  <c:v>151.29039997447617</c:v>
                </c:pt>
                <c:pt idx="65">
                  <c:v>156.61892214881303</c:v>
                </c:pt>
                <c:pt idx="66">
                  <c:v>161.94409377383062</c:v>
                </c:pt>
                <c:pt idx="67">
                  <c:v>167.25339555253123</c:v>
                </c:pt>
                <c:pt idx="68">
                  <c:v>172.53445709449124</c:v>
                </c:pt>
                <c:pt idx="69">
                  <c:v>177.77517134106543</c:v>
                </c:pt>
                <c:pt idx="70">
                  <c:v>182.96380380327139</c:v>
                </c:pt>
                <c:pt idx="71">
                  <c:v>188.08909455731964</c:v>
                </c:pt>
                <c:pt idx="72">
                  <c:v>193.14035118184717</c:v>
                </c:pt>
                <c:pt idx="73">
                  <c:v>198.10753111300275</c:v>
                </c:pt>
                <c:pt idx="74">
                  <c:v>202.98131222447105</c:v>
                </c:pt>
                <c:pt idx="75">
                  <c:v>207.75315079390694</c:v>
                </c:pt>
                <c:pt idx="76">
                  <c:v>212.41532637937405</c:v>
                </c:pt>
                <c:pt idx="77">
                  <c:v>216.96097348422299</c:v>
                </c:pt>
                <c:pt idx="78">
                  <c:v>221.38410022284748</c:v>
                </c:pt>
                <c:pt idx="79">
                  <c:v>225.67959450151756</c:v>
                </c:pt>
                <c:pt idx="80">
                  <c:v>229.8432184891754</c:v>
                </c:pt>
                <c:pt idx="81">
                  <c:v>233.87159236666184</c:v>
                </c:pt>
                <c:pt idx="82">
                  <c:v>237.76216850611772</c:v>
                </c:pt>
                <c:pt idx="83">
                  <c:v>241.5131973447173</c:v>
                </c:pt>
                <c:pt idx="84">
                  <c:v>245.12368628022648</c:v>
                </c:pt>
                <c:pt idx="85">
                  <c:v>248.59335293384666</c:v>
                </c:pt>
                <c:pt idx="86">
                  <c:v>251.92257410356865</c:v>
                </c:pt>
                <c:pt idx="87">
                  <c:v>255.11233167496485</c:v>
                </c:pt>
                <c:pt idx="88">
                  <c:v>258.16415667262919</c:v>
                </c:pt>
                <c:pt idx="89">
                  <c:v>261.08007253109952</c:v>
                </c:pt>
                <c:pt idx="90">
                  <c:v>263.86253854555622</c:v>
                </c:pt>
                <c:pt idx="91">
                  <c:v>266.51439433590139</c:v>
                </c:pt>
                <c:pt idx="92">
                  <c:v>269.03880602826899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3-4BC9-A640-70C82996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862559"/>
        <c:axId val="676865439"/>
      </c:lineChart>
      <c:catAx>
        <c:axId val="6768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65439"/>
        <c:crosses val="autoZero"/>
        <c:auto val="1"/>
        <c:lblAlgn val="ctr"/>
        <c:lblOffset val="100"/>
        <c:noMultiLvlLbl val="0"/>
      </c:catAx>
      <c:valAx>
        <c:axId val="6768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10</xdr:row>
      <xdr:rowOff>133350</xdr:rowOff>
    </xdr:from>
    <xdr:to>
      <xdr:col>14</xdr:col>
      <xdr:colOff>106680</xdr:colOff>
      <xdr:row>25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8FE86B5-ABE4-FC3F-4B5F-3AEE9FC5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5CA6-BD05-4E9F-8078-9BEC48234746}">
  <dimension ref="A1:K94"/>
  <sheetViews>
    <sheetView tabSelected="1" workbookViewId="0">
      <selection activeCell="G9" sqref="G9"/>
    </sheetView>
  </sheetViews>
  <sheetFormatPr defaultRowHeight="14.4" x14ac:dyDescent="0.3"/>
  <cols>
    <col min="4" max="4" width="12" bestFit="1" customWidth="1"/>
  </cols>
  <sheetData>
    <row r="1" spans="1:11" ht="28.2" thickBot="1" x14ac:dyDescent="0.35">
      <c r="A1" s="1" t="s">
        <v>0</v>
      </c>
      <c r="B1" s="2" t="s">
        <v>1</v>
      </c>
      <c r="C1" t="s">
        <v>2</v>
      </c>
      <c r="D1" t="s">
        <v>8</v>
      </c>
      <c r="E1" t="s">
        <v>9</v>
      </c>
    </row>
    <row r="2" spans="1:11" ht="15" thickBot="1" x14ac:dyDescent="0.35">
      <c r="A2" s="3">
        <v>1</v>
      </c>
      <c r="B2" s="4">
        <v>1</v>
      </c>
      <c r="C2">
        <f>SUM($B$2:B2)</f>
        <v>1</v>
      </c>
      <c r="D2">
        <f>$K$5/(1+$K$6*EXP(-A2*$K$7))</f>
        <v>3.5979804477560582</v>
      </c>
      <c r="E2">
        <f>POWER(C2-D2,2)</f>
        <v>6.7495024069227689</v>
      </c>
    </row>
    <row r="3" spans="1:11" ht="15" thickBot="1" x14ac:dyDescent="0.35">
      <c r="A3" s="3">
        <v>2</v>
      </c>
      <c r="B3" s="4">
        <v>0</v>
      </c>
      <c r="C3">
        <f>SUM($B$2:B3)</f>
        <v>1</v>
      </c>
      <c r="D3">
        <f t="shared" ref="D3:D66" si="0">$K$5/(1+$K$6*EXP(-A3*$K$7))</f>
        <v>3.8505960820238676</v>
      </c>
      <c r="E3">
        <f t="shared" ref="E3:E66" si="1">POWER(C3-D3,2)</f>
        <v>8.1258980228498245</v>
      </c>
    </row>
    <row r="4" spans="1:11" ht="15" thickBot="1" x14ac:dyDescent="0.35">
      <c r="A4" s="3">
        <v>3</v>
      </c>
      <c r="B4" s="4">
        <v>0</v>
      </c>
      <c r="C4">
        <f>SUM($B$2:B4)</f>
        <v>1</v>
      </c>
      <c r="D4">
        <f>$K$5/(1+$K$6*EXP(-A4*$K$7))</f>
        <v>4.1207097370204364</v>
      </c>
      <c r="E4">
        <f t="shared" si="1"/>
        <v>9.7388292627341606</v>
      </c>
      <c r="K4" t="s">
        <v>7</v>
      </c>
    </row>
    <row r="5" spans="1:11" ht="15" thickBot="1" x14ac:dyDescent="0.35">
      <c r="A5" s="3">
        <v>4</v>
      </c>
      <c r="B5" s="4">
        <v>0</v>
      </c>
      <c r="C5">
        <f>SUM($B$2:B5)</f>
        <v>1</v>
      </c>
      <c r="D5">
        <f t="shared" si="0"/>
        <v>4.4094989077015683</v>
      </c>
      <c r="E5">
        <f>POWER(C5-D5,2)</f>
        <v>11.624682801618187</v>
      </c>
      <c r="J5" t="s">
        <v>3</v>
      </c>
      <c r="K5" s="6">
        <v>310.39400000000001</v>
      </c>
    </row>
    <row r="6" spans="1:11" ht="15" thickBot="1" x14ac:dyDescent="0.35">
      <c r="A6" s="3">
        <v>5</v>
      </c>
      <c r="B6" s="4">
        <v>0</v>
      </c>
      <c r="C6">
        <f>SUM($B$2:B6)</f>
        <v>1</v>
      </c>
      <c r="D6">
        <f t="shared" si="0"/>
        <v>4.7182153252395018</v>
      </c>
      <c r="E6">
        <f t="shared" si="1"/>
        <v>13.825125204845895</v>
      </c>
      <c r="J6" t="s">
        <v>4</v>
      </c>
      <c r="K6" s="7">
        <v>91.330920000000006</v>
      </c>
    </row>
    <row r="7" spans="1:11" ht="15" thickBot="1" x14ac:dyDescent="0.35">
      <c r="A7" s="3">
        <v>6</v>
      </c>
      <c r="B7" s="4">
        <v>0</v>
      </c>
      <c r="C7">
        <f>SUM($B$2:B7)</f>
        <v>1</v>
      </c>
      <c r="D7">
        <f t="shared" si="0"/>
        <v>5.0481889094673367</v>
      </c>
      <c r="E7">
        <f t="shared" si="1"/>
        <v>16.387833446734344</v>
      </c>
      <c r="J7" t="s">
        <v>5</v>
      </c>
      <c r="K7" s="7">
        <v>6.8679000000000004E-2</v>
      </c>
    </row>
    <row r="8" spans="1:11" ht="15" thickBot="1" x14ac:dyDescent="0.35">
      <c r="A8" s="3">
        <v>7</v>
      </c>
      <c r="B8" s="4">
        <v>0</v>
      </c>
      <c r="C8">
        <f>SUM($B$2:B8)</f>
        <v>1</v>
      </c>
      <c r="D8">
        <f t="shared" si="0"/>
        <v>5.4008318225770049</v>
      </c>
      <c r="E8">
        <f t="shared" si="1"/>
        <v>19.367320730606444</v>
      </c>
    </row>
    <row r="9" spans="1:11" ht="15" thickBot="1" x14ac:dyDescent="0.35">
      <c r="A9" s="3">
        <v>8</v>
      </c>
      <c r="B9" s="4">
        <v>0</v>
      </c>
      <c r="C9">
        <f>SUM($B$2:B9)</f>
        <v>1</v>
      </c>
      <c r="D9">
        <f t="shared" si="0"/>
        <v>5.7776426081415693</v>
      </c>
      <c r="E9">
        <f t="shared" si="1"/>
        <v>22.825868891129776</v>
      </c>
      <c r="J9" t="s">
        <v>6</v>
      </c>
      <c r="K9">
        <f>SUM(E:E)</f>
        <v>3345.7405792827217</v>
      </c>
    </row>
    <row r="10" spans="1:11" ht="15" thickBot="1" x14ac:dyDescent="0.35">
      <c r="A10" s="3">
        <v>9</v>
      </c>
      <c r="B10" s="4">
        <v>0</v>
      </c>
      <c r="C10">
        <f>SUM($B$2:B10)</f>
        <v>1</v>
      </c>
      <c r="D10">
        <f t="shared" si="0"/>
        <v>6.1802103957028356</v>
      </c>
      <c r="E10">
        <f t="shared" si="1"/>
        <v>26.834579743747728</v>
      </c>
    </row>
    <row r="11" spans="1:11" ht="15" thickBot="1" x14ac:dyDescent="0.35">
      <c r="A11" s="3">
        <v>10</v>
      </c>
      <c r="B11" s="4">
        <v>0</v>
      </c>
      <c r="C11">
        <f>SUM($B$2:B11)</f>
        <v>1</v>
      </c>
      <c r="D11">
        <f t="shared" si="0"/>
        <v>6.6102191468114624</v>
      </c>
      <c r="E11">
        <f t="shared" si="1"/>
        <v>31.474558875249933</v>
      </c>
    </row>
    <row r="12" spans="1:11" ht="15" thickBot="1" x14ac:dyDescent="0.35">
      <c r="A12" s="3">
        <v>11</v>
      </c>
      <c r="B12" s="4">
        <v>0</v>
      </c>
      <c r="C12">
        <f>SUM($B$2:B12)</f>
        <v>1</v>
      </c>
      <c r="D12">
        <f t="shared" si="0"/>
        <v>7.0694519134830474</v>
      </c>
      <c r="E12">
        <f t="shared" si="1"/>
        <v>36.838246530083026</v>
      </c>
    </row>
    <row r="13" spans="1:11" ht="15" thickBot="1" x14ac:dyDescent="0.35">
      <c r="A13" s="3">
        <v>12</v>
      </c>
      <c r="B13" s="4">
        <v>0</v>
      </c>
      <c r="C13">
        <f>SUM($B$2:B13)</f>
        <v>1</v>
      </c>
      <c r="D13">
        <f t="shared" si="0"/>
        <v>7.5597950744946809</v>
      </c>
      <c r="E13">
        <f t="shared" si="1"/>
        <v>43.030911419364678</v>
      </c>
    </row>
    <row r="14" spans="1:11" ht="15" thickBot="1" x14ac:dyDescent="0.35">
      <c r="A14" s="3">
        <v>13</v>
      </c>
      <c r="B14" s="4">
        <v>0</v>
      </c>
      <c r="C14">
        <f>SUM($B$2:B14)</f>
        <v>1</v>
      </c>
      <c r="D14">
        <f t="shared" si="0"/>
        <v>8.0832425087490378</v>
      </c>
      <c r="E14">
        <f t="shared" si="1"/>
        <v>50.17232443774936</v>
      </c>
    </row>
    <row r="15" spans="1:11" ht="15" thickBot="1" x14ac:dyDescent="0.35">
      <c r="A15" s="3">
        <v>14</v>
      </c>
      <c r="B15" s="4">
        <v>0</v>
      </c>
      <c r="C15">
        <f>SUM($B$2:B15)</f>
        <v>1</v>
      </c>
      <c r="D15">
        <f t="shared" si="0"/>
        <v>8.6418996580373086</v>
      </c>
      <c r="E15">
        <f t="shared" si="1"/>
        <v>58.398630383510735</v>
      </c>
    </row>
    <row r="16" spans="1:11" ht="15" thickBot="1" x14ac:dyDescent="0.35">
      <c r="A16" s="3">
        <v>15</v>
      </c>
      <c r="B16" s="4">
        <v>0</v>
      </c>
      <c r="C16">
        <f>SUM($B$2:B16)</f>
        <v>1</v>
      </c>
      <c r="D16">
        <f t="shared" si="0"/>
        <v>9.2379874239048707</v>
      </c>
      <c r="E16">
        <f t="shared" si="1"/>
        <v>67.864436796414807</v>
      </c>
    </row>
    <row r="17" spans="1:5" ht="15" thickBot="1" x14ac:dyDescent="0.35">
      <c r="A17" s="3">
        <v>16</v>
      </c>
      <c r="B17" s="4">
        <v>0</v>
      </c>
      <c r="C17">
        <f>SUM($B$2:B17)</f>
        <v>1</v>
      </c>
      <c r="D17">
        <f t="shared" si="0"/>
        <v>9.8738458349393046</v>
      </c>
      <c r="E17">
        <f t="shared" si="1"/>
        <v>78.745139902269642</v>
      </c>
    </row>
    <row r="18" spans="1:5" ht="15" thickBot="1" x14ac:dyDescent="0.35">
      <c r="A18" s="3">
        <v>17</v>
      </c>
      <c r="B18" s="4">
        <v>0</v>
      </c>
      <c r="C18">
        <f>SUM($B$2:B18)</f>
        <v>1</v>
      </c>
      <c r="D18">
        <f t="shared" si="0"/>
        <v>10.551937411646389</v>
      </c>
      <c r="E18">
        <f t="shared" si="1"/>
        <v>91.239508316009918</v>
      </c>
    </row>
    <row r="19" spans="1:5" ht="15" thickBot="1" x14ac:dyDescent="0.35">
      <c r="A19" s="3">
        <v>18</v>
      </c>
      <c r="B19" s="4">
        <v>0</v>
      </c>
      <c r="C19">
        <f>SUM($B$2:B19)</f>
        <v>1</v>
      </c>
      <c r="D19">
        <f t="shared" si="0"/>
        <v>11.274850146158775</v>
      </c>
      <c r="E19">
        <f t="shared" si="1"/>
        <v>105.572545526019</v>
      </c>
    </row>
    <row r="20" spans="1:5" ht="15" thickBot="1" x14ac:dyDescent="0.35">
      <c r="A20" s="3">
        <v>19</v>
      </c>
      <c r="B20" s="4">
        <v>0</v>
      </c>
      <c r="C20">
        <f>SUM($B$2:B20)</f>
        <v>1</v>
      </c>
      <c r="D20">
        <f t="shared" si="0"/>
        <v>12.045300003357697</v>
      </c>
      <c r="E20">
        <f t="shared" si="1"/>
        <v>121.99865216417355</v>
      </c>
    </row>
    <row r="21" spans="1:5" ht="15" thickBot="1" x14ac:dyDescent="0.35">
      <c r="A21" s="3">
        <v>20</v>
      </c>
      <c r="B21" s="4">
        <v>1</v>
      </c>
      <c r="C21">
        <f>SUM($B$2:B21)</f>
        <v>2</v>
      </c>
      <c r="D21">
        <f t="shared" si="0"/>
        <v>12.866132838629433</v>
      </c>
      <c r="E21">
        <f t="shared" si="1"/>
        <v>118.07284286674094</v>
      </c>
    </row>
    <row r="22" spans="1:5" ht="15" thickBot="1" x14ac:dyDescent="0.35">
      <c r="A22" s="5">
        <v>21</v>
      </c>
      <c r="B22" s="4">
        <v>9</v>
      </c>
      <c r="C22">
        <f>SUM($B$2:B22)</f>
        <v>11</v>
      </c>
      <c r="D22">
        <f t="shared" si="0"/>
        <v>13.740325615506446</v>
      </c>
      <c r="E22">
        <f t="shared" si="1"/>
        <v>7.5093844790007829</v>
      </c>
    </row>
    <row r="23" spans="1:5" ht="15" thickBot="1" x14ac:dyDescent="0.35">
      <c r="A23" s="5">
        <v>22</v>
      </c>
      <c r="B23" s="4">
        <v>0</v>
      </c>
      <c r="C23">
        <f>SUM($B$2:B23)</f>
        <v>11</v>
      </c>
      <c r="D23">
        <f t="shared" si="0"/>
        <v>14.670986793978239</v>
      </c>
      <c r="E23">
        <f t="shared" si="1"/>
        <v>13.476144041562629</v>
      </c>
    </row>
    <row r="24" spans="1:5" ht="15" thickBot="1" x14ac:dyDescent="0.35">
      <c r="A24" s="5">
        <v>23</v>
      </c>
      <c r="B24" s="4">
        <v>0</v>
      </c>
      <c r="C24">
        <f>SUM($B$2:B24)</f>
        <v>11</v>
      </c>
      <c r="D24">
        <f t="shared" si="0"/>
        <v>15.661355747465242</v>
      </c>
      <c r="E24">
        <f t="shared" si="1"/>
        <v>21.728237404427247</v>
      </c>
    </row>
    <row r="25" spans="1:5" ht="15" thickBot="1" x14ac:dyDescent="0.35">
      <c r="A25" s="5">
        <v>24</v>
      </c>
      <c r="B25" s="4">
        <v>3</v>
      </c>
      <c r="C25">
        <f>SUM($B$2:B25)</f>
        <v>14</v>
      </c>
      <c r="D25">
        <f t="shared" si="0"/>
        <v>16.714801053550833</v>
      </c>
      <c r="E25">
        <f t="shared" si="1"/>
        <v>7.3701447603607111</v>
      </c>
    </row>
    <row r="26" spans="1:5" ht="15" thickBot="1" x14ac:dyDescent="0.35">
      <c r="A26" s="5">
        <v>25</v>
      </c>
      <c r="B26" s="4">
        <v>1</v>
      </c>
      <c r="C26">
        <f>SUM($B$2:B26)</f>
        <v>15</v>
      </c>
      <c r="D26">
        <f t="shared" si="0"/>
        <v>17.834817490846191</v>
      </c>
      <c r="E26">
        <f t="shared" si="1"/>
        <v>8.0361902064074968</v>
      </c>
    </row>
    <row r="27" spans="1:5" ht="15" thickBot="1" x14ac:dyDescent="0.35">
      <c r="A27" s="5">
        <v>26</v>
      </c>
      <c r="B27" s="4">
        <v>1</v>
      </c>
      <c r="C27">
        <f>SUM($B$2:B27)</f>
        <v>16</v>
      </c>
      <c r="D27">
        <f t="shared" si="0"/>
        <v>19.025021562174505</v>
      </c>
      <c r="E27">
        <f t="shared" si="1"/>
        <v>9.1507554516206824</v>
      </c>
    </row>
    <row r="28" spans="1:5" ht="15" thickBot="1" x14ac:dyDescent="0.35">
      <c r="A28" s="5">
        <v>27</v>
      </c>
      <c r="B28" s="4">
        <v>0</v>
      </c>
      <c r="C28">
        <f>SUM($B$2:B28)</f>
        <v>16</v>
      </c>
      <c r="D28">
        <f t="shared" si="0"/>
        <v>20.289145353040585</v>
      </c>
      <c r="E28">
        <f t="shared" si="1"/>
        <v>18.396767859509641</v>
      </c>
    </row>
    <row r="29" spans="1:5" ht="15" thickBot="1" x14ac:dyDescent="0.35">
      <c r="A29" s="5">
        <v>28</v>
      </c>
      <c r="B29" s="4">
        <v>1</v>
      </c>
      <c r="C29">
        <f>SUM($B$2:B29)</f>
        <v>17</v>
      </c>
      <c r="D29">
        <f t="shared" si="0"/>
        <v>21.631028524621616</v>
      </c>
      <c r="E29">
        <f t="shared" si="1"/>
        <v>21.446425195859064</v>
      </c>
    </row>
    <row r="30" spans="1:5" ht="15" thickBot="1" x14ac:dyDescent="0.35">
      <c r="A30" s="5">
        <v>29</v>
      </c>
      <c r="B30" s="4">
        <v>0</v>
      </c>
      <c r="C30">
        <f>SUM($B$2:B30)</f>
        <v>17</v>
      </c>
      <c r="D30">
        <f t="shared" si="0"/>
        <v>23.054608232890157</v>
      </c>
      <c r="E30">
        <f t="shared" si="1"/>
        <v>36.658280853781271</v>
      </c>
    </row>
    <row r="31" spans="1:5" ht="15" thickBot="1" x14ac:dyDescent="0.35">
      <c r="A31" s="5">
        <v>30</v>
      </c>
      <c r="B31" s="4">
        <v>2</v>
      </c>
      <c r="C31">
        <f>SUM($B$2:B31)</f>
        <v>19</v>
      </c>
      <c r="D31">
        <f t="shared" si="0"/>
        <v>24.563906760674673</v>
      </c>
      <c r="E31">
        <f t="shared" si="1"/>
        <v>30.95705844148133</v>
      </c>
    </row>
    <row r="32" spans="1:5" ht="15" thickBot="1" x14ac:dyDescent="0.35">
      <c r="A32" s="5">
        <v>31</v>
      </c>
      <c r="B32" s="4">
        <v>10</v>
      </c>
      <c r="C32">
        <f>SUM($B$2:B32)</f>
        <v>29</v>
      </c>
      <c r="D32">
        <f t="shared" si="0"/>
        <v>26.163016648285744</v>
      </c>
      <c r="E32">
        <f t="shared" si="1"/>
        <v>8.0484745379038536</v>
      </c>
    </row>
    <row r="33" spans="1:5" ht="15" thickBot="1" x14ac:dyDescent="0.35">
      <c r="A33" s="5">
        <v>32</v>
      </c>
      <c r="B33" s="4">
        <v>0</v>
      </c>
      <c r="C33">
        <f>SUM($B$2:B33)</f>
        <v>29</v>
      </c>
      <c r="D33">
        <f t="shared" si="0"/>
        <v>27.856083111691039</v>
      </c>
      <c r="E33">
        <f t="shared" si="1"/>
        <v>1.308545847358457</v>
      </c>
    </row>
    <row r="34" spans="1:5" ht="15" thickBot="1" x14ac:dyDescent="0.35">
      <c r="A34" s="5">
        <v>33</v>
      </c>
      <c r="B34" s="4">
        <v>16</v>
      </c>
      <c r="C34">
        <f>SUM($B$2:B34)</f>
        <v>45</v>
      </c>
      <c r="D34">
        <f t="shared" si="0"/>
        <v>29.647283546093771</v>
      </c>
      <c r="E34">
        <f t="shared" si="1"/>
        <v>235.70590251404306</v>
      </c>
    </row>
    <row r="35" spans="1:5" ht="15" thickBot="1" x14ac:dyDescent="0.35">
      <c r="A35" s="5">
        <v>34</v>
      </c>
      <c r="B35" s="4">
        <v>0</v>
      </c>
      <c r="C35">
        <f>SUM($B$2:B35)</f>
        <v>45</v>
      </c>
      <c r="D35">
        <f t="shared" si="0"/>
        <v>31.540803928208746</v>
      </c>
      <c r="E35">
        <f t="shared" si="1"/>
        <v>181.14995889892114</v>
      </c>
    </row>
    <row r="36" spans="1:5" ht="15" thickBot="1" x14ac:dyDescent="0.35">
      <c r="A36" s="5">
        <v>35</v>
      </c>
      <c r="B36" s="4">
        <v>2</v>
      </c>
      <c r="C36">
        <f>SUM($B$2:B36)</f>
        <v>47</v>
      </c>
      <c r="D36">
        <f t="shared" si="0"/>
        <v>33.540811953624079</v>
      </c>
      <c r="E36">
        <f t="shared" si="1"/>
        <v>181.14974286770848</v>
      </c>
    </row>
    <row r="37" spans="1:5" ht="15" thickBot="1" x14ac:dyDescent="0.35">
      <c r="A37" s="5">
        <v>36</v>
      </c>
      <c r="B37" s="4">
        <v>2</v>
      </c>
      <c r="C37">
        <f>SUM($B$2:B37)</f>
        <v>49</v>
      </c>
      <c r="D37">
        <f t="shared" si="0"/>
        <v>35.651426777473979</v>
      </c>
      <c r="E37">
        <f t="shared" si="1"/>
        <v>178.1844070771387</v>
      </c>
    </row>
    <row r="38" spans="1:5" ht="15" thickBot="1" x14ac:dyDescent="0.35">
      <c r="A38" s="5">
        <v>37</v>
      </c>
      <c r="B38" s="4">
        <v>1</v>
      </c>
      <c r="C38">
        <f>SUM($B$2:B38)</f>
        <v>50</v>
      </c>
      <c r="D38">
        <f t="shared" si="0"/>
        <v>37.876685268267188</v>
      </c>
      <c r="E38">
        <f t="shared" si="1"/>
        <v>146.97476008464983</v>
      </c>
    </row>
    <row r="39" spans="1:5" ht="15" thickBot="1" x14ac:dyDescent="0.35">
      <c r="A39" s="5">
        <v>38</v>
      </c>
      <c r="B39" s="4">
        <v>1</v>
      </c>
      <c r="C39">
        <f>SUM($B$2:B39)</f>
        <v>51</v>
      </c>
      <c r="D39">
        <f t="shared" si="0"/>
        <v>40.220504737046788</v>
      </c>
      <c r="E39">
        <f t="shared" si="1"/>
        <v>116.19751812403074</v>
      </c>
    </row>
    <row r="40" spans="1:5" ht="15" thickBot="1" x14ac:dyDescent="0.35">
      <c r="A40" s="5">
        <v>39</v>
      </c>
      <c r="B40" s="4">
        <v>1</v>
      </c>
      <c r="C40">
        <f>SUM($B$2:B40)</f>
        <v>52</v>
      </c>
      <c r="D40">
        <f t="shared" si="0"/>
        <v>42.686642167841896</v>
      </c>
      <c r="E40">
        <f t="shared" si="1"/>
        <v>86.738634109820694</v>
      </c>
    </row>
    <row r="41" spans="1:5" ht="15" thickBot="1" x14ac:dyDescent="0.35">
      <c r="A41" s="5">
        <v>40</v>
      </c>
      <c r="B41" s="4">
        <v>0</v>
      </c>
      <c r="C41">
        <f>SUM($B$2:B41)</f>
        <v>52</v>
      </c>
      <c r="D41">
        <f t="shared" si="0"/>
        <v>45.27865005108368</v>
      </c>
      <c r="E41">
        <f t="shared" si="1"/>
        <v>45.176545135797411</v>
      </c>
    </row>
    <row r="42" spans="1:5" ht="15" thickBot="1" x14ac:dyDescent="0.35">
      <c r="A42" s="5">
        <v>41</v>
      </c>
      <c r="B42" s="4">
        <v>3</v>
      </c>
      <c r="C42">
        <f>SUM($B$2:B42)</f>
        <v>55</v>
      </c>
      <c r="D42">
        <f t="shared" si="0"/>
        <v>47.999829009398773</v>
      </c>
      <c r="E42">
        <f t="shared" si="1"/>
        <v>49.002393897654962</v>
      </c>
    </row>
    <row r="43" spans="1:5" ht="15" thickBot="1" x14ac:dyDescent="0.35">
      <c r="A43" s="5">
        <v>42</v>
      </c>
      <c r="B43" s="4">
        <v>2</v>
      </c>
      <c r="C43">
        <f>SUM($B$2:B43)</f>
        <v>57</v>
      </c>
      <c r="D43">
        <f t="shared" si="0"/>
        <v>50.853177504591514</v>
      </c>
      <c r="E43">
        <f t="shared" si="1"/>
        <v>37.783426790059806</v>
      </c>
    </row>
    <row r="44" spans="1:5" ht="15" thickBot="1" x14ac:dyDescent="0.35">
      <c r="A44" s="5">
        <v>43</v>
      </c>
      <c r="B44" s="4">
        <v>1</v>
      </c>
      <c r="C44">
        <f>SUM($B$2:B44)</f>
        <v>58</v>
      </c>
      <c r="D44">
        <f t="shared" si="0"/>
        <v>53.841339024732143</v>
      </c>
      <c r="E44">
        <f t="shared" si="1"/>
        <v>17.294461107215803</v>
      </c>
    </row>
    <row r="45" spans="1:5" ht="15" thickBot="1" x14ac:dyDescent="0.35">
      <c r="A45" s="5">
        <v>44</v>
      </c>
      <c r="B45" s="4">
        <v>6</v>
      </c>
      <c r="C45">
        <f>SUM($B$2:B45)</f>
        <v>64</v>
      </c>
      <c r="D45">
        <f t="shared" si="0"/>
        <v>56.96654726944908</v>
      </c>
      <c r="E45">
        <f t="shared" si="1"/>
        <v>49.469457312894193</v>
      </c>
    </row>
    <row r="46" spans="1:5" ht="15" thickBot="1" x14ac:dyDescent="0.35">
      <c r="A46" s="5">
        <v>45</v>
      </c>
      <c r="B46" s="4">
        <v>3</v>
      </c>
      <c r="C46">
        <f>SUM($B$2:B46)</f>
        <v>67</v>
      </c>
      <c r="D46">
        <f t="shared" si="0"/>
        <v>60.230569977377186</v>
      </c>
      <c r="E46">
        <f t="shared" si="1"/>
        <v>45.825182831187107</v>
      </c>
    </row>
    <row r="47" spans="1:5" ht="15" thickBot="1" x14ac:dyDescent="0.35">
      <c r="A47" s="5">
        <v>46</v>
      </c>
      <c r="B47" s="4">
        <v>0</v>
      </c>
      <c r="C47">
        <f>SUM($B$2:B47)</f>
        <v>67</v>
      </c>
      <c r="D47">
        <f t="shared" si="0"/>
        <v>63.634652169008731</v>
      </c>
      <c r="E47">
        <f t="shared" si="1"/>
        <v>11.325566023557636</v>
      </c>
    </row>
    <row r="48" spans="1:5" ht="15" thickBot="1" x14ac:dyDescent="0.35">
      <c r="A48" s="5">
        <v>47</v>
      </c>
      <c r="B48" s="4">
        <v>1</v>
      </c>
      <c r="C48">
        <f>SUM($B$2:B48)</f>
        <v>68</v>
      </c>
      <c r="D48">
        <f t="shared" si="0"/>
        <v>67.179459706831281</v>
      </c>
      <c r="E48">
        <f t="shared" si="1"/>
        <v>0.67328637271340719</v>
      </c>
    </row>
    <row r="49" spans="1:5" ht="15" thickBot="1" x14ac:dyDescent="0.35">
      <c r="A49" s="5">
        <v>48</v>
      </c>
      <c r="B49" s="4">
        <v>1</v>
      </c>
      <c r="C49">
        <f>SUM($B$2:B49)</f>
        <v>69</v>
      </c>
      <c r="D49">
        <f t="shared" si="0"/>
        <v>70.865024197685884</v>
      </c>
      <c r="E49">
        <f t="shared" si="1"/>
        <v>3.4783152579538741</v>
      </c>
    </row>
    <row r="50" spans="1:5" ht="15" thickBot="1" x14ac:dyDescent="0.35">
      <c r="A50" s="5">
        <v>49</v>
      </c>
      <c r="B50" s="4">
        <v>0</v>
      </c>
      <c r="C50">
        <f>SUM($B$2:B50)</f>
        <v>69</v>
      </c>
      <c r="D50">
        <f t="shared" si="0"/>
        <v>74.690690374044195</v>
      </c>
      <c r="E50">
        <f t="shared" si="1"/>
        <v>32.383956933239254</v>
      </c>
    </row>
    <row r="51" spans="1:5" ht="15" thickBot="1" x14ac:dyDescent="0.35">
      <c r="A51" s="5">
        <v>50</v>
      </c>
      <c r="B51" s="4">
        <v>0</v>
      </c>
      <c r="C51">
        <f>SUM($B$2:B51)</f>
        <v>69</v>
      </c>
      <c r="D51">
        <f t="shared" si="0"/>
        <v>78.655067185088058</v>
      </c>
      <c r="E51">
        <f t="shared" si="1"/>
        <v>93.220322348564224</v>
      </c>
    </row>
    <row r="52" spans="1:5" ht="15" thickBot="1" x14ac:dyDescent="0.35">
      <c r="A52" s="5">
        <v>51</v>
      </c>
      <c r="B52" s="4">
        <v>14</v>
      </c>
      <c r="C52">
        <f>SUM($B$2:B52)</f>
        <v>83</v>
      </c>
      <c r="D52">
        <f t="shared" si="0"/>
        <v>82.75598389840178</v>
      </c>
      <c r="E52">
        <f t="shared" si="1"/>
        <v>5.9543857839192749E-2</v>
      </c>
    </row>
    <row r="53" spans="1:5" ht="15" thickBot="1" x14ac:dyDescent="0.35">
      <c r="A53" s="5">
        <v>52</v>
      </c>
      <c r="B53" s="4">
        <v>1</v>
      </c>
      <c r="C53">
        <f>SUM($B$2:B53)</f>
        <v>84</v>
      </c>
      <c r="D53">
        <f t="shared" si="0"/>
        <v>86.990452552014617</v>
      </c>
      <c r="E53">
        <f t="shared" si="1"/>
        <v>8.9428064658507331</v>
      </c>
    </row>
    <row r="54" spans="1:5" ht="15" thickBot="1" x14ac:dyDescent="0.35">
      <c r="A54" s="5">
        <v>53</v>
      </c>
      <c r="B54" s="4">
        <v>4</v>
      </c>
      <c r="C54">
        <f>SUM($B$2:B54)</f>
        <v>88</v>
      </c>
      <c r="D54">
        <f t="shared" si="0"/>
        <v>91.354638098025362</v>
      </c>
      <c r="E54">
        <f t="shared" si="1"/>
        <v>11.253596768723215</v>
      </c>
    </row>
    <row r="55" spans="1:5" ht="15" thickBot="1" x14ac:dyDescent="0.35">
      <c r="A55" s="5">
        <v>54</v>
      </c>
      <c r="B55" s="4">
        <v>1</v>
      </c>
      <c r="C55">
        <f>SUM($B$2:B55)</f>
        <v>89</v>
      </c>
      <c r="D55">
        <f t="shared" si="0"/>
        <v>95.843837537424619</v>
      </c>
      <c r="E55">
        <f t="shared" si="1"/>
        <v>46.838112238662276</v>
      </c>
    </row>
    <row r="56" spans="1:5" ht="15" thickBot="1" x14ac:dyDescent="0.35">
      <c r="A56" s="5">
        <v>55</v>
      </c>
      <c r="B56" s="4">
        <v>1</v>
      </c>
      <c r="C56">
        <f>SUM($B$2:B56)</f>
        <v>90</v>
      </c>
      <c r="D56">
        <f t="shared" si="0"/>
        <v>100.452469256556</v>
      </c>
      <c r="E56">
        <f t="shared" si="1"/>
        <v>109.25411355924834</v>
      </c>
    </row>
    <row r="57" spans="1:5" ht="15" thickBot="1" x14ac:dyDescent="0.35">
      <c r="A57" s="5">
        <v>56</v>
      </c>
      <c r="B57" s="4">
        <v>7</v>
      </c>
      <c r="C57">
        <f>SUM($B$2:B57)</f>
        <v>97</v>
      </c>
      <c r="D57">
        <f t="shared" si="0"/>
        <v>105.17407363618369</v>
      </c>
      <c r="E57">
        <f t="shared" si="1"/>
        <v>66.815479809753285</v>
      </c>
    </row>
    <row r="58" spans="1:5" ht="15" thickBot="1" x14ac:dyDescent="0.35">
      <c r="A58" s="5">
        <v>57</v>
      </c>
      <c r="B58" s="4">
        <v>14</v>
      </c>
      <c r="C58">
        <f>SUM($B$2:B58)</f>
        <v>111</v>
      </c>
      <c r="D58">
        <f t="shared" si="0"/>
        <v>110.00132581378134</v>
      </c>
      <c r="E58">
        <f t="shared" si="1"/>
        <v>0.99735013021951235</v>
      </c>
    </row>
    <row r="59" spans="1:5" ht="15" thickBot="1" x14ac:dyDescent="0.35">
      <c r="A59" s="5">
        <v>58</v>
      </c>
      <c r="B59" s="4">
        <v>6</v>
      </c>
      <c r="C59">
        <f>SUM($B$2:B59)</f>
        <v>117</v>
      </c>
      <c r="D59">
        <f t="shared" si="0"/>
        <v>114.92606124036121</v>
      </c>
      <c r="E59">
        <f t="shared" si="1"/>
        <v>4.3012219787320944</v>
      </c>
    </row>
    <row r="60" spans="1:5" ht="15" thickBot="1" x14ac:dyDescent="0.35">
      <c r="A60" s="5">
        <v>59</v>
      </c>
      <c r="B60" s="4">
        <v>0</v>
      </c>
      <c r="C60">
        <f>SUM($B$2:B60)</f>
        <v>117</v>
      </c>
      <c r="D60">
        <f t="shared" si="0"/>
        <v>119.93931438962785</v>
      </c>
      <c r="E60">
        <f t="shared" si="1"/>
        <v>8.6395690810733576</v>
      </c>
    </row>
    <row r="61" spans="1:5" ht="15" thickBot="1" x14ac:dyDescent="0.35">
      <c r="A61" s="5">
        <v>60</v>
      </c>
      <c r="B61" s="4">
        <v>1</v>
      </c>
      <c r="C61">
        <f>SUM($B$2:B61)</f>
        <v>118</v>
      </c>
      <c r="D61">
        <f t="shared" si="0"/>
        <v>125.03137065700251</v>
      </c>
      <c r="E61">
        <f t="shared" si="1"/>
        <v>49.440173316155935</v>
      </c>
    </row>
    <row r="62" spans="1:5" ht="15" thickBot="1" x14ac:dyDescent="0.35">
      <c r="A62" s="5">
        <v>61</v>
      </c>
      <c r="B62" s="4">
        <v>2</v>
      </c>
      <c r="C62">
        <f>SUM($B$2:B62)</f>
        <v>120</v>
      </c>
      <c r="D62">
        <f t="shared" si="0"/>
        <v>130.19183113937316</v>
      </c>
      <c r="E62">
        <f t="shared" si="1"/>
        <v>103.87342197349649</v>
      </c>
    </row>
    <row r="63" spans="1:5" ht="15" thickBot="1" x14ac:dyDescent="0.35">
      <c r="A63" s="5">
        <v>62</v>
      </c>
      <c r="B63" s="4">
        <v>19</v>
      </c>
      <c r="C63">
        <f>SUM($B$2:B63)</f>
        <v>139</v>
      </c>
      <c r="D63">
        <f t="shared" si="0"/>
        <v>135.40968962590139</v>
      </c>
      <c r="E63">
        <f t="shared" si="1"/>
        <v>12.890328582360079</v>
      </c>
    </row>
    <row r="64" spans="1:5" ht="15" thickBot="1" x14ac:dyDescent="0.35">
      <c r="A64" s="5">
        <v>63</v>
      </c>
      <c r="B64" s="4">
        <v>7</v>
      </c>
      <c r="C64">
        <f>SUM($B$2:B64)</f>
        <v>146</v>
      </c>
      <c r="D64">
        <f t="shared" si="0"/>
        <v>140.67342077028832</v>
      </c>
      <c r="E64">
        <f t="shared" si="1"/>
        <v>28.372446290395906</v>
      </c>
    </row>
    <row r="65" spans="1:5" ht="15" thickBot="1" x14ac:dyDescent="0.35">
      <c r="A65" s="5">
        <v>64</v>
      </c>
      <c r="B65" s="4">
        <v>2</v>
      </c>
      <c r="C65">
        <f>SUM($B$2:B65)</f>
        <v>148</v>
      </c>
      <c r="D65">
        <f t="shared" si="0"/>
        <v>145.97107807107469</v>
      </c>
      <c r="E65">
        <f t="shared" si="1"/>
        <v>4.1165241936740165</v>
      </c>
    </row>
    <row r="66" spans="1:5" ht="15" thickBot="1" x14ac:dyDescent="0.35">
      <c r="A66" s="5">
        <v>65</v>
      </c>
      <c r="B66" s="4">
        <v>5</v>
      </c>
      <c r="C66">
        <f>SUM($B$2:B66)</f>
        <v>153</v>
      </c>
      <c r="D66">
        <f t="shared" si="0"/>
        <v>151.29039997447617</v>
      </c>
      <c r="E66">
        <f t="shared" si="1"/>
        <v>2.9227322472710688</v>
      </c>
    </row>
    <row r="67" spans="1:5" ht="15" thickBot="1" x14ac:dyDescent="0.35">
      <c r="A67" s="5">
        <v>66</v>
      </c>
      <c r="B67" s="4">
        <v>1</v>
      </c>
      <c r="C67">
        <f>SUM($B$2:B67)</f>
        <v>154</v>
      </c>
      <c r="D67">
        <f t="shared" ref="D67:D94" si="2">$K$5/(1+$K$6*EXP(-A67*$K$7))</f>
        <v>156.61892214881303</v>
      </c>
      <c r="E67">
        <f t="shared" ref="E67:E94" si="3">POWER(C67-D67,2)</f>
        <v>6.8587532215434441</v>
      </c>
    </row>
    <row r="68" spans="1:5" ht="15" thickBot="1" x14ac:dyDescent="0.35">
      <c r="A68" s="5">
        <v>67</v>
      </c>
      <c r="B68" s="4">
        <v>12</v>
      </c>
      <c r="C68">
        <f>SUM($B$2:B68)</f>
        <v>166</v>
      </c>
      <c r="D68">
        <f t="shared" si="2"/>
        <v>161.94409377383062</v>
      </c>
      <c r="E68">
        <f t="shared" si="3"/>
        <v>16.450375315479572</v>
      </c>
    </row>
    <row r="69" spans="1:5" ht="15" thickBot="1" x14ac:dyDescent="0.35">
      <c r="A69" s="5">
        <v>68</v>
      </c>
      <c r="B69" s="4">
        <v>4</v>
      </c>
      <c r="C69">
        <f>SUM($B$2:B69)</f>
        <v>170</v>
      </c>
      <c r="D69">
        <f t="shared" si="2"/>
        <v>167.25339555253123</v>
      </c>
      <c r="E69">
        <f t="shared" si="3"/>
        <v>7.5438359908552233</v>
      </c>
    </row>
    <row r="70" spans="1:5" ht="15" thickBot="1" x14ac:dyDescent="0.35">
      <c r="A70" s="5">
        <v>69</v>
      </c>
      <c r="B70" s="4">
        <v>6</v>
      </c>
      <c r="C70">
        <f>SUM($B$2:B70)</f>
        <v>176</v>
      </c>
      <c r="D70">
        <f t="shared" si="2"/>
        <v>172.53445709449124</v>
      </c>
      <c r="E70">
        <f t="shared" si="3"/>
        <v>12.009987629922065</v>
      </c>
    </row>
    <row r="71" spans="1:5" ht="15" thickBot="1" x14ac:dyDescent="0.35">
      <c r="A71" s="5">
        <v>70</v>
      </c>
      <c r="B71" s="4">
        <v>4</v>
      </c>
      <c r="C71">
        <f>SUM($B$2:B71)</f>
        <v>180</v>
      </c>
      <c r="D71">
        <f t="shared" si="2"/>
        <v>177.77517134106543</v>
      </c>
      <c r="E71">
        <f t="shared" si="3"/>
        <v>4.9498625616165954</v>
      </c>
    </row>
    <row r="72" spans="1:5" ht="15" thickBot="1" x14ac:dyDescent="0.35">
      <c r="A72" s="5">
        <v>71</v>
      </c>
      <c r="B72" s="4">
        <v>7</v>
      </c>
      <c r="C72">
        <f>SUM($B$2:B72)</f>
        <v>187</v>
      </c>
      <c r="D72">
        <f t="shared" si="2"/>
        <v>182.96380380327139</v>
      </c>
      <c r="E72">
        <f t="shared" si="3"/>
        <v>16.290879738486503</v>
      </c>
    </row>
    <row r="73" spans="1:5" ht="15" thickBot="1" x14ac:dyDescent="0.35">
      <c r="A73" s="5">
        <v>72</v>
      </c>
      <c r="B73" s="4">
        <v>2</v>
      </c>
      <c r="C73">
        <f>SUM($B$2:B73)</f>
        <v>189</v>
      </c>
      <c r="D73">
        <f t="shared" si="2"/>
        <v>188.08909455731964</v>
      </c>
      <c r="E73">
        <f t="shared" si="3"/>
        <v>0.8297487255047018</v>
      </c>
    </row>
    <row r="74" spans="1:5" ht="15" thickBot="1" x14ac:dyDescent="0.35">
      <c r="A74" s="5">
        <v>73</v>
      </c>
      <c r="B74" s="4">
        <v>2</v>
      </c>
      <c r="C74">
        <f>SUM($B$2:B74)</f>
        <v>191</v>
      </c>
      <c r="D74">
        <f t="shared" si="2"/>
        <v>193.14035118184717</v>
      </c>
      <c r="E74">
        <f t="shared" si="3"/>
        <v>4.5811031816345587</v>
      </c>
    </row>
    <row r="75" spans="1:5" ht="15" thickBot="1" x14ac:dyDescent="0.35">
      <c r="A75" s="5">
        <v>74</v>
      </c>
      <c r="B75" s="4">
        <v>3</v>
      </c>
      <c r="C75">
        <f>SUM($B$2:B75)</f>
        <v>194</v>
      </c>
      <c r="D75">
        <f t="shared" si="2"/>
        <v>198.10753111300275</v>
      </c>
      <c r="E75">
        <f t="shared" si="3"/>
        <v>16.87181184428561</v>
      </c>
    </row>
    <row r="76" spans="1:5" ht="15" thickBot="1" x14ac:dyDescent="0.35">
      <c r="A76" s="5">
        <v>75</v>
      </c>
      <c r="B76" s="4">
        <v>8</v>
      </c>
      <c r="C76">
        <f>SUM($B$2:B76)</f>
        <v>202</v>
      </c>
      <c r="D76">
        <f t="shared" si="2"/>
        <v>202.98131222447105</v>
      </c>
      <c r="E76">
        <f t="shared" si="3"/>
        <v>0.96297368189632859</v>
      </c>
    </row>
    <row r="77" spans="1:5" ht="15" thickBot="1" x14ac:dyDescent="0.35">
      <c r="A77" s="5">
        <v>76</v>
      </c>
      <c r="B77" s="4">
        <v>4</v>
      </c>
      <c r="C77">
        <f>SUM($B$2:B77)</f>
        <v>206</v>
      </c>
      <c r="D77">
        <f t="shared" si="2"/>
        <v>207.75315079390694</v>
      </c>
      <c r="E77">
        <f t="shared" si="3"/>
        <v>3.0735377061765337</v>
      </c>
    </row>
    <row r="78" spans="1:5" ht="15" thickBot="1" x14ac:dyDescent="0.35">
      <c r="A78" s="5">
        <v>77</v>
      </c>
      <c r="B78" s="4">
        <v>6</v>
      </c>
      <c r="C78">
        <f>SUM($B$2:B78)</f>
        <v>212</v>
      </c>
      <c r="D78">
        <f t="shared" si="2"/>
        <v>212.41532637937405</v>
      </c>
      <c r="E78">
        <f t="shared" si="3"/>
        <v>0.17249600140395788</v>
      </c>
    </row>
    <row r="79" spans="1:5" ht="15" thickBot="1" x14ac:dyDescent="0.35">
      <c r="A79" s="5">
        <v>78</v>
      </c>
      <c r="B79" s="4">
        <v>3</v>
      </c>
      <c r="C79">
        <f>SUM($B$2:B79)</f>
        <v>215</v>
      </c>
      <c r="D79">
        <f t="shared" si="2"/>
        <v>216.96097348422299</v>
      </c>
      <c r="E79">
        <f t="shared" si="3"/>
        <v>3.8454170058256523</v>
      </c>
    </row>
    <row r="80" spans="1:5" ht="15" thickBot="1" x14ac:dyDescent="0.35">
      <c r="A80" s="5">
        <v>79</v>
      </c>
      <c r="B80" s="4">
        <v>3</v>
      </c>
      <c r="C80">
        <f>SUM($B$2:B80)</f>
        <v>218</v>
      </c>
      <c r="D80">
        <f t="shared" si="2"/>
        <v>221.38410022284748</v>
      </c>
      <c r="E80">
        <f t="shared" si="3"/>
        <v>11.452134318276359</v>
      </c>
    </row>
    <row r="81" spans="1:5" ht="15" thickBot="1" x14ac:dyDescent="0.35">
      <c r="A81" s="5">
        <v>80</v>
      </c>
      <c r="B81" s="4">
        <v>5</v>
      </c>
      <c r="C81">
        <f>SUM($B$2:B81)</f>
        <v>223</v>
      </c>
      <c r="D81">
        <f t="shared" si="2"/>
        <v>225.67959450151756</v>
      </c>
      <c r="E81">
        <f t="shared" si="3"/>
        <v>7.18022669256312</v>
      </c>
    </row>
    <row r="82" spans="1:5" ht="15" thickBot="1" x14ac:dyDescent="0.35">
      <c r="A82" s="5">
        <v>81</v>
      </c>
      <c r="B82" s="4">
        <v>8</v>
      </c>
      <c r="C82">
        <f>SUM($B$2:B82)</f>
        <v>231</v>
      </c>
      <c r="D82">
        <f t="shared" si="2"/>
        <v>229.8432184891754</v>
      </c>
      <c r="E82">
        <f t="shared" si="3"/>
        <v>1.3381434637856462</v>
      </c>
    </row>
    <row r="83" spans="1:5" ht="15" thickBot="1" x14ac:dyDescent="0.35">
      <c r="A83" s="5">
        <v>82</v>
      </c>
      <c r="B83" s="4">
        <v>0</v>
      </c>
      <c r="C83">
        <f>SUM($B$2:B83)</f>
        <v>231</v>
      </c>
      <c r="D83">
        <f t="shared" si="2"/>
        <v>233.87159236666184</v>
      </c>
      <c r="E83">
        <f t="shared" si="3"/>
        <v>8.2460427202705677</v>
      </c>
    </row>
    <row r="84" spans="1:5" ht="15" thickBot="1" x14ac:dyDescent="0.35">
      <c r="A84" s="5">
        <v>83</v>
      </c>
      <c r="B84" s="4">
        <v>6</v>
      </c>
      <c r="C84">
        <f>SUM($B$2:B84)</f>
        <v>237</v>
      </c>
      <c r="D84">
        <f t="shared" si="2"/>
        <v>237.76216850611772</v>
      </c>
      <c r="E84">
        <f t="shared" si="3"/>
        <v>0.58090083171771312</v>
      </c>
    </row>
    <row r="85" spans="1:5" ht="15" thickBot="1" x14ac:dyDescent="0.35">
      <c r="A85" s="5">
        <v>84</v>
      </c>
      <c r="B85" s="4">
        <v>5</v>
      </c>
      <c r="C85">
        <f>SUM($B$2:B85)</f>
        <v>242</v>
      </c>
      <c r="D85">
        <f t="shared" si="2"/>
        <v>241.5131973447173</v>
      </c>
      <c r="E85">
        <f t="shared" si="3"/>
        <v>0.23697682519028904</v>
      </c>
    </row>
    <row r="86" spans="1:5" ht="15" thickBot="1" x14ac:dyDescent="0.35">
      <c r="A86" s="5">
        <v>85</v>
      </c>
      <c r="B86" s="4">
        <v>10</v>
      </c>
      <c r="C86">
        <f>SUM($B$2:B86)</f>
        <v>252</v>
      </c>
      <c r="D86">
        <f t="shared" si="2"/>
        <v>245.12368628022648</v>
      </c>
      <c r="E86">
        <f t="shared" si="3"/>
        <v>47.283690372745546</v>
      </c>
    </row>
    <row r="87" spans="1:5" ht="15" thickBot="1" x14ac:dyDescent="0.35">
      <c r="A87" s="5">
        <v>86</v>
      </c>
      <c r="B87" s="4">
        <v>0</v>
      </c>
      <c r="C87">
        <f>SUM($B$2:B87)</f>
        <v>252</v>
      </c>
      <c r="D87">
        <f t="shared" si="2"/>
        <v>248.59335293384666</v>
      </c>
      <c r="E87">
        <f t="shared" si="3"/>
        <v>11.60524423333116</v>
      </c>
    </row>
    <row r="88" spans="1:5" ht="15" thickBot="1" x14ac:dyDescent="0.35">
      <c r="A88" s="5">
        <v>87</v>
      </c>
      <c r="B88" s="4">
        <v>5</v>
      </c>
      <c r="C88">
        <f>SUM($B$2:B88)</f>
        <v>257</v>
      </c>
      <c r="D88">
        <f t="shared" si="2"/>
        <v>251.92257410356865</v>
      </c>
      <c r="E88">
        <f t="shared" si="3"/>
        <v>25.780253733751703</v>
      </c>
    </row>
    <row r="89" spans="1:5" ht="15" thickBot="1" x14ac:dyDescent="0.35">
      <c r="A89" s="5">
        <v>88</v>
      </c>
      <c r="B89" s="4">
        <v>1</v>
      </c>
      <c r="C89">
        <f>SUM($B$2:B89)</f>
        <v>258</v>
      </c>
      <c r="D89">
        <f t="shared" si="2"/>
        <v>255.11233167496485</v>
      </c>
      <c r="E89">
        <f t="shared" si="3"/>
        <v>8.338628355411311</v>
      </c>
    </row>
    <row r="90" spans="1:5" ht="15" thickBot="1" x14ac:dyDescent="0.35">
      <c r="A90" s="5">
        <v>89</v>
      </c>
      <c r="B90" s="4">
        <v>2</v>
      </c>
      <c r="C90">
        <f>SUM($B$2:B90)</f>
        <v>260</v>
      </c>
      <c r="D90">
        <f t="shared" si="2"/>
        <v>258.16415667262919</v>
      </c>
      <c r="E90">
        <f t="shared" si="3"/>
        <v>3.3703207226519276</v>
      </c>
    </row>
    <row r="91" spans="1:5" ht="15" thickBot="1" x14ac:dyDescent="0.35">
      <c r="A91" s="5">
        <v>90</v>
      </c>
      <c r="B91" s="4">
        <v>1</v>
      </c>
      <c r="C91">
        <f>SUM($B$2:B91)</f>
        <v>261</v>
      </c>
      <c r="D91">
        <f t="shared" si="2"/>
        <v>261.08007253109952</v>
      </c>
      <c r="E91">
        <f t="shared" si="3"/>
        <v>6.4116102366832163E-3</v>
      </c>
    </row>
    <row r="92" spans="1:5" ht="15" thickBot="1" x14ac:dyDescent="0.35">
      <c r="A92" s="5">
        <v>91</v>
      </c>
      <c r="B92" s="4">
        <v>2</v>
      </c>
      <c r="C92">
        <f>SUM($B$2:B92)</f>
        <v>263</v>
      </c>
      <c r="D92">
        <f t="shared" si="2"/>
        <v>263.86253854555622</v>
      </c>
      <c r="E92">
        <f t="shared" si="3"/>
        <v>0.7439727425702386</v>
      </c>
    </row>
    <row r="93" spans="1:5" ht="15" thickBot="1" x14ac:dyDescent="0.35">
      <c r="A93" s="5">
        <v>92</v>
      </c>
      <c r="B93" s="4">
        <v>1</v>
      </c>
      <c r="C93">
        <f>SUM($B$2:B93)</f>
        <v>264</v>
      </c>
      <c r="D93">
        <f t="shared" si="2"/>
        <v>266.51439433590139</v>
      </c>
      <c r="E93">
        <f t="shared" si="3"/>
        <v>6.3221788764129725</v>
      </c>
    </row>
    <row r="94" spans="1:5" ht="15" thickBot="1" x14ac:dyDescent="0.35">
      <c r="A94" s="5">
        <v>93</v>
      </c>
      <c r="B94" s="4">
        <v>0</v>
      </c>
      <c r="C94">
        <f>SUM($B$2:B94)</f>
        <v>264</v>
      </c>
      <c r="D94">
        <f t="shared" si="2"/>
        <v>269.03880602826899</v>
      </c>
      <c r="E94">
        <f t="shared" si="3"/>
        <v>25.38956619051995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Relidzyński</dc:creator>
  <cp:lastModifiedBy>Radek Relidzyński</cp:lastModifiedBy>
  <dcterms:created xsi:type="dcterms:W3CDTF">2023-05-23T08:28:01Z</dcterms:created>
  <dcterms:modified xsi:type="dcterms:W3CDTF">2023-06-05T06:30:34Z</dcterms:modified>
</cp:coreProperties>
</file>