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f34a1f86f8528e6/Escritorio/UNIVERSIDAD AUSTRAL/MATERIAS/7_LAB_1/EXPERIMENTOS_COLABORATIVOS/RESULTADOS/"/>
    </mc:Choice>
  </mc:AlternateContent>
  <xr:revisionPtr revIDLastSave="11" documentId="8_{938AFBE3-5059-4A84-9E63-B8C9A00A785D}" xr6:coauthVersionLast="47" xr6:coauthVersionMax="47" xr10:uidLastSave="{A14F8F1A-8D61-4474-8640-D666FE22DD86}"/>
  <bookViews>
    <workbookView xWindow="-108" yWindow="-108" windowWidth="23256" windowHeight="13176" xr2:uid="{6AA71CC8-E552-4654-9F68-2412913759C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" l="1"/>
  <c r="K15" i="1" s="1"/>
  <c r="J16" i="1"/>
  <c r="K16" i="1" s="1"/>
  <c r="J17" i="1"/>
  <c r="K17" i="1" s="1"/>
  <c r="J18" i="1"/>
  <c r="K18" i="1" s="1"/>
  <c r="J14" i="1"/>
  <c r="K14" i="1" s="1"/>
  <c r="C8" i="1"/>
  <c r="C9" i="1"/>
  <c r="C10" i="1"/>
  <c r="C11" i="1"/>
  <c r="J3" i="1"/>
  <c r="D9" i="1" s="1"/>
  <c r="J4" i="1"/>
  <c r="D10" i="1" s="1"/>
  <c r="E10" i="1" s="1"/>
  <c r="J5" i="1"/>
  <c r="K5" i="1" s="1"/>
  <c r="J2" i="1"/>
  <c r="K2" i="1" s="1"/>
  <c r="E9" i="1" l="1"/>
  <c r="K4" i="1"/>
  <c r="K3" i="1"/>
  <c r="D11" i="1"/>
  <c r="E11" i="1" s="1"/>
  <c r="D8" i="1"/>
  <c r="E8" i="1" s="1"/>
</calcChain>
</file>

<file path=xl/sharedStrings.xml><?xml version="1.0" encoding="utf-8"?>
<sst xmlns="http://schemas.openxmlformats.org/spreadsheetml/2006/main" count="60" uniqueCount="40">
  <si>
    <t>A</t>
  </si>
  <si>
    <t>B</t>
  </si>
  <si>
    <t>B sin RF</t>
  </si>
  <si>
    <t>control</t>
  </si>
  <si>
    <t>Ganancia</t>
  </si>
  <si>
    <t>Promedio suav</t>
  </si>
  <si>
    <t>SD</t>
  </si>
  <si>
    <t>RSD%</t>
  </si>
  <si>
    <t>Envíos</t>
  </si>
  <si>
    <t>Experimento:</t>
  </si>
  <si>
    <t>Envíos:</t>
  </si>
  <si>
    <t>Promedio suavizado ganancia ($):</t>
  </si>
  <si>
    <t>SD ($):</t>
  </si>
  <si>
    <t>RSD%:</t>
  </si>
  <si>
    <t>Gananca ± SD ($MM)</t>
  </si>
  <si>
    <t>61,3 ± 0,6</t>
  </si>
  <si>
    <r>
      <t xml:space="preserve">54,0 </t>
    </r>
    <r>
      <rPr>
        <sz val="11"/>
        <color theme="1"/>
        <rFont val="Aptos Narrow"/>
        <family val="2"/>
      </rPr>
      <t>±</t>
    </r>
    <r>
      <rPr>
        <sz val="11"/>
        <color theme="1"/>
        <rFont val="Aptos Narrow"/>
        <family val="2"/>
        <scheme val="minor"/>
      </rPr>
      <t xml:space="preserve"> 0,4</t>
    </r>
  </si>
  <si>
    <t>59,8 ±0,6</t>
  </si>
  <si>
    <t>60,0 ± 0,4</t>
  </si>
  <si>
    <t>Intervalo ($MM)</t>
  </si>
  <si>
    <t>[53,6 ± 54,4]</t>
  </si>
  <si>
    <t>[62,7 ± 61,9]</t>
  </si>
  <si>
    <t>[59,2 ± 60,4]</t>
  </si>
  <si>
    <t>[59,6 ± 60,4]</t>
  </si>
  <si>
    <t>B1</t>
  </si>
  <si>
    <t>B2 (sin RF)</t>
  </si>
  <si>
    <t>Envios</t>
  </si>
  <si>
    <t>Promedio</t>
  </si>
  <si>
    <t>C</t>
  </si>
  <si>
    <t>[54,1 ± 55,2]</t>
  </si>
  <si>
    <t>[59,8 ± 60,4]</t>
  </si>
  <si>
    <t>[56,6 ± 57,7]</t>
  </si>
  <si>
    <t>[59,7 ± 60,6]</t>
  </si>
  <si>
    <t>[60,1 ± 61,2]</t>
  </si>
  <si>
    <t>54,6 ± 0,5</t>
  </si>
  <si>
    <t>60,1 ± 0,3</t>
  </si>
  <si>
    <t>57,2 ±0,5</t>
  </si>
  <si>
    <t>60,2 ± 0,4</t>
  </si>
  <si>
    <t>60,7 ± 0,5</t>
  </si>
  <si>
    <t>A_Baseline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</si>
</sst>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3" borderId="0" xfId="1" applyNumberFormat="1" applyFont="1" applyFill="1" applyBorder="1" applyAlignment="1">
      <alignment horizontal="center"/>
    </xf>
    <xf numFmtId="164" fontId="0" fillId="5" borderId="0" xfId="1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6" borderId="9" xfId="0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164" fontId="0" fillId="0" borderId="0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0" xfId="0" applyFill="1" applyBorder="1"/>
    <xf numFmtId="164" fontId="0" fillId="4" borderId="0" xfId="0" applyNumberFormat="1" applyFill="1" applyBorder="1" applyAlignment="1">
      <alignment horizontal="center" vertical="center"/>
    </xf>
    <xf numFmtId="2" fontId="0" fillId="4" borderId="0" xfId="0" applyNumberForma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/>
    <xf numFmtId="164" fontId="0" fillId="7" borderId="5" xfId="0" applyNumberFormat="1" applyFill="1" applyBorder="1" applyAlignment="1">
      <alignment horizontal="center" vertical="center"/>
    </xf>
    <xf numFmtId="2" fontId="0" fillId="7" borderId="5" xfId="0" applyNumberFormat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0" xfId="0" applyFill="1" applyBorder="1"/>
    <xf numFmtId="164" fontId="0" fillId="8" borderId="0" xfId="0" applyNumberFormat="1" applyFill="1" applyBorder="1" applyAlignment="1">
      <alignment horizontal="center" vertical="center"/>
    </xf>
    <xf numFmtId="2" fontId="0" fillId="8" borderId="0" xfId="0" applyNumberForma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Border="1"/>
    <xf numFmtId="164" fontId="0" fillId="5" borderId="0" xfId="0" applyNumberFormat="1" applyFill="1" applyBorder="1" applyAlignment="1">
      <alignment horizontal="center" vertical="center"/>
    </xf>
    <xf numFmtId="2" fontId="0" fillId="5" borderId="0" xfId="0" applyNumberForma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164" fontId="0" fillId="3" borderId="0" xfId="0" applyNumberFormat="1" applyFill="1" applyBorder="1" applyAlignment="1">
      <alignment horizontal="center" vertical="center"/>
    </xf>
    <xf numFmtId="2" fontId="0" fillId="3" borderId="0" xfId="0" applyNumberForma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2" fontId="0" fillId="5" borderId="0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2" fontId="0" fillId="3" borderId="3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2" fontId="0" fillId="5" borderId="3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164" fontId="0" fillId="4" borderId="5" xfId="1" applyNumberFormat="1" applyFon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 vertical="center"/>
    </xf>
    <xf numFmtId="2" fontId="0" fillId="4" borderId="5" xfId="0" applyNumberFormat="1" applyFill="1" applyBorder="1" applyAlignment="1">
      <alignment horizontal="center" vertical="center"/>
    </xf>
    <xf numFmtId="2" fontId="0" fillId="4" borderId="6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64" fontId="0" fillId="2" borderId="0" xfId="1" applyNumberFormat="1" applyFon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F4735-D3DF-48DD-B767-11B3BDAF6951}">
  <dimension ref="A1:M25"/>
  <sheetViews>
    <sheetView tabSelected="1" workbookViewId="0">
      <selection activeCell="I23" sqref="I23"/>
    </sheetView>
  </sheetViews>
  <sheetFormatPr baseColWidth="10" defaultColWidth="11.44140625" defaultRowHeight="14.4" x14ac:dyDescent="0.3"/>
  <cols>
    <col min="1" max="1" width="11.6640625" style="1" customWidth="1"/>
    <col min="2" max="2" width="9.33203125" style="1" customWidth="1"/>
    <col min="3" max="3" width="12.77734375" style="1" bestFit="1" customWidth="1"/>
    <col min="4" max="5" width="11.44140625" style="1" bestFit="1" customWidth="1"/>
    <col min="6" max="6" width="21.6640625" style="1" customWidth="1"/>
    <col min="7" max="7" width="14.6640625" style="1" bestFit="1" customWidth="1"/>
    <col min="8" max="9" width="14.109375" style="1" bestFit="1" customWidth="1"/>
    <col min="10" max="10" width="18.44140625" style="1" bestFit="1" customWidth="1"/>
    <col min="11" max="16384" width="11.44140625" style="1"/>
  </cols>
  <sheetData>
    <row r="1" spans="1:13" x14ac:dyDescent="0.3">
      <c r="A1" s="5">
        <v>200041</v>
      </c>
      <c r="B1" s="6" t="s">
        <v>8</v>
      </c>
      <c r="C1" s="7" t="s">
        <v>4</v>
      </c>
      <c r="D1" s="7"/>
      <c r="E1" s="7"/>
      <c r="F1" s="7"/>
      <c r="G1" s="7"/>
      <c r="H1" s="7"/>
      <c r="I1" s="6" t="s">
        <v>5</v>
      </c>
      <c r="J1" s="6" t="s">
        <v>6</v>
      </c>
      <c r="K1" s="6" t="s">
        <v>7</v>
      </c>
    </row>
    <row r="2" spans="1:13" x14ac:dyDescent="0.3">
      <c r="A2" s="5" t="s">
        <v>3</v>
      </c>
      <c r="B2" s="5">
        <v>16256</v>
      </c>
      <c r="C2" s="44">
        <v>53856000</v>
      </c>
      <c r="D2" s="44">
        <v>53592000</v>
      </c>
      <c r="E2" s="44">
        <v>54312000</v>
      </c>
      <c r="F2" s="44">
        <v>53712000</v>
      </c>
      <c r="G2" s="44">
        <v>53352000</v>
      </c>
      <c r="H2" s="44">
        <v>54312000</v>
      </c>
      <c r="I2" s="44">
        <v>53952239.880060002</v>
      </c>
      <c r="J2" s="10">
        <f>STDEV(C2:H2)</f>
        <v>389953.84342252609</v>
      </c>
      <c r="K2" s="45">
        <f>J2/I2*100</f>
        <v>0.72277600390534968</v>
      </c>
    </row>
    <row r="3" spans="1:13" x14ac:dyDescent="0.3">
      <c r="A3" s="5" t="s">
        <v>0</v>
      </c>
      <c r="B3" s="5">
        <v>12886</v>
      </c>
      <c r="C3" s="44">
        <v>61542000</v>
      </c>
      <c r="D3" s="44">
        <v>61782000</v>
      </c>
      <c r="E3" s="44">
        <v>60342000</v>
      </c>
      <c r="F3" s="44">
        <v>61782000</v>
      </c>
      <c r="G3" s="44">
        <v>62022000</v>
      </c>
      <c r="H3" s="44">
        <v>61782000</v>
      </c>
      <c r="I3" s="44">
        <v>61339685.157421298</v>
      </c>
      <c r="J3" s="10">
        <f t="shared" ref="J3:J5" si="0">STDEV(C3:H3)</f>
        <v>607157.31075232883</v>
      </c>
      <c r="K3" s="45">
        <f t="shared" ref="K3:K5" si="1">J3/I3*100</f>
        <v>0.98982788906419872</v>
      </c>
    </row>
    <row r="4" spans="1:13" x14ac:dyDescent="0.3">
      <c r="A4" s="5" t="s">
        <v>1</v>
      </c>
      <c r="B4" s="5">
        <v>12810</v>
      </c>
      <c r="C4" s="44">
        <v>59754000</v>
      </c>
      <c r="D4" s="44">
        <v>60210000</v>
      </c>
      <c r="E4" s="44">
        <v>58890000</v>
      </c>
      <c r="F4" s="44">
        <v>59250000</v>
      </c>
      <c r="G4" s="44">
        <v>60210000</v>
      </c>
      <c r="H4" s="44">
        <v>60210000</v>
      </c>
      <c r="I4" s="44">
        <v>59764902.548725598</v>
      </c>
      <c r="J4" s="10">
        <f t="shared" si="0"/>
        <v>569968.42017782002</v>
      </c>
      <c r="K4" s="45">
        <f t="shared" si="1"/>
        <v>0.95368417895960211</v>
      </c>
    </row>
    <row r="5" spans="1:13" x14ac:dyDescent="0.3">
      <c r="A5" s="5" t="s">
        <v>2</v>
      </c>
      <c r="B5" s="5">
        <v>13078</v>
      </c>
      <c r="C5" s="44">
        <v>60126000</v>
      </c>
      <c r="D5" s="44">
        <v>60126000</v>
      </c>
      <c r="E5" s="44">
        <v>60246000</v>
      </c>
      <c r="F5" s="44">
        <v>60006000</v>
      </c>
      <c r="G5" s="44">
        <v>59526000</v>
      </c>
      <c r="H5" s="44">
        <v>60726000</v>
      </c>
      <c r="I5" s="44">
        <v>60025970.014992498</v>
      </c>
      <c r="J5" s="10">
        <f t="shared" si="0"/>
        <v>386988.37191833038</v>
      </c>
      <c r="K5" s="45">
        <f t="shared" si="1"/>
        <v>0.64470157137264672</v>
      </c>
    </row>
    <row r="6" spans="1:13" ht="10.199999999999999" customHeight="1" thickBot="1" x14ac:dyDescent="0.35"/>
    <row r="7" spans="1:13" ht="24.6" customHeight="1" thickBot="1" x14ac:dyDescent="0.35">
      <c r="A7" s="67" t="s">
        <v>9</v>
      </c>
      <c r="B7" s="68" t="s">
        <v>10</v>
      </c>
      <c r="C7" s="69" t="s">
        <v>11</v>
      </c>
      <c r="D7" s="68" t="s">
        <v>12</v>
      </c>
      <c r="E7" s="68" t="s">
        <v>13</v>
      </c>
      <c r="F7" s="68" t="s">
        <v>14</v>
      </c>
      <c r="G7" s="17" t="s">
        <v>19</v>
      </c>
    </row>
    <row r="8" spans="1:13" x14ac:dyDescent="0.3">
      <c r="A8" s="61" t="s">
        <v>3</v>
      </c>
      <c r="B8" s="62">
        <v>16256</v>
      </c>
      <c r="C8" s="63">
        <f>+I2</f>
        <v>53952239.880060002</v>
      </c>
      <c r="D8" s="64">
        <f>+J2</f>
        <v>389953.84342252609</v>
      </c>
      <c r="E8" s="65">
        <f>D8/C8*100</f>
        <v>0.72277600390534968</v>
      </c>
      <c r="F8" s="65" t="s">
        <v>16</v>
      </c>
      <c r="G8" s="66" t="s">
        <v>20</v>
      </c>
      <c r="H8" s="2"/>
      <c r="I8" s="2"/>
      <c r="J8" s="2"/>
    </row>
    <row r="9" spans="1:13" x14ac:dyDescent="0.3">
      <c r="A9" s="51" t="s">
        <v>0</v>
      </c>
      <c r="B9" s="46">
        <v>12886</v>
      </c>
      <c r="C9" s="3">
        <f>+I3</f>
        <v>61339685.157421298</v>
      </c>
      <c r="D9" s="47">
        <f>+J3</f>
        <v>607157.31075232883</v>
      </c>
      <c r="E9" s="48">
        <f t="shared" ref="E9:E11" si="2">D9/C9*100</f>
        <v>0.98982788906419872</v>
      </c>
      <c r="F9" s="48" t="s">
        <v>15</v>
      </c>
      <c r="G9" s="52" t="s">
        <v>21</v>
      </c>
      <c r="H9" s="2"/>
      <c r="I9" s="2"/>
    </row>
    <row r="10" spans="1:13" x14ac:dyDescent="0.3">
      <c r="A10" s="53" t="s">
        <v>24</v>
      </c>
      <c r="B10" s="49">
        <v>12810</v>
      </c>
      <c r="C10" s="4">
        <f>+I4</f>
        <v>59764902.548725598</v>
      </c>
      <c r="D10" s="40">
        <f>+J4</f>
        <v>569968.42017782002</v>
      </c>
      <c r="E10" s="50">
        <f t="shared" si="2"/>
        <v>0.95368417895960211</v>
      </c>
      <c r="F10" s="50" t="s">
        <v>17</v>
      </c>
      <c r="G10" s="54" t="s">
        <v>22</v>
      </c>
      <c r="H10" s="2"/>
      <c r="I10" s="2"/>
    </row>
    <row r="11" spans="1:13" ht="15" thickBot="1" x14ac:dyDescent="0.35">
      <c r="A11" s="55" t="s">
        <v>25</v>
      </c>
      <c r="B11" s="56">
        <v>13078</v>
      </c>
      <c r="C11" s="57">
        <f>+I5</f>
        <v>60025970.014992498</v>
      </c>
      <c r="D11" s="58">
        <f>+J5</f>
        <v>386988.37191833038</v>
      </c>
      <c r="E11" s="59">
        <f t="shared" si="2"/>
        <v>0.64470157137264672</v>
      </c>
      <c r="F11" s="59" t="s">
        <v>18</v>
      </c>
      <c r="G11" s="60" t="s">
        <v>23</v>
      </c>
      <c r="H11" s="2"/>
      <c r="I11" s="2"/>
    </row>
    <row r="13" spans="1:13" x14ac:dyDescent="0.3">
      <c r="A13" s="5">
        <v>348517</v>
      </c>
      <c r="B13" s="6" t="s">
        <v>26</v>
      </c>
      <c r="C13" s="8" t="s">
        <v>27</v>
      </c>
      <c r="D13" s="7" t="s">
        <v>4</v>
      </c>
      <c r="E13" s="7"/>
      <c r="F13" s="7"/>
      <c r="G13" s="7"/>
      <c r="H13" s="7"/>
      <c r="I13" s="6" t="s">
        <v>5</v>
      </c>
      <c r="J13" s="6" t="s">
        <v>6</v>
      </c>
      <c r="K13" s="6" t="s">
        <v>7</v>
      </c>
    </row>
    <row r="14" spans="1:13" x14ac:dyDescent="0.3">
      <c r="A14" s="5" t="s">
        <v>3</v>
      </c>
      <c r="B14" s="9">
        <v>14781</v>
      </c>
      <c r="C14" s="9">
        <v>54681000</v>
      </c>
      <c r="D14" s="9">
        <v>54057000</v>
      </c>
      <c r="E14" s="9">
        <v>55017000</v>
      </c>
      <c r="F14" s="9">
        <v>55257000</v>
      </c>
      <c r="G14" s="9">
        <v>54897000</v>
      </c>
      <c r="H14" s="9">
        <v>54177000</v>
      </c>
      <c r="I14" s="9">
        <v>54402607.196401797</v>
      </c>
      <c r="J14" s="10">
        <f>+STDEV(D14:H14)</f>
        <v>532616.18450813147</v>
      </c>
      <c r="K14" s="5">
        <f>+J14/C14*100</f>
        <v>0.97404250929597391</v>
      </c>
      <c r="L14" s="2"/>
      <c r="M14" s="2"/>
    </row>
    <row r="15" spans="1:13" x14ac:dyDescent="0.3">
      <c r="A15" s="5" t="s">
        <v>0</v>
      </c>
      <c r="B15" s="9">
        <v>12509</v>
      </c>
      <c r="C15" s="9">
        <v>60153000</v>
      </c>
      <c r="D15" s="9">
        <v>60033000</v>
      </c>
      <c r="E15" s="9">
        <v>60753000</v>
      </c>
      <c r="F15" s="9">
        <v>60033000</v>
      </c>
      <c r="G15" s="9">
        <v>60033000</v>
      </c>
      <c r="H15" s="9">
        <v>59913000</v>
      </c>
      <c r="I15" s="9">
        <v>59983236.881559201</v>
      </c>
      <c r="J15" s="10">
        <f t="shared" ref="J15:J18" si="3">+STDEV(D15:H15)</f>
        <v>339411.25496954279</v>
      </c>
      <c r="K15" s="5">
        <f t="shared" ref="K15:K18" si="4">+J15/C15*100</f>
        <v>0.56424659612910877</v>
      </c>
      <c r="L15" s="2"/>
      <c r="M15" s="2"/>
    </row>
    <row r="16" spans="1:13" x14ac:dyDescent="0.3">
      <c r="A16" s="5" t="s">
        <v>39</v>
      </c>
      <c r="B16" s="9">
        <v>12355</v>
      </c>
      <c r="C16" s="9">
        <v>57207000</v>
      </c>
      <c r="D16" s="9">
        <v>57855000</v>
      </c>
      <c r="E16" s="9">
        <v>56535000</v>
      </c>
      <c r="F16" s="9">
        <v>57615000</v>
      </c>
      <c r="G16" s="9">
        <v>57255000</v>
      </c>
      <c r="H16" s="9">
        <v>56775000</v>
      </c>
      <c r="I16" s="9">
        <v>57049098.950524703</v>
      </c>
      <c r="J16" s="10">
        <f t="shared" si="3"/>
        <v>553823.07644228765</v>
      </c>
      <c r="K16" s="5">
        <f t="shared" si="4"/>
        <v>0.96810368738491381</v>
      </c>
      <c r="L16" s="2"/>
      <c r="M16" s="2"/>
    </row>
    <row r="17" spans="1:13" x14ac:dyDescent="0.3">
      <c r="A17" s="5" t="s">
        <v>1</v>
      </c>
      <c r="B17" s="9">
        <v>13321</v>
      </c>
      <c r="C17" s="9">
        <v>60189000</v>
      </c>
      <c r="D17" s="9">
        <v>60117000</v>
      </c>
      <c r="E17" s="9">
        <v>60837000</v>
      </c>
      <c r="F17" s="9">
        <v>59637000</v>
      </c>
      <c r="G17" s="9">
        <v>60357000</v>
      </c>
      <c r="H17" s="9">
        <v>59997000</v>
      </c>
      <c r="I17" s="9">
        <v>59847626.686656699</v>
      </c>
      <c r="J17" s="10">
        <f t="shared" si="3"/>
        <v>445780.21490416105</v>
      </c>
      <c r="K17" s="5">
        <f t="shared" si="4"/>
        <v>0.740634027653161</v>
      </c>
      <c r="L17" s="2"/>
      <c r="M17" s="2"/>
    </row>
    <row r="18" spans="1:13" x14ac:dyDescent="0.3">
      <c r="A18" s="5" t="s">
        <v>28</v>
      </c>
      <c r="B18" s="9">
        <v>13698</v>
      </c>
      <c r="C18" s="9">
        <v>60714000</v>
      </c>
      <c r="D18" s="9">
        <v>60546000</v>
      </c>
      <c r="E18" s="9">
        <v>61626000</v>
      </c>
      <c r="F18" s="9">
        <v>60306000</v>
      </c>
      <c r="G18" s="9">
        <v>60546000</v>
      </c>
      <c r="H18" s="9">
        <v>60546000</v>
      </c>
      <c r="I18" s="9">
        <v>60502449.775112398</v>
      </c>
      <c r="J18" s="10">
        <f t="shared" si="3"/>
        <v>520307.60132829117</v>
      </c>
      <c r="K18" s="5">
        <f t="shared" si="4"/>
        <v>0.85698125857016694</v>
      </c>
      <c r="L18" s="2"/>
      <c r="M18" s="2"/>
    </row>
    <row r="19" spans="1:13" ht="15" thickBot="1" x14ac:dyDescent="0.35">
      <c r="B19"/>
      <c r="C19"/>
      <c r="D19"/>
      <c r="E19"/>
      <c r="F19"/>
      <c r="G19"/>
      <c r="H19"/>
      <c r="I19"/>
    </row>
    <row r="20" spans="1:13" ht="15" thickBot="1" x14ac:dyDescent="0.35">
      <c r="A20" s="15">
        <v>348517</v>
      </c>
      <c r="B20" s="16" t="s">
        <v>26</v>
      </c>
      <c r="C20" s="16" t="s">
        <v>27</v>
      </c>
      <c r="D20" s="16" t="s">
        <v>6</v>
      </c>
      <c r="E20" s="16" t="s">
        <v>7</v>
      </c>
      <c r="F20" s="16" t="s">
        <v>14</v>
      </c>
      <c r="G20" s="17" t="s">
        <v>19</v>
      </c>
    </row>
    <row r="21" spans="1:13" x14ac:dyDescent="0.3">
      <c r="A21" s="38" t="s">
        <v>3</v>
      </c>
      <c r="B21" s="39">
        <v>14781</v>
      </c>
      <c r="C21" s="39">
        <v>54681000</v>
      </c>
      <c r="D21" s="40">
        <v>532616.184508131</v>
      </c>
      <c r="E21" s="41">
        <v>0.97404250929597391</v>
      </c>
      <c r="F21" s="42" t="s">
        <v>34</v>
      </c>
      <c r="G21" s="43" t="s">
        <v>29</v>
      </c>
    </row>
    <row r="22" spans="1:13" x14ac:dyDescent="0.3">
      <c r="A22" s="20" t="s">
        <v>0</v>
      </c>
      <c r="B22" s="21">
        <v>12509</v>
      </c>
      <c r="C22" s="21">
        <v>60153000</v>
      </c>
      <c r="D22" s="22">
        <v>339411.25496954279</v>
      </c>
      <c r="E22" s="23">
        <v>0.56424659612910877</v>
      </c>
      <c r="F22" s="24" t="s">
        <v>35</v>
      </c>
      <c r="G22" s="25" t="s">
        <v>30</v>
      </c>
    </row>
    <row r="23" spans="1:13" x14ac:dyDescent="0.3">
      <c r="A23" s="13" t="s">
        <v>39</v>
      </c>
      <c r="B23" s="12">
        <v>12355</v>
      </c>
      <c r="C23" s="12">
        <v>57207000</v>
      </c>
      <c r="D23" s="19">
        <v>553823.07644228765</v>
      </c>
      <c r="E23" s="18">
        <v>0.96810368738491381</v>
      </c>
      <c r="F23" s="11" t="s">
        <v>36</v>
      </c>
      <c r="G23" s="14" t="s">
        <v>31</v>
      </c>
    </row>
    <row r="24" spans="1:13" x14ac:dyDescent="0.3">
      <c r="A24" s="32" t="s">
        <v>1</v>
      </c>
      <c r="B24" s="33">
        <v>13321</v>
      </c>
      <c r="C24" s="33">
        <v>60189000</v>
      </c>
      <c r="D24" s="34">
        <v>445780.21490416105</v>
      </c>
      <c r="E24" s="35">
        <v>0.740634027653161</v>
      </c>
      <c r="F24" s="36" t="s">
        <v>37</v>
      </c>
      <c r="G24" s="37" t="s">
        <v>32</v>
      </c>
    </row>
    <row r="25" spans="1:13" ht="15" thickBot="1" x14ac:dyDescent="0.35">
      <c r="A25" s="26" t="s">
        <v>28</v>
      </c>
      <c r="B25" s="27">
        <v>13698</v>
      </c>
      <c r="C25" s="27">
        <v>60714000</v>
      </c>
      <c r="D25" s="28">
        <v>520307.60132829117</v>
      </c>
      <c r="E25" s="29">
        <v>0.85698125857016694</v>
      </c>
      <c r="F25" s="30" t="s">
        <v>38</v>
      </c>
      <c r="G25" s="31" t="s">
        <v>33</v>
      </c>
    </row>
  </sheetData>
  <mergeCells count="2">
    <mergeCell ref="C1:H1"/>
    <mergeCell ref="D13:H13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Raco</dc:creator>
  <cp:lastModifiedBy>Marcos Ludueña</cp:lastModifiedBy>
  <dcterms:created xsi:type="dcterms:W3CDTF">2024-05-11T01:42:19Z</dcterms:created>
  <dcterms:modified xsi:type="dcterms:W3CDTF">2024-05-11T21:25:57Z</dcterms:modified>
</cp:coreProperties>
</file>