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Data Analysis\"/>
    </mc:Choice>
  </mc:AlternateContent>
  <xr:revisionPtr revIDLastSave="0" documentId="13_ncr:1_{CDDB87E6-C497-4A11-BF67-17909DA6D4B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0" i="1" l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H20" i="1"/>
  <c r="G20" i="1"/>
  <c r="F20" i="1"/>
  <c r="E20" i="1"/>
  <c r="D20" i="1"/>
  <c r="AD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H19" i="1"/>
  <c r="G19" i="1"/>
  <c r="F19" i="1"/>
  <c r="E19" i="1"/>
  <c r="D19" i="1"/>
  <c r="C19" i="1"/>
  <c r="AD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H18" i="1"/>
  <c r="G18" i="1"/>
  <c r="F18" i="1"/>
  <c r="E18" i="1"/>
  <c r="D18" i="1"/>
  <c r="C18" i="1"/>
  <c r="AD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H17" i="1"/>
  <c r="G17" i="1"/>
  <c r="F17" i="1"/>
  <c r="E17" i="1"/>
  <c r="D17" i="1"/>
  <c r="C17" i="1"/>
  <c r="AD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AD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AD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AD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AD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AD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AD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AD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AD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AD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AD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AB3" i="1"/>
  <c r="AA3" i="1"/>
  <c r="Z3" i="1"/>
  <c r="Y3" i="1"/>
  <c r="W3" i="1"/>
  <c r="V3" i="1"/>
  <c r="U3" i="1"/>
  <c r="T3" i="1"/>
  <c r="R3" i="1"/>
  <c r="Q3" i="1"/>
  <c r="P3" i="1"/>
  <c r="O3" i="1"/>
  <c r="M3" i="1"/>
  <c r="L3" i="1"/>
  <c r="K3" i="1"/>
  <c r="J3" i="1"/>
  <c r="H3" i="1"/>
  <c r="G3" i="1"/>
  <c r="F3" i="1"/>
  <c r="E3" i="1"/>
</calcChain>
</file>

<file path=xl/sharedStrings.xml><?xml version="1.0" encoding="utf-8"?>
<sst xmlns="http://schemas.openxmlformats.org/spreadsheetml/2006/main" count="36" uniqueCount="36">
  <si>
    <t>Employee Payroll</t>
  </si>
  <si>
    <t>Hours worked</t>
  </si>
  <si>
    <t>Overtime Hours</t>
  </si>
  <si>
    <t>Pay</t>
  </si>
  <si>
    <t>Ovetime 
bonus</t>
  </si>
  <si>
    <t>Total Pay</t>
  </si>
  <si>
    <t>January Pay</t>
  </si>
  <si>
    <t>Last Name</t>
  </si>
  <si>
    <t>First Name</t>
  </si>
  <si>
    <t>Hourly Wage</t>
  </si>
  <si>
    <t>Gabriel</t>
  </si>
  <si>
    <t>Ethan</t>
  </si>
  <si>
    <t>Williams</t>
  </si>
  <si>
    <t>Sofia</t>
  </si>
  <si>
    <t>Brown</t>
  </si>
  <si>
    <t>Royalty</t>
  </si>
  <si>
    <t>Robin</t>
  </si>
  <si>
    <t>Rihanna</t>
  </si>
  <si>
    <t>Batifeori</t>
  </si>
  <si>
    <t>Feyisara</t>
  </si>
  <si>
    <t>Muhammed</t>
  </si>
  <si>
    <t>Ahmad</t>
  </si>
  <si>
    <t>Collins</t>
  </si>
  <si>
    <t>Oluwole</t>
  </si>
  <si>
    <t>Elumelu</t>
  </si>
  <si>
    <t>Tony</t>
  </si>
  <si>
    <t>Otedola</t>
  </si>
  <si>
    <t>Temi</t>
  </si>
  <si>
    <t>Folarin</t>
  </si>
  <si>
    <t>Fikayo</t>
  </si>
  <si>
    <t>Folorunsho</t>
  </si>
  <si>
    <t>Samuel</t>
  </si>
  <si>
    <t>Max</t>
  </si>
  <si>
    <t>Min</t>
  </si>
  <si>
    <t>Average</t>
  </si>
  <si>
    <t>Total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</si>
</sst>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(&quot;$&quot;* #,##0.00_);_(&quot;$&quot;* \(#,##0.00\);_(&quot;$&quot;* &quot;-&quot;??_);_(@_)"/>
    <numFmt numFmtId="166" formatCode="_ * #,##0.00_ ;_ * \-#,##0.00_ ;_ * &quot;-&quot;??_ ;_ @_ "/>
  </numFmts>
  <fonts count="2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16" fontId="0" fillId="2" borderId="0" xfId="0" applyNumberFormat="1" applyFill="1"/>
    <xf numFmtId="165" fontId="0" fillId="0" borderId="0" xfId="0" applyNumberFormat="1"/>
    <xf numFmtId="0" fontId="0" fillId="2" borderId="0" xfId="0" applyFill="1"/>
    <xf numFmtId="166" fontId="0" fillId="0" borderId="0" xfId="1" applyAlignment="1"/>
    <xf numFmtId="0" fontId="0" fillId="0" borderId="0" xfId="0" applyNumberFormat="1"/>
    <xf numFmtId="0" fontId="0" fillId="0" borderId="0" xfId="0" applyAlignment="1">
      <alignment wrapText="1"/>
    </xf>
    <xf numFmtId="16" fontId="0" fillId="3" borderId="0" xfId="0" applyNumberFormat="1" applyFill="1"/>
    <xf numFmtId="16" fontId="0" fillId="4" borderId="0" xfId="0" applyNumberFormat="1" applyFill="1"/>
    <xf numFmtId="0" fontId="0" fillId="3" borderId="0" xfId="0" applyFill="1"/>
    <xf numFmtId="165" fontId="0" fillId="4" borderId="0" xfId="0" applyNumberFormat="1" applyFill="1"/>
    <xf numFmtId="16" fontId="0" fillId="5" borderId="0" xfId="0" applyNumberFormat="1" applyFill="1"/>
    <xf numFmtId="16" fontId="0" fillId="6" borderId="0" xfId="0" applyNumberFormat="1" applyFill="1"/>
    <xf numFmtId="165" fontId="0" fillId="5" borderId="0" xfId="0" applyNumberFormat="1" applyFill="1"/>
    <xf numFmtId="165" fontId="0" fillId="6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20"/>
  <sheetViews>
    <sheetView tabSelected="1" topLeftCell="O1" zoomScale="82" zoomScaleNormal="82" workbookViewId="0">
      <selection activeCell="AE20" sqref="AE20"/>
    </sheetView>
  </sheetViews>
  <sheetFormatPr defaultColWidth="9" defaultRowHeight="15"/>
  <cols>
    <col min="1" max="1" width="11.28515625" customWidth="1"/>
    <col min="2" max="2" width="9.7109375" customWidth="1"/>
    <col min="3" max="3" width="12" customWidth="1"/>
    <col min="4" max="8" width="13.140625" customWidth="1"/>
    <col min="9" max="13" width="14.140625" customWidth="1"/>
    <col min="14" max="18" width="11.7109375"/>
    <col min="19" max="23" width="14" customWidth="1"/>
    <col min="24" max="28" width="11.7109375"/>
    <col min="29" max="29" width="10.5703125"/>
    <col min="30" max="30" width="12.85546875"/>
  </cols>
  <sheetData>
    <row r="1" spans="1:30">
      <c r="A1" t="s">
        <v>0</v>
      </c>
    </row>
    <row r="2" spans="1:30" ht="24.95" customHeight="1">
      <c r="D2" t="s">
        <v>1</v>
      </c>
      <c r="I2" s="6" t="s">
        <v>2</v>
      </c>
      <c r="J2" s="6"/>
      <c r="K2" s="6"/>
      <c r="L2" s="6"/>
      <c r="M2" s="6"/>
      <c r="N2" t="s">
        <v>3</v>
      </c>
      <c r="S2" s="6" t="s">
        <v>4</v>
      </c>
      <c r="T2" s="6"/>
      <c r="U2" s="6"/>
      <c r="V2" s="6"/>
      <c r="W2" s="6"/>
      <c r="X2" t="s">
        <v>5</v>
      </c>
      <c r="AD2" t="s">
        <v>6</v>
      </c>
    </row>
    <row r="3" spans="1:30">
      <c r="A3" t="s">
        <v>7</v>
      </c>
      <c r="B3" t="s">
        <v>8</v>
      </c>
      <c r="C3" t="s">
        <v>9</v>
      </c>
      <c r="D3" s="1">
        <v>45658</v>
      </c>
      <c r="E3" s="1">
        <f>D3+7</f>
        <v>45665</v>
      </c>
      <c r="F3" s="1">
        <f>E3+7</f>
        <v>45672</v>
      </c>
      <c r="G3" s="1">
        <f>F3+7</f>
        <v>45679</v>
      </c>
      <c r="H3" s="1">
        <f>G3+7</f>
        <v>45686</v>
      </c>
      <c r="I3" s="7">
        <v>45658</v>
      </c>
      <c r="J3" s="7">
        <f>I3+7</f>
        <v>45665</v>
      </c>
      <c r="K3" s="7">
        <f>J3+7</f>
        <v>45672</v>
      </c>
      <c r="L3" s="7">
        <f>K3+7</f>
        <v>45679</v>
      </c>
      <c r="M3" s="7">
        <f>L3+7</f>
        <v>45686</v>
      </c>
      <c r="N3" s="8">
        <v>45658</v>
      </c>
      <c r="O3" s="8">
        <f>N3+7</f>
        <v>45665</v>
      </c>
      <c r="P3" s="8">
        <f>O3+7</f>
        <v>45672</v>
      </c>
      <c r="Q3" s="8">
        <f>P3+7</f>
        <v>45679</v>
      </c>
      <c r="R3" s="8">
        <f>Q3+7</f>
        <v>45686</v>
      </c>
      <c r="S3" s="11">
        <v>45658</v>
      </c>
      <c r="T3" s="11">
        <f>S3+7</f>
        <v>45665</v>
      </c>
      <c r="U3" s="11">
        <f>T3+7</f>
        <v>45672</v>
      </c>
      <c r="V3" s="11">
        <f>U3+7</f>
        <v>45679</v>
      </c>
      <c r="W3" s="11">
        <f>V3+7</f>
        <v>45686</v>
      </c>
      <c r="X3" s="12">
        <v>45658</v>
      </c>
      <c r="Y3" s="12">
        <f>X3+7</f>
        <v>45665</v>
      </c>
      <c r="Z3" s="12">
        <f>Y3+7</f>
        <v>45672</v>
      </c>
      <c r="AA3" s="12">
        <f>Z3+7</f>
        <v>45679</v>
      </c>
      <c r="AB3" s="12">
        <f>AA3+7</f>
        <v>45686</v>
      </c>
      <c r="AD3" s="2"/>
    </row>
    <row r="4" spans="1:30">
      <c r="A4" t="s">
        <v>10</v>
      </c>
      <c r="B4" t="s">
        <v>11</v>
      </c>
      <c r="C4" s="2">
        <v>50</v>
      </c>
      <c r="D4" s="3">
        <v>40</v>
      </c>
      <c r="E4" s="3">
        <v>41</v>
      </c>
      <c r="F4" s="3">
        <v>44</v>
      </c>
      <c r="G4" s="3">
        <v>40</v>
      </c>
      <c r="H4" s="3">
        <v>41</v>
      </c>
      <c r="I4" s="9">
        <f t="shared" ref="I4:M4" si="0">IF(D4&gt;40,D4-40,0)</f>
        <v>0</v>
      </c>
      <c r="J4" s="9">
        <f t="shared" si="0"/>
        <v>1</v>
      </c>
      <c r="K4" s="9">
        <f t="shared" si="0"/>
        <v>4</v>
      </c>
      <c r="L4" s="9">
        <f t="shared" si="0"/>
        <v>0</v>
      </c>
      <c r="M4" s="9">
        <f t="shared" si="0"/>
        <v>1</v>
      </c>
      <c r="N4" s="10">
        <f>$C4*D4</f>
        <v>2000</v>
      </c>
      <c r="O4" s="10">
        <f t="shared" ref="O4:O14" si="1">$C4*E4</f>
        <v>2050</v>
      </c>
      <c r="P4" s="10">
        <f t="shared" ref="P4:P14" si="2">$C4*F4</f>
        <v>2200</v>
      </c>
      <c r="Q4" s="10">
        <f t="shared" ref="Q4:Q14" si="3">$C4*G4</f>
        <v>2000</v>
      </c>
      <c r="R4" s="10">
        <f t="shared" ref="R4:R14" si="4">$C4*H4</f>
        <v>2050</v>
      </c>
      <c r="S4" s="13">
        <f>5*$C4*I4</f>
        <v>0</v>
      </c>
      <c r="T4" s="13">
        <f>5*$C4*J4</f>
        <v>250</v>
      </c>
      <c r="U4" s="13">
        <f>5*$C4*K4</f>
        <v>1000</v>
      </c>
      <c r="V4" s="13">
        <f>5*$C4*L4</f>
        <v>0</v>
      </c>
      <c r="W4" s="13">
        <f>5*$C4*M4</f>
        <v>250</v>
      </c>
      <c r="X4" s="14">
        <f>N4+S4</f>
        <v>2000</v>
      </c>
      <c r="Y4" s="14">
        <f>O4+T4</f>
        <v>2300</v>
      </c>
      <c r="Z4" s="14">
        <f>P4+U4</f>
        <v>3200</v>
      </c>
      <c r="AA4" s="14">
        <f>Q4+V4</f>
        <v>2000</v>
      </c>
      <c r="AB4" s="14">
        <f>R4+W4</f>
        <v>2300</v>
      </c>
      <c r="AC4" s="2"/>
      <c r="AD4" s="2">
        <f>SUM(X4:AB4)</f>
        <v>11800</v>
      </c>
    </row>
    <row r="5" spans="1:30">
      <c r="A5" t="s">
        <v>12</v>
      </c>
      <c r="B5" t="s">
        <v>13</v>
      </c>
      <c r="C5" s="2">
        <v>20</v>
      </c>
      <c r="D5" s="3">
        <v>40</v>
      </c>
      <c r="E5" s="3">
        <v>42</v>
      </c>
      <c r="F5" s="3">
        <v>41</v>
      </c>
      <c r="G5" s="3">
        <v>42</v>
      </c>
      <c r="H5" s="3">
        <v>41</v>
      </c>
      <c r="I5" s="9">
        <f t="shared" ref="I5:I14" si="5">IF(D5&gt;40,D5-40,0)</f>
        <v>0</v>
      </c>
      <c r="J5" s="9">
        <f t="shared" ref="J5:J14" si="6">IF(E5&gt;40,E5-40,0)</f>
        <v>2</v>
      </c>
      <c r="K5" s="9">
        <f t="shared" ref="K5:K14" si="7">IF(F5&gt;40,F5-40,0)</f>
        <v>1</v>
      </c>
      <c r="L5" s="9">
        <f t="shared" ref="L5:L14" si="8">IF(G5&gt;40,G5-40,0)</f>
        <v>2</v>
      </c>
      <c r="M5" s="9">
        <f t="shared" ref="M5:M14" si="9">IF(H5&gt;40,H5-40,0)</f>
        <v>1</v>
      </c>
      <c r="N5" s="10">
        <f t="shared" ref="N5:N14" si="10">$C5*D5</f>
        <v>800</v>
      </c>
      <c r="O5" s="10">
        <f t="shared" si="1"/>
        <v>840</v>
      </c>
      <c r="P5" s="10">
        <f t="shared" si="2"/>
        <v>820</v>
      </c>
      <c r="Q5" s="10">
        <f t="shared" si="3"/>
        <v>840</v>
      </c>
      <c r="R5" s="10">
        <f t="shared" si="4"/>
        <v>820</v>
      </c>
      <c r="S5" s="13">
        <f t="shared" ref="S5:S14" si="11">5*$C5*I5</f>
        <v>0</v>
      </c>
      <c r="T5" s="13">
        <f t="shared" ref="T5:T14" si="12">5*$C5*J5</f>
        <v>200</v>
      </c>
      <c r="U5" s="13">
        <f t="shared" ref="U5:U14" si="13">5*$C5*K5</f>
        <v>100</v>
      </c>
      <c r="V5" s="13">
        <f t="shared" ref="V5:V14" si="14">5*$C5*L5</f>
        <v>200</v>
      </c>
      <c r="W5" s="13">
        <f t="shared" ref="W5:W14" si="15">5*$C5*M5</f>
        <v>100</v>
      </c>
      <c r="X5" s="14">
        <f t="shared" ref="X5:X14" si="16">N5+S5</f>
        <v>800</v>
      </c>
      <c r="Y5" s="14">
        <f t="shared" ref="Y5:Y14" si="17">O5+T5</f>
        <v>1040</v>
      </c>
      <c r="Z5" s="14">
        <f t="shared" ref="Z5:Z14" si="18">P5+U5</f>
        <v>920</v>
      </c>
      <c r="AA5" s="14">
        <f t="shared" ref="AA5:AA14" si="19">Q5+V5</f>
        <v>1040</v>
      </c>
      <c r="AB5" s="14">
        <f t="shared" ref="AB5:AB14" si="20">R5+W5</f>
        <v>920</v>
      </c>
      <c r="AC5" s="2"/>
      <c r="AD5" s="2">
        <f t="shared" ref="AD5:AD14" si="21">SUM(X5:AB5)</f>
        <v>4720</v>
      </c>
    </row>
    <row r="6" spans="1:30">
      <c r="A6" t="s">
        <v>14</v>
      </c>
      <c r="B6" t="s">
        <v>15</v>
      </c>
      <c r="C6" s="2">
        <v>40</v>
      </c>
      <c r="D6" s="3">
        <v>35</v>
      </c>
      <c r="E6" s="3">
        <v>43</v>
      </c>
      <c r="F6" s="3">
        <v>43</v>
      </c>
      <c r="G6" s="3">
        <v>40</v>
      </c>
      <c r="H6" s="3">
        <v>41</v>
      </c>
      <c r="I6" s="9">
        <f t="shared" si="5"/>
        <v>0</v>
      </c>
      <c r="J6" s="9">
        <f t="shared" si="6"/>
        <v>3</v>
      </c>
      <c r="K6" s="9">
        <f t="shared" si="7"/>
        <v>3</v>
      </c>
      <c r="L6" s="9">
        <f t="shared" si="8"/>
        <v>0</v>
      </c>
      <c r="M6" s="9">
        <f t="shared" si="9"/>
        <v>1</v>
      </c>
      <c r="N6" s="10">
        <f t="shared" si="10"/>
        <v>1400</v>
      </c>
      <c r="O6" s="10">
        <f t="shared" si="1"/>
        <v>1720</v>
      </c>
      <c r="P6" s="10">
        <f t="shared" si="2"/>
        <v>1720</v>
      </c>
      <c r="Q6" s="10">
        <f t="shared" si="3"/>
        <v>1600</v>
      </c>
      <c r="R6" s="10">
        <f t="shared" si="4"/>
        <v>1640</v>
      </c>
      <c r="S6" s="13">
        <f t="shared" si="11"/>
        <v>0</v>
      </c>
      <c r="T6" s="13">
        <f t="shared" si="12"/>
        <v>600</v>
      </c>
      <c r="U6" s="13">
        <f t="shared" si="13"/>
        <v>600</v>
      </c>
      <c r="V6" s="13">
        <f t="shared" si="14"/>
        <v>0</v>
      </c>
      <c r="W6" s="13">
        <f t="shared" si="15"/>
        <v>200</v>
      </c>
      <c r="X6" s="14">
        <f t="shared" si="16"/>
        <v>1400</v>
      </c>
      <c r="Y6" s="14">
        <f t="shared" si="17"/>
        <v>2320</v>
      </c>
      <c r="Z6" s="14">
        <f t="shared" si="18"/>
        <v>2320</v>
      </c>
      <c r="AA6" s="14">
        <f t="shared" si="19"/>
        <v>1600</v>
      </c>
      <c r="AB6" s="14">
        <f t="shared" si="20"/>
        <v>1840</v>
      </c>
      <c r="AC6" s="2"/>
      <c r="AD6" s="2">
        <f t="shared" si="21"/>
        <v>9480</v>
      </c>
    </row>
    <row r="7" spans="1:30">
      <c r="A7" t="s">
        <v>16</v>
      </c>
      <c r="B7" t="s">
        <v>17</v>
      </c>
      <c r="C7" s="2">
        <v>10</v>
      </c>
      <c r="D7" s="3">
        <v>40</v>
      </c>
      <c r="E7" s="3">
        <v>41</v>
      </c>
      <c r="F7" s="3">
        <v>40</v>
      </c>
      <c r="G7" s="3">
        <v>40</v>
      </c>
      <c r="H7" s="3">
        <v>41</v>
      </c>
      <c r="I7" s="9">
        <f t="shared" si="5"/>
        <v>0</v>
      </c>
      <c r="J7" s="9">
        <f t="shared" si="6"/>
        <v>1</v>
      </c>
      <c r="K7" s="9">
        <f t="shared" si="7"/>
        <v>0</v>
      </c>
      <c r="L7" s="9">
        <f t="shared" si="8"/>
        <v>0</v>
      </c>
      <c r="M7" s="9">
        <f t="shared" si="9"/>
        <v>1</v>
      </c>
      <c r="N7" s="10">
        <f t="shared" si="10"/>
        <v>400</v>
      </c>
      <c r="O7" s="10">
        <f t="shared" si="1"/>
        <v>410</v>
      </c>
      <c r="P7" s="10">
        <f t="shared" si="2"/>
        <v>400</v>
      </c>
      <c r="Q7" s="10">
        <f t="shared" si="3"/>
        <v>400</v>
      </c>
      <c r="R7" s="10">
        <f t="shared" si="4"/>
        <v>410</v>
      </c>
      <c r="S7" s="13">
        <f t="shared" si="11"/>
        <v>0</v>
      </c>
      <c r="T7" s="13">
        <f t="shared" si="12"/>
        <v>50</v>
      </c>
      <c r="U7" s="13">
        <f t="shared" si="13"/>
        <v>0</v>
      </c>
      <c r="V7" s="13">
        <f t="shared" si="14"/>
        <v>0</v>
      </c>
      <c r="W7" s="13">
        <f t="shared" si="15"/>
        <v>50</v>
      </c>
      <c r="X7" s="14">
        <f t="shared" si="16"/>
        <v>400</v>
      </c>
      <c r="Y7" s="14">
        <f t="shared" si="17"/>
        <v>460</v>
      </c>
      <c r="Z7" s="14">
        <f t="shared" si="18"/>
        <v>400</v>
      </c>
      <c r="AA7" s="14">
        <f t="shared" si="19"/>
        <v>400</v>
      </c>
      <c r="AB7" s="14">
        <f t="shared" si="20"/>
        <v>460</v>
      </c>
      <c r="AC7" s="2"/>
      <c r="AD7" s="2">
        <f t="shared" si="21"/>
        <v>2120</v>
      </c>
    </row>
    <row r="8" spans="1:30">
      <c r="A8" t="s">
        <v>18</v>
      </c>
      <c r="B8" t="s">
        <v>19</v>
      </c>
      <c r="C8" s="2">
        <v>70</v>
      </c>
      <c r="D8" s="3">
        <v>30</v>
      </c>
      <c r="E8" s="3">
        <v>39</v>
      </c>
      <c r="F8" s="3">
        <v>41</v>
      </c>
      <c r="G8" s="3">
        <v>41</v>
      </c>
      <c r="H8" s="3">
        <v>40</v>
      </c>
      <c r="I8" s="9">
        <f t="shared" si="5"/>
        <v>0</v>
      </c>
      <c r="J8" s="9">
        <f t="shared" si="6"/>
        <v>0</v>
      </c>
      <c r="K8" s="9">
        <f t="shared" si="7"/>
        <v>1</v>
      </c>
      <c r="L8" s="9">
        <f t="shared" si="8"/>
        <v>1</v>
      </c>
      <c r="M8" s="9">
        <f t="shared" si="9"/>
        <v>0</v>
      </c>
      <c r="N8" s="10">
        <f t="shared" si="10"/>
        <v>2100</v>
      </c>
      <c r="O8" s="10">
        <f t="shared" si="1"/>
        <v>2730</v>
      </c>
      <c r="P8" s="10">
        <f t="shared" si="2"/>
        <v>2870</v>
      </c>
      <c r="Q8" s="10">
        <f t="shared" si="3"/>
        <v>2870</v>
      </c>
      <c r="R8" s="10">
        <f t="shared" si="4"/>
        <v>2800</v>
      </c>
      <c r="S8" s="13">
        <f t="shared" si="11"/>
        <v>0</v>
      </c>
      <c r="T8" s="13">
        <f t="shared" si="12"/>
        <v>0</v>
      </c>
      <c r="U8" s="13">
        <f t="shared" si="13"/>
        <v>350</v>
      </c>
      <c r="V8" s="13">
        <f t="shared" si="14"/>
        <v>350</v>
      </c>
      <c r="W8" s="13">
        <f t="shared" si="15"/>
        <v>0</v>
      </c>
      <c r="X8" s="14">
        <f t="shared" si="16"/>
        <v>2100</v>
      </c>
      <c r="Y8" s="14">
        <f t="shared" si="17"/>
        <v>2730</v>
      </c>
      <c r="Z8" s="14">
        <f t="shared" si="18"/>
        <v>3220</v>
      </c>
      <c r="AA8" s="14">
        <f t="shared" si="19"/>
        <v>3220</v>
      </c>
      <c r="AB8" s="14">
        <f t="shared" si="20"/>
        <v>2800</v>
      </c>
      <c r="AC8" s="2"/>
      <c r="AD8" s="2">
        <f t="shared" si="21"/>
        <v>14070</v>
      </c>
    </row>
    <row r="9" spans="1:30">
      <c r="A9" t="s">
        <v>20</v>
      </c>
      <c r="B9" t="s">
        <v>21</v>
      </c>
      <c r="C9" s="2">
        <v>100</v>
      </c>
      <c r="D9" s="3">
        <v>41</v>
      </c>
      <c r="E9" s="3">
        <v>40</v>
      </c>
      <c r="F9" s="3">
        <v>42</v>
      </c>
      <c r="G9" s="3">
        <v>40</v>
      </c>
      <c r="H9" s="3">
        <v>43</v>
      </c>
      <c r="I9" s="9">
        <f t="shared" si="5"/>
        <v>1</v>
      </c>
      <c r="J9" s="9">
        <f t="shared" si="6"/>
        <v>0</v>
      </c>
      <c r="K9" s="9">
        <f t="shared" si="7"/>
        <v>2</v>
      </c>
      <c r="L9" s="9">
        <f t="shared" si="8"/>
        <v>0</v>
      </c>
      <c r="M9" s="9">
        <f t="shared" si="9"/>
        <v>3</v>
      </c>
      <c r="N9" s="10">
        <f t="shared" si="10"/>
        <v>4100</v>
      </c>
      <c r="O9" s="10">
        <f t="shared" si="1"/>
        <v>4000</v>
      </c>
      <c r="P9" s="10">
        <f t="shared" si="2"/>
        <v>4200</v>
      </c>
      <c r="Q9" s="10">
        <f t="shared" si="3"/>
        <v>4000</v>
      </c>
      <c r="R9" s="10">
        <f t="shared" si="4"/>
        <v>4300</v>
      </c>
      <c r="S9" s="13">
        <f t="shared" si="11"/>
        <v>500</v>
      </c>
      <c r="T9" s="13">
        <f t="shared" si="12"/>
        <v>0</v>
      </c>
      <c r="U9" s="13">
        <f t="shared" si="13"/>
        <v>1000</v>
      </c>
      <c r="V9" s="13">
        <f t="shared" si="14"/>
        <v>0</v>
      </c>
      <c r="W9" s="13">
        <f t="shared" si="15"/>
        <v>1500</v>
      </c>
      <c r="X9" s="14">
        <f t="shared" si="16"/>
        <v>4600</v>
      </c>
      <c r="Y9" s="14">
        <f t="shared" si="17"/>
        <v>4000</v>
      </c>
      <c r="Z9" s="14">
        <f t="shared" si="18"/>
        <v>5200</v>
      </c>
      <c r="AA9" s="14">
        <f t="shared" si="19"/>
        <v>4000</v>
      </c>
      <c r="AB9" s="14">
        <f t="shared" si="20"/>
        <v>5800</v>
      </c>
      <c r="AC9" s="2"/>
      <c r="AD9" s="2">
        <f t="shared" si="21"/>
        <v>23600</v>
      </c>
    </row>
    <row r="10" spans="1:30">
      <c r="A10" t="s">
        <v>22</v>
      </c>
      <c r="B10" t="s">
        <v>23</v>
      </c>
      <c r="C10" s="2">
        <v>60</v>
      </c>
      <c r="D10" s="3">
        <v>40</v>
      </c>
      <c r="E10" s="3">
        <v>40</v>
      </c>
      <c r="F10" s="3">
        <v>40</v>
      </c>
      <c r="G10" s="3">
        <v>40</v>
      </c>
      <c r="H10" s="3">
        <v>41</v>
      </c>
      <c r="I10" s="9">
        <f t="shared" si="5"/>
        <v>0</v>
      </c>
      <c r="J10" s="9">
        <f t="shared" si="6"/>
        <v>0</v>
      </c>
      <c r="K10" s="9">
        <f t="shared" si="7"/>
        <v>0</v>
      </c>
      <c r="L10" s="9">
        <f t="shared" si="8"/>
        <v>0</v>
      </c>
      <c r="M10" s="9">
        <f t="shared" si="9"/>
        <v>1</v>
      </c>
      <c r="N10" s="10">
        <f t="shared" si="10"/>
        <v>2400</v>
      </c>
      <c r="O10" s="10">
        <f t="shared" si="1"/>
        <v>2400</v>
      </c>
      <c r="P10" s="10">
        <f t="shared" si="2"/>
        <v>2400</v>
      </c>
      <c r="Q10" s="10">
        <f t="shared" si="3"/>
        <v>2400</v>
      </c>
      <c r="R10" s="10">
        <f t="shared" si="4"/>
        <v>2460</v>
      </c>
      <c r="S10" s="13">
        <f t="shared" si="11"/>
        <v>0</v>
      </c>
      <c r="T10" s="13">
        <f t="shared" si="12"/>
        <v>0</v>
      </c>
      <c r="U10" s="13">
        <f t="shared" si="13"/>
        <v>0</v>
      </c>
      <c r="V10" s="13">
        <f t="shared" si="14"/>
        <v>0</v>
      </c>
      <c r="W10" s="13">
        <f t="shared" si="15"/>
        <v>300</v>
      </c>
      <c r="X10" s="14">
        <f t="shared" si="16"/>
        <v>2400</v>
      </c>
      <c r="Y10" s="14">
        <f t="shared" si="17"/>
        <v>2400</v>
      </c>
      <c r="Z10" s="14">
        <f t="shared" si="18"/>
        <v>2400</v>
      </c>
      <c r="AA10" s="14">
        <f t="shared" si="19"/>
        <v>2400</v>
      </c>
      <c r="AB10" s="14">
        <f t="shared" si="20"/>
        <v>2760</v>
      </c>
      <c r="AC10" s="2"/>
      <c r="AD10" s="2">
        <f t="shared" si="21"/>
        <v>12360</v>
      </c>
    </row>
    <row r="11" spans="1:30">
      <c r="A11" t="s">
        <v>24</v>
      </c>
      <c r="B11" t="s">
        <v>25</v>
      </c>
      <c r="C11" s="2">
        <v>150</v>
      </c>
      <c r="D11" s="3">
        <v>40</v>
      </c>
      <c r="E11" s="3">
        <v>42</v>
      </c>
      <c r="F11" s="3">
        <v>41</v>
      </c>
      <c r="G11" s="3">
        <v>41</v>
      </c>
      <c r="H11" s="3">
        <v>40</v>
      </c>
      <c r="I11" s="9">
        <f t="shared" si="5"/>
        <v>0</v>
      </c>
      <c r="J11" s="9">
        <f t="shared" si="6"/>
        <v>2</v>
      </c>
      <c r="K11" s="9">
        <f t="shared" si="7"/>
        <v>1</v>
      </c>
      <c r="L11" s="9">
        <f t="shared" si="8"/>
        <v>1</v>
      </c>
      <c r="M11" s="9">
        <f t="shared" si="9"/>
        <v>0</v>
      </c>
      <c r="N11" s="10">
        <f t="shared" si="10"/>
        <v>6000</v>
      </c>
      <c r="O11" s="10">
        <f t="shared" si="1"/>
        <v>6300</v>
      </c>
      <c r="P11" s="10">
        <f t="shared" si="2"/>
        <v>6150</v>
      </c>
      <c r="Q11" s="10">
        <f t="shared" si="3"/>
        <v>6150</v>
      </c>
      <c r="R11" s="10">
        <f t="shared" si="4"/>
        <v>6000</v>
      </c>
      <c r="S11" s="13">
        <f t="shared" si="11"/>
        <v>0</v>
      </c>
      <c r="T11" s="13">
        <f t="shared" si="12"/>
        <v>1500</v>
      </c>
      <c r="U11" s="13">
        <f t="shared" si="13"/>
        <v>750</v>
      </c>
      <c r="V11" s="13">
        <f t="shared" si="14"/>
        <v>750</v>
      </c>
      <c r="W11" s="13">
        <f t="shared" si="15"/>
        <v>0</v>
      </c>
      <c r="X11" s="14">
        <f t="shared" si="16"/>
        <v>6000</v>
      </c>
      <c r="Y11" s="14">
        <f t="shared" si="17"/>
        <v>7800</v>
      </c>
      <c r="Z11" s="14">
        <f t="shared" si="18"/>
        <v>6900</v>
      </c>
      <c r="AA11" s="14">
        <f t="shared" si="19"/>
        <v>6900</v>
      </c>
      <c r="AB11" s="14">
        <f t="shared" si="20"/>
        <v>6000</v>
      </c>
      <c r="AC11" s="2"/>
      <c r="AD11" s="2">
        <f t="shared" si="21"/>
        <v>33600</v>
      </c>
    </row>
    <row r="12" spans="1:30">
      <c r="A12" t="s">
        <v>26</v>
      </c>
      <c r="B12" t="s">
        <v>27</v>
      </c>
      <c r="C12" s="2">
        <v>50</v>
      </c>
      <c r="D12" s="3">
        <v>45</v>
      </c>
      <c r="E12" s="3">
        <v>41</v>
      </c>
      <c r="F12" s="3">
        <v>40</v>
      </c>
      <c r="G12" s="3">
        <v>40</v>
      </c>
      <c r="H12" s="3">
        <v>42</v>
      </c>
      <c r="I12" s="9">
        <f t="shared" si="5"/>
        <v>5</v>
      </c>
      <c r="J12" s="9">
        <f t="shared" si="6"/>
        <v>1</v>
      </c>
      <c r="K12" s="9">
        <f t="shared" si="7"/>
        <v>0</v>
      </c>
      <c r="L12" s="9">
        <f t="shared" si="8"/>
        <v>0</v>
      </c>
      <c r="M12" s="9">
        <f t="shared" si="9"/>
        <v>2</v>
      </c>
      <c r="N12" s="10">
        <f t="shared" si="10"/>
        <v>2250</v>
      </c>
      <c r="O12" s="10">
        <f t="shared" si="1"/>
        <v>2050</v>
      </c>
      <c r="P12" s="10">
        <f t="shared" si="2"/>
        <v>2000</v>
      </c>
      <c r="Q12" s="10">
        <f t="shared" si="3"/>
        <v>2000</v>
      </c>
      <c r="R12" s="10">
        <f t="shared" si="4"/>
        <v>2100</v>
      </c>
      <c r="S12" s="13">
        <f t="shared" si="11"/>
        <v>1250</v>
      </c>
      <c r="T12" s="13">
        <f t="shared" si="12"/>
        <v>250</v>
      </c>
      <c r="U12" s="13">
        <f t="shared" si="13"/>
        <v>0</v>
      </c>
      <c r="V12" s="13">
        <f t="shared" si="14"/>
        <v>0</v>
      </c>
      <c r="W12" s="13">
        <f t="shared" si="15"/>
        <v>500</v>
      </c>
      <c r="X12" s="14">
        <f t="shared" si="16"/>
        <v>3500</v>
      </c>
      <c r="Y12" s="14">
        <f t="shared" si="17"/>
        <v>2300</v>
      </c>
      <c r="Z12" s="14">
        <f t="shared" si="18"/>
        <v>2000</v>
      </c>
      <c r="AA12" s="14">
        <f t="shared" si="19"/>
        <v>2000</v>
      </c>
      <c r="AB12" s="14">
        <f t="shared" si="20"/>
        <v>2600</v>
      </c>
      <c r="AC12" s="2"/>
      <c r="AD12" s="2">
        <f t="shared" si="21"/>
        <v>12400</v>
      </c>
    </row>
    <row r="13" spans="1:30">
      <c r="A13" t="s">
        <v>28</v>
      </c>
      <c r="B13" t="s">
        <v>29</v>
      </c>
      <c r="C13" s="2">
        <v>200</v>
      </c>
      <c r="D13" s="3">
        <v>40</v>
      </c>
      <c r="E13" s="3">
        <v>39</v>
      </c>
      <c r="F13" s="3">
        <v>40</v>
      </c>
      <c r="G13" s="3">
        <v>41</v>
      </c>
      <c r="H13" s="3">
        <v>40</v>
      </c>
      <c r="I13" s="9">
        <f t="shared" si="5"/>
        <v>0</v>
      </c>
      <c r="J13" s="9">
        <f t="shared" si="6"/>
        <v>0</v>
      </c>
      <c r="K13" s="9">
        <f t="shared" si="7"/>
        <v>0</v>
      </c>
      <c r="L13" s="9">
        <f t="shared" si="8"/>
        <v>1</v>
      </c>
      <c r="M13" s="9">
        <f t="shared" si="9"/>
        <v>0</v>
      </c>
      <c r="N13" s="10">
        <f t="shared" si="10"/>
        <v>8000</v>
      </c>
      <c r="O13" s="10">
        <f t="shared" si="1"/>
        <v>7800</v>
      </c>
      <c r="P13" s="10">
        <f t="shared" si="2"/>
        <v>8000</v>
      </c>
      <c r="Q13" s="10">
        <f t="shared" si="3"/>
        <v>8200</v>
      </c>
      <c r="R13" s="10">
        <f t="shared" si="4"/>
        <v>8000</v>
      </c>
      <c r="S13" s="13">
        <f t="shared" si="11"/>
        <v>0</v>
      </c>
      <c r="T13" s="13">
        <f t="shared" si="12"/>
        <v>0</v>
      </c>
      <c r="U13" s="13">
        <f t="shared" si="13"/>
        <v>0</v>
      </c>
      <c r="V13" s="13">
        <f t="shared" si="14"/>
        <v>1000</v>
      </c>
      <c r="W13" s="13">
        <f t="shared" si="15"/>
        <v>0</v>
      </c>
      <c r="X13" s="14">
        <f t="shared" si="16"/>
        <v>8000</v>
      </c>
      <c r="Y13" s="14">
        <f t="shared" si="17"/>
        <v>7800</v>
      </c>
      <c r="Z13" s="14">
        <f t="shared" si="18"/>
        <v>8000</v>
      </c>
      <c r="AA13" s="14">
        <f t="shared" si="19"/>
        <v>9200</v>
      </c>
      <c r="AB13" s="14">
        <f t="shared" si="20"/>
        <v>8000</v>
      </c>
      <c r="AC13" s="2"/>
      <c r="AD13" s="2">
        <f t="shared" si="21"/>
        <v>41000</v>
      </c>
    </row>
    <row r="14" spans="1:30">
      <c r="A14" t="s">
        <v>30</v>
      </c>
      <c r="B14" t="s">
        <v>31</v>
      </c>
      <c r="C14" s="2">
        <v>90</v>
      </c>
      <c r="D14" s="3">
        <v>40</v>
      </c>
      <c r="E14" s="3">
        <v>40</v>
      </c>
      <c r="F14" s="3">
        <v>41</v>
      </c>
      <c r="G14" s="3">
        <v>39</v>
      </c>
      <c r="H14" s="3">
        <v>41</v>
      </c>
      <c r="I14" s="9">
        <f t="shared" si="5"/>
        <v>0</v>
      </c>
      <c r="J14" s="9">
        <f t="shared" si="6"/>
        <v>0</v>
      </c>
      <c r="K14" s="9">
        <f t="shared" si="7"/>
        <v>1</v>
      </c>
      <c r="L14" s="9">
        <f t="shared" si="8"/>
        <v>0</v>
      </c>
      <c r="M14" s="9">
        <f t="shared" si="9"/>
        <v>1</v>
      </c>
      <c r="N14" s="10">
        <f t="shared" si="10"/>
        <v>3600</v>
      </c>
      <c r="O14" s="10">
        <f t="shared" si="1"/>
        <v>3600</v>
      </c>
      <c r="P14" s="10">
        <f t="shared" si="2"/>
        <v>3690</v>
      </c>
      <c r="Q14" s="10">
        <f t="shared" si="3"/>
        <v>3510</v>
      </c>
      <c r="R14" s="10">
        <f t="shared" si="4"/>
        <v>3690</v>
      </c>
      <c r="S14" s="13">
        <f t="shared" si="11"/>
        <v>0</v>
      </c>
      <c r="T14" s="13">
        <f t="shared" si="12"/>
        <v>0</v>
      </c>
      <c r="U14" s="13">
        <f t="shared" si="13"/>
        <v>450</v>
      </c>
      <c r="V14" s="13">
        <f t="shared" si="14"/>
        <v>0</v>
      </c>
      <c r="W14" s="13">
        <f t="shared" si="15"/>
        <v>450</v>
      </c>
      <c r="X14" s="14">
        <f t="shared" si="16"/>
        <v>3600</v>
      </c>
      <c r="Y14" s="14">
        <f t="shared" si="17"/>
        <v>3600</v>
      </c>
      <c r="Z14" s="14">
        <f t="shared" si="18"/>
        <v>4140</v>
      </c>
      <c r="AA14" s="14">
        <f t="shared" si="19"/>
        <v>3510</v>
      </c>
      <c r="AB14" s="14">
        <f t="shared" si="20"/>
        <v>4140</v>
      </c>
      <c r="AC14" s="2"/>
      <c r="AD14" s="2">
        <f t="shared" si="21"/>
        <v>18990</v>
      </c>
    </row>
    <row r="17" spans="1:30">
      <c r="A17" t="s">
        <v>32</v>
      </c>
      <c r="C17" s="2">
        <f t="shared" ref="C17:H17" si="22">MAX(C4:C14)</f>
        <v>200</v>
      </c>
      <c r="D17" s="4">
        <f t="shared" si="22"/>
        <v>45</v>
      </c>
      <c r="E17" s="4">
        <f t="shared" si="22"/>
        <v>43</v>
      </c>
      <c r="F17" s="4">
        <f t="shared" si="22"/>
        <v>44</v>
      </c>
      <c r="G17" s="4">
        <f t="shared" si="22"/>
        <v>42</v>
      </c>
      <c r="H17" s="4">
        <f t="shared" si="22"/>
        <v>43</v>
      </c>
      <c r="I17" s="4"/>
      <c r="J17" s="4"/>
      <c r="K17" s="4"/>
      <c r="L17" s="4"/>
      <c r="M17" s="4"/>
      <c r="N17" s="2">
        <f t="shared" ref="N17:X17" si="23">MAX(N4:N14)</f>
        <v>8000</v>
      </c>
      <c r="O17" s="2">
        <f t="shared" si="23"/>
        <v>7800</v>
      </c>
      <c r="P17" s="2">
        <f t="shared" si="23"/>
        <v>8000</v>
      </c>
      <c r="Q17" s="2">
        <f t="shared" si="23"/>
        <v>8200</v>
      </c>
      <c r="R17" s="2">
        <f t="shared" si="23"/>
        <v>8000</v>
      </c>
      <c r="S17" s="2">
        <f t="shared" si="23"/>
        <v>1250</v>
      </c>
      <c r="T17" s="2">
        <f t="shared" si="23"/>
        <v>1500</v>
      </c>
      <c r="U17" s="2">
        <f t="shared" si="23"/>
        <v>1000</v>
      </c>
      <c r="V17" s="2">
        <f t="shared" si="23"/>
        <v>1000</v>
      </c>
      <c r="W17" s="2">
        <f t="shared" si="23"/>
        <v>1500</v>
      </c>
      <c r="X17" s="2">
        <f t="shared" si="23"/>
        <v>8000</v>
      </c>
      <c r="Y17" s="2">
        <f t="shared" ref="Y17:AD17" si="24">MAX(Y4:Y14)</f>
        <v>7800</v>
      </c>
      <c r="Z17" s="2">
        <f t="shared" si="24"/>
        <v>8000</v>
      </c>
      <c r="AA17" s="2">
        <f t="shared" si="24"/>
        <v>9200</v>
      </c>
      <c r="AB17" s="2">
        <f t="shared" si="24"/>
        <v>8000</v>
      </c>
      <c r="AC17" s="2"/>
      <c r="AD17" s="2">
        <f t="shared" si="24"/>
        <v>41000</v>
      </c>
    </row>
    <row r="18" spans="1:30">
      <c r="A18" t="s">
        <v>33</v>
      </c>
      <c r="C18" s="2">
        <f t="shared" ref="C18:H18" si="25">MIN(C4:C14)</f>
        <v>10</v>
      </c>
      <c r="D18" s="4">
        <f t="shared" si="25"/>
        <v>30</v>
      </c>
      <c r="E18" s="4">
        <f t="shared" si="25"/>
        <v>39</v>
      </c>
      <c r="F18" s="4">
        <f t="shared" si="25"/>
        <v>40</v>
      </c>
      <c r="G18" s="4">
        <f t="shared" si="25"/>
        <v>39</v>
      </c>
      <c r="H18" s="4">
        <f t="shared" si="25"/>
        <v>40</v>
      </c>
      <c r="I18" s="4"/>
      <c r="J18" s="4"/>
      <c r="K18" s="4"/>
      <c r="L18" s="4"/>
      <c r="M18" s="4"/>
      <c r="N18" s="2">
        <f t="shared" ref="N18:X18" si="26">MIN(N4:N14)</f>
        <v>400</v>
      </c>
      <c r="O18" s="2">
        <f t="shared" si="26"/>
        <v>410</v>
      </c>
      <c r="P18" s="2">
        <f t="shared" si="26"/>
        <v>400</v>
      </c>
      <c r="Q18" s="2">
        <f t="shared" si="26"/>
        <v>400</v>
      </c>
      <c r="R18" s="2">
        <f t="shared" si="26"/>
        <v>410</v>
      </c>
      <c r="S18" s="2">
        <f t="shared" si="26"/>
        <v>0</v>
      </c>
      <c r="T18" s="2">
        <f t="shared" si="26"/>
        <v>0</v>
      </c>
      <c r="U18" s="2">
        <f t="shared" si="26"/>
        <v>0</v>
      </c>
      <c r="V18" s="2">
        <f t="shared" si="26"/>
        <v>0</v>
      </c>
      <c r="W18" s="2">
        <f t="shared" si="26"/>
        <v>0</v>
      </c>
      <c r="X18" s="2">
        <f t="shared" si="26"/>
        <v>400</v>
      </c>
      <c r="Y18" s="2">
        <f t="shared" ref="Y18:AD18" si="27">MIN(Y4:Y14)</f>
        <v>460</v>
      </c>
      <c r="Z18" s="2">
        <f t="shared" si="27"/>
        <v>400</v>
      </c>
      <c r="AA18" s="2">
        <f t="shared" si="27"/>
        <v>400</v>
      </c>
      <c r="AB18" s="2">
        <f t="shared" si="27"/>
        <v>460</v>
      </c>
      <c r="AC18" s="2"/>
      <c r="AD18" s="2">
        <f t="shared" si="27"/>
        <v>2120</v>
      </c>
    </row>
    <row r="19" spans="1:30">
      <c r="A19" t="s">
        <v>34</v>
      </c>
      <c r="C19" s="2">
        <f t="shared" ref="C19:H19" si="28">AVERAGE(C4:C14)</f>
        <v>76.363636363636402</v>
      </c>
      <c r="D19" s="4">
        <f t="shared" si="28"/>
        <v>39.181818181818201</v>
      </c>
      <c r="E19" s="4">
        <f t="shared" si="28"/>
        <v>40.727272727272698</v>
      </c>
      <c r="F19" s="4">
        <f t="shared" si="28"/>
        <v>41.181818181818201</v>
      </c>
      <c r="G19" s="4">
        <f t="shared" si="28"/>
        <v>40.363636363636402</v>
      </c>
      <c r="H19" s="4">
        <f t="shared" si="28"/>
        <v>41</v>
      </c>
      <c r="I19" s="4"/>
      <c r="J19" s="4"/>
      <c r="K19" s="4"/>
      <c r="L19" s="4"/>
      <c r="M19" s="4"/>
      <c r="N19" s="2">
        <f t="shared" ref="N19:X19" si="29">AVERAGE(N4:N14)</f>
        <v>3004.54545454545</v>
      </c>
      <c r="O19" s="2">
        <f t="shared" si="29"/>
        <v>3081.8181818181802</v>
      </c>
      <c r="P19" s="2">
        <f t="shared" si="29"/>
        <v>3131.8181818181802</v>
      </c>
      <c r="Q19" s="2">
        <f t="shared" si="29"/>
        <v>3088.1818181818198</v>
      </c>
      <c r="R19" s="2">
        <f t="shared" si="29"/>
        <v>3115.45454545455</v>
      </c>
      <c r="S19" s="2">
        <f t="shared" si="29"/>
        <v>159.09090909090901</v>
      </c>
      <c r="T19" s="2">
        <f t="shared" si="29"/>
        <v>259.09090909090901</v>
      </c>
      <c r="U19" s="2">
        <f t="shared" si="29"/>
        <v>386.36363636363598</v>
      </c>
      <c r="V19" s="2">
        <f t="shared" si="29"/>
        <v>209.09090909090901</v>
      </c>
      <c r="W19" s="2">
        <f t="shared" si="29"/>
        <v>304.54545454545502</v>
      </c>
      <c r="X19" s="2">
        <f t="shared" si="29"/>
        <v>3163.6363636363599</v>
      </c>
      <c r="Y19" s="2">
        <f t="shared" ref="Y19:AD19" si="30">AVERAGE(Y4:Y14)</f>
        <v>3340.9090909090901</v>
      </c>
      <c r="Z19" s="2">
        <f t="shared" si="30"/>
        <v>3518.1818181818198</v>
      </c>
      <c r="AA19" s="2">
        <f t="shared" si="30"/>
        <v>3297.2727272727302</v>
      </c>
      <c r="AB19" s="2">
        <f t="shared" si="30"/>
        <v>3420</v>
      </c>
      <c r="AC19" s="2"/>
      <c r="AD19" s="2">
        <f t="shared" si="30"/>
        <v>16740</v>
      </c>
    </row>
    <row r="20" spans="1:30">
      <c r="A20" t="s">
        <v>35</v>
      </c>
      <c r="D20" s="5">
        <f>SUM(D4:D14)</f>
        <v>431</v>
      </c>
      <c r="E20" s="5">
        <f>SUM(E4:E14)</f>
        <v>448</v>
      </c>
      <c r="F20" s="5">
        <f>SUM(F4:F14)</f>
        <v>453</v>
      </c>
      <c r="G20" s="5">
        <f>SUM(G4:G14)</f>
        <v>444</v>
      </c>
      <c r="H20" s="5">
        <f>SUM(H4:H14)</f>
        <v>451</v>
      </c>
      <c r="I20" s="5"/>
      <c r="J20" s="5"/>
      <c r="K20" s="5"/>
      <c r="L20" s="5"/>
      <c r="M20" s="5"/>
      <c r="N20" s="2">
        <f t="shared" ref="N20:X20" si="31">SUM(N4:N14)</f>
        <v>33050</v>
      </c>
      <c r="O20" s="2">
        <f t="shared" si="31"/>
        <v>33900</v>
      </c>
      <c r="P20" s="2">
        <f t="shared" si="31"/>
        <v>34450</v>
      </c>
      <c r="Q20" s="2">
        <f t="shared" si="31"/>
        <v>33970</v>
      </c>
      <c r="R20" s="2">
        <f t="shared" si="31"/>
        <v>34270</v>
      </c>
      <c r="S20" s="2">
        <f t="shared" si="31"/>
        <v>1750</v>
      </c>
      <c r="T20" s="2">
        <f t="shared" si="31"/>
        <v>2850</v>
      </c>
      <c r="U20" s="2">
        <f t="shared" si="31"/>
        <v>4250</v>
      </c>
      <c r="V20" s="2">
        <f t="shared" si="31"/>
        <v>2300</v>
      </c>
      <c r="W20" s="2">
        <f t="shared" si="31"/>
        <v>3350</v>
      </c>
      <c r="X20" s="2">
        <f t="shared" si="31"/>
        <v>34800</v>
      </c>
      <c r="Y20" s="2">
        <f t="shared" ref="Y20:AD20" si="32">SUM(Y4:Y14)</f>
        <v>36750</v>
      </c>
      <c r="Z20" s="2">
        <f t="shared" si="32"/>
        <v>38700</v>
      </c>
      <c r="AA20" s="2">
        <f t="shared" si="32"/>
        <v>36270</v>
      </c>
      <c r="AB20" s="2">
        <f t="shared" si="32"/>
        <v>37620</v>
      </c>
      <c r="AC20" s="2"/>
      <c r="AD20" s="2">
        <f t="shared" si="32"/>
        <v>184140</v>
      </c>
    </row>
  </sheetData>
  <pageMargins left="0.25" right="0.25" top="0.75" bottom="0.75" header="0.3" footer="0.3"/>
  <pageSetup scale="3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Fatimah Folarin</dc:creator>
  <cp:lastModifiedBy>Fatimah Folarin</cp:lastModifiedBy>
  <cp:lastPrinted>2025-04-24T15:29:16Z</cp:lastPrinted>
  <dcterms:created xsi:type="dcterms:W3CDTF">2025-01-04T22:23:00Z</dcterms:created>
  <dcterms:modified xsi:type="dcterms:W3CDTF">2025-04-24T15:29:25Z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9DB6214819C14ABD97BD91638591D3EB_12</vt:lpwstr>
  </property>
  <property fmtid="{D5CDD505-2E9C-101B-9397-08002B2CF9AE}" pid="3" name="KSOProductBuildVer">
    <vt:lpwstr>1033-12.2.0.18283</vt:lpwstr>
  </property>
</Properties>
</file>