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fernandofonseca/Library/Mobile Documents/com~apple~CloudDocs/SEE/ETG/2024/repo_cardapio/nutricampus/documentacao/"/>
    </mc:Choice>
  </mc:AlternateContent>
  <xr:revisionPtr revIDLastSave="0" documentId="13_ncr:1_{BF9CE6B3-6E2C-D947-B6DA-248919BE67F5}" xr6:coauthVersionLast="47" xr6:coauthVersionMax="47" xr10:uidLastSave="{00000000-0000-0000-0000-000000000000}"/>
  <bookViews>
    <workbookView xWindow="0" yWindow="500" windowWidth="28800" windowHeight="16340" xr2:uid="{2C9218E3-72BD-49F2-9EDC-03C85CF878B2}"/>
  </bookViews>
  <sheets>
    <sheet name="Quadro de Acompanhamento" sheetId="1" r:id="rId1"/>
    <sheet name="Usuários" sheetId="3" r:id="rId2"/>
    <sheet name="Projetos" sheetId="4" r:id="rId3"/>
    <sheet name="Atividades" sheetId="2" r:id="rId4"/>
  </sheets>
  <definedNames>
    <definedName name="lProjetos">tProjetos[Projeto]</definedName>
    <definedName name="lUsuarios">tUsuarios[Nome]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D6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B22" i="2"/>
  <c r="B23" i="2"/>
  <c r="I22" i="2"/>
  <c r="I23" i="2"/>
  <c r="B20" i="2"/>
  <c r="B21" i="2"/>
  <c r="I20" i="2"/>
  <c r="I21" i="2"/>
  <c r="B18" i="2"/>
  <c r="B19" i="2"/>
  <c r="I18" i="2"/>
  <c r="I19" i="2"/>
  <c r="B8" i="2"/>
  <c r="B9" i="2"/>
  <c r="B10" i="2"/>
  <c r="B11" i="2"/>
  <c r="B12" i="2"/>
  <c r="B13" i="2"/>
  <c r="B14" i="2"/>
  <c r="B15" i="2"/>
  <c r="B16" i="2"/>
  <c r="B17" i="2"/>
  <c r="I8" i="2"/>
  <c r="I9" i="2"/>
  <c r="I10" i="2"/>
  <c r="I11" i="2"/>
  <c r="I12" i="2"/>
  <c r="I13" i="2"/>
  <c r="I14" i="2"/>
  <c r="I15" i="2"/>
  <c r="I16" i="2"/>
  <c r="I17" i="2"/>
  <c r="I6" i="2"/>
  <c r="I7" i="2"/>
  <c r="B7" i="2"/>
  <c r="B6" i="2"/>
  <c r="D8" i="3"/>
  <c r="D9" i="3"/>
  <c r="I3" i="1" l="1"/>
  <c r="K4" i="1" s="1" a="1"/>
  <c r="K4" i="1" s="1"/>
  <c r="S3" i="1"/>
  <c r="U3" i="1" s="1" a="1"/>
  <c r="U3" i="1" s="1"/>
  <c r="N3" i="1"/>
  <c r="P5" i="1" s="1" a="1"/>
  <c r="P5" i="1" s="1"/>
  <c r="D3" i="1"/>
  <c r="K3" i="1" l="1" a="1"/>
  <c r="K3" i="1" s="1"/>
  <c r="J3" i="1" a="1"/>
  <c r="J3" i="1" s="1"/>
  <c r="I8" i="1"/>
  <c r="K9" i="1" s="1" a="1"/>
  <c r="K9" i="1" s="1"/>
  <c r="K5" i="1" a="1"/>
  <c r="K5" i="1" s="1"/>
  <c r="K6" i="1" a="1"/>
  <c r="K6" i="1" s="1"/>
  <c r="N8" i="1"/>
  <c r="P11" i="1" s="1" a="1"/>
  <c r="P11" i="1" s="1"/>
  <c r="P6" i="1" a="1"/>
  <c r="P6" i="1" s="1"/>
  <c r="O3" i="1" a="1"/>
  <c r="O3" i="1" s="1"/>
  <c r="P4" i="1" a="1"/>
  <c r="P4" i="1" s="1"/>
  <c r="S8" i="1"/>
  <c r="S13" i="1" s="1"/>
  <c r="U6" i="1" a="1"/>
  <c r="U6" i="1" s="1"/>
  <c r="P3" i="1" a="1"/>
  <c r="P3" i="1" s="1"/>
  <c r="U5" i="1" a="1"/>
  <c r="U5" i="1" s="1"/>
  <c r="T3" i="1" a="1"/>
  <c r="T3" i="1" s="1"/>
  <c r="U4" i="1" a="1"/>
  <c r="U4" i="1" s="1"/>
  <c r="E3" i="1" a="1"/>
  <c r="E3" i="1" s="1"/>
  <c r="D8" i="1"/>
  <c r="F5" i="1" a="1"/>
  <c r="F5" i="1" s="1"/>
  <c r="F4" i="1" a="1"/>
  <c r="F4" i="1" s="1"/>
  <c r="F6" i="1" a="1"/>
  <c r="F6" i="1" s="1"/>
  <c r="F3" i="1" a="1"/>
  <c r="F3" i="1" s="1"/>
  <c r="I13" i="1" l="1"/>
  <c r="N13" i="1"/>
  <c r="J8" i="1" a="1"/>
  <c r="J8" i="1" s="1"/>
  <c r="K8" i="1" a="1"/>
  <c r="K8" i="1" s="1"/>
  <c r="K10" i="1" a="1"/>
  <c r="K10" i="1" s="1"/>
  <c r="K11" i="1" a="1"/>
  <c r="K11" i="1" s="1"/>
  <c r="P8" i="1" a="1"/>
  <c r="P8" i="1" s="1"/>
  <c r="P10" i="1" a="1"/>
  <c r="P10" i="1" s="1"/>
  <c r="O8" i="1" a="1"/>
  <c r="O8" i="1" s="1"/>
  <c r="P9" i="1" a="1"/>
  <c r="P9" i="1" s="1"/>
  <c r="K15" i="1" a="1"/>
  <c r="K15" i="1" s="1"/>
  <c r="K13" i="1" a="1"/>
  <c r="K13" i="1" s="1"/>
  <c r="J13" i="1" a="1"/>
  <c r="J13" i="1" s="1"/>
  <c r="K14" i="1" a="1"/>
  <c r="K14" i="1" s="1"/>
  <c r="K16" i="1" a="1"/>
  <c r="K16" i="1" s="1"/>
  <c r="I18" i="1"/>
  <c r="I23" i="1" s="1"/>
  <c r="P15" i="1" a="1"/>
  <c r="P15" i="1" s="1"/>
  <c r="P14" i="1" a="1"/>
  <c r="P14" i="1" s="1"/>
  <c r="P13" i="1" a="1"/>
  <c r="P13" i="1" s="1"/>
  <c r="O13" i="1" a="1"/>
  <c r="O13" i="1" s="1"/>
  <c r="P16" i="1" a="1"/>
  <c r="P16" i="1" s="1"/>
  <c r="U13" i="1" a="1"/>
  <c r="U13" i="1" s="1"/>
  <c r="U16" i="1" a="1"/>
  <c r="U16" i="1" s="1"/>
  <c r="U15" i="1" a="1"/>
  <c r="U15" i="1" s="1"/>
  <c r="U14" i="1" a="1"/>
  <c r="U14" i="1" s="1"/>
  <c r="T13" i="1" a="1"/>
  <c r="T13" i="1" s="1"/>
  <c r="U11" i="1" a="1"/>
  <c r="U11" i="1" s="1"/>
  <c r="U10" i="1" a="1"/>
  <c r="U10" i="1" s="1"/>
  <c r="U9" i="1" a="1"/>
  <c r="U9" i="1" s="1"/>
  <c r="U8" i="1" a="1"/>
  <c r="U8" i="1" s="1"/>
  <c r="T8" i="1" a="1"/>
  <c r="T8" i="1" s="1"/>
  <c r="S18" i="1"/>
  <c r="N18" i="1"/>
  <c r="E8" i="1" a="1"/>
  <c r="E8" i="1" s="1"/>
  <c r="D13" i="1"/>
  <c r="D18" i="1" s="1"/>
  <c r="F11" i="1" a="1"/>
  <c r="F11" i="1" s="1"/>
  <c r="F9" i="1" a="1"/>
  <c r="F9" i="1" s="1"/>
  <c r="F10" i="1" a="1"/>
  <c r="F10" i="1" s="1"/>
  <c r="F8" i="1" a="1"/>
  <c r="F8" i="1" s="1"/>
  <c r="K23" i="1" l="1" a="1"/>
  <c r="K23" i="1" s="1"/>
  <c r="K25" i="1" a="1"/>
  <c r="K25" i="1" s="1"/>
  <c r="K26" i="1" a="1"/>
  <c r="K26" i="1" s="1"/>
  <c r="K24" i="1" a="1"/>
  <c r="K24" i="1" s="1"/>
  <c r="J23" i="1" a="1"/>
  <c r="J23" i="1" s="1"/>
  <c r="O18" i="1" a="1"/>
  <c r="O18" i="1" s="1"/>
  <c r="P21" i="1" a="1"/>
  <c r="P21" i="1" s="1"/>
  <c r="P20" i="1" a="1"/>
  <c r="P20" i="1" s="1"/>
  <c r="P19" i="1" a="1"/>
  <c r="P19" i="1" s="1"/>
  <c r="P18" i="1" a="1"/>
  <c r="P18" i="1" s="1"/>
  <c r="U19" i="1" a="1"/>
  <c r="U19" i="1" s="1"/>
  <c r="T18" i="1" a="1"/>
  <c r="T18" i="1" s="1"/>
  <c r="U18" i="1" a="1"/>
  <c r="U18" i="1" s="1"/>
  <c r="U21" i="1" a="1"/>
  <c r="U21" i="1" s="1"/>
  <c r="U20" i="1" a="1"/>
  <c r="U20" i="1" s="1"/>
  <c r="K21" i="1" a="1"/>
  <c r="K21" i="1" s="1"/>
  <c r="K20" i="1" a="1"/>
  <c r="K20" i="1" s="1"/>
  <c r="K19" i="1" a="1"/>
  <c r="K19" i="1" s="1"/>
  <c r="K18" i="1" a="1"/>
  <c r="K18" i="1" s="1"/>
  <c r="J18" i="1" a="1"/>
  <c r="J18" i="1" s="1"/>
  <c r="S23" i="1"/>
  <c r="N23" i="1"/>
  <c r="I28" i="1"/>
  <c r="F18" i="1" a="1"/>
  <c r="F18" i="1" s="1"/>
  <c r="F19" i="1" a="1"/>
  <c r="F19" i="1" s="1"/>
  <c r="F14" i="1" a="1"/>
  <c r="F14" i="1" s="1"/>
  <c r="F15" i="1" a="1"/>
  <c r="F15" i="1" s="1"/>
  <c r="D23" i="1"/>
  <c r="F26" i="1" s="1" a="1"/>
  <c r="F26" i="1" s="1"/>
  <c r="F13" i="1" a="1"/>
  <c r="F13" i="1" s="1"/>
  <c r="F16" i="1" a="1"/>
  <c r="F16" i="1" s="1"/>
  <c r="E13" i="1" a="1"/>
  <c r="E13" i="1" s="1"/>
  <c r="E18" i="1" a="1"/>
  <c r="E18" i="1" s="1"/>
  <c r="F21" i="1" a="1"/>
  <c r="F21" i="1" s="1"/>
  <c r="F20" i="1" a="1"/>
  <c r="F20" i="1" s="1"/>
  <c r="K31" i="1" l="1" a="1"/>
  <c r="K31" i="1" s="1"/>
  <c r="K29" i="1" a="1"/>
  <c r="K29" i="1" s="1"/>
  <c r="K28" i="1" a="1"/>
  <c r="K28" i="1" s="1"/>
  <c r="J28" i="1" a="1"/>
  <c r="J28" i="1" s="1"/>
  <c r="K30" i="1" a="1"/>
  <c r="K30" i="1" s="1"/>
  <c r="U26" i="1" a="1"/>
  <c r="U26" i="1" s="1"/>
  <c r="U25" i="1" a="1"/>
  <c r="U25" i="1" s="1"/>
  <c r="U24" i="1" a="1"/>
  <c r="U24" i="1" s="1"/>
  <c r="U23" i="1" a="1"/>
  <c r="U23" i="1" s="1"/>
  <c r="T23" i="1" a="1"/>
  <c r="T23" i="1" s="1"/>
  <c r="P25" i="1" a="1"/>
  <c r="P25" i="1" s="1"/>
  <c r="P26" i="1" a="1"/>
  <c r="P26" i="1" s="1"/>
  <c r="P24" i="1" a="1"/>
  <c r="P24" i="1" s="1"/>
  <c r="P23" i="1" a="1"/>
  <c r="P23" i="1" s="1"/>
  <c r="O23" i="1" a="1"/>
  <c r="O23" i="1" s="1"/>
  <c r="S28" i="1"/>
  <c r="N28" i="1"/>
  <c r="I33" i="1"/>
  <c r="D28" i="1"/>
  <c r="F28" i="1" s="1" a="1"/>
  <c r="F28" i="1" s="1"/>
  <c r="E23" i="1" a="1"/>
  <c r="E23" i="1" s="1"/>
  <c r="F23" i="1" a="1"/>
  <c r="F23" i="1" s="1"/>
  <c r="F25" i="1" a="1"/>
  <c r="F25" i="1" s="1"/>
  <c r="F24" i="1" a="1"/>
  <c r="F24" i="1" s="1"/>
  <c r="T28" i="1" l="1" a="1"/>
  <c r="T28" i="1" s="1"/>
  <c r="U31" i="1" a="1"/>
  <c r="U31" i="1" s="1"/>
  <c r="U29" i="1" a="1"/>
  <c r="U29" i="1" s="1"/>
  <c r="U30" i="1" a="1"/>
  <c r="U30" i="1" s="1"/>
  <c r="U28" i="1" a="1"/>
  <c r="U28" i="1" s="1"/>
  <c r="K36" i="1" a="1"/>
  <c r="K36" i="1" s="1"/>
  <c r="K35" i="1" a="1"/>
  <c r="K35" i="1" s="1"/>
  <c r="K34" i="1" a="1"/>
  <c r="K34" i="1" s="1"/>
  <c r="K33" i="1" a="1"/>
  <c r="K33" i="1" s="1"/>
  <c r="J33" i="1" a="1"/>
  <c r="J33" i="1" s="1"/>
  <c r="N33" i="1"/>
  <c r="P31" i="1" a="1"/>
  <c r="P31" i="1" s="1"/>
  <c r="P30" i="1" a="1"/>
  <c r="P30" i="1" s="1"/>
  <c r="P29" i="1" a="1"/>
  <c r="P29" i="1" s="1"/>
  <c r="O28" i="1" a="1"/>
  <c r="O28" i="1" s="1"/>
  <c r="P28" i="1" a="1"/>
  <c r="P28" i="1" s="1"/>
  <c r="S33" i="1"/>
  <c r="I38" i="1"/>
  <c r="E28" i="1" a="1"/>
  <c r="E28" i="1" s="1"/>
  <c r="F30" i="1" a="1"/>
  <c r="F30" i="1" s="1"/>
  <c r="F31" i="1" a="1"/>
  <c r="F31" i="1" s="1"/>
  <c r="F29" i="1" a="1"/>
  <c r="F29" i="1" s="1"/>
  <c r="D33" i="1"/>
  <c r="P33" i="1" l="1" a="1"/>
  <c r="P33" i="1" s="1"/>
  <c r="P36" i="1" a="1"/>
  <c r="P36" i="1" s="1"/>
  <c r="P35" i="1" a="1"/>
  <c r="P35" i="1" s="1"/>
  <c r="O33" i="1" a="1"/>
  <c r="O33" i="1" s="1"/>
  <c r="P34" i="1" a="1"/>
  <c r="P34" i="1" s="1"/>
  <c r="K39" i="1" a="1"/>
  <c r="K39" i="1" s="1"/>
  <c r="K41" i="1" a="1"/>
  <c r="K41" i="1" s="1"/>
  <c r="K40" i="1" a="1"/>
  <c r="K40" i="1" s="1"/>
  <c r="K38" i="1" a="1"/>
  <c r="K38" i="1" s="1"/>
  <c r="J38" i="1" a="1"/>
  <c r="J38" i="1" s="1"/>
  <c r="N38" i="1"/>
  <c r="U35" i="1" a="1"/>
  <c r="U35" i="1" s="1"/>
  <c r="U34" i="1" a="1"/>
  <c r="U34" i="1" s="1"/>
  <c r="U33" i="1" a="1"/>
  <c r="U33" i="1" s="1"/>
  <c r="T33" i="1" a="1"/>
  <c r="T33" i="1" s="1"/>
  <c r="U36" i="1" a="1"/>
  <c r="U36" i="1" s="1"/>
  <c r="S38" i="1"/>
  <c r="I43" i="1"/>
  <c r="F36" i="1" a="1"/>
  <c r="F36" i="1" s="1"/>
  <c r="F34" i="1" a="1"/>
  <c r="F34" i="1" s="1"/>
  <c r="F35" i="1" a="1"/>
  <c r="F35" i="1" s="1"/>
  <c r="F33" i="1" a="1"/>
  <c r="F33" i="1" s="1"/>
  <c r="E33" i="1" a="1"/>
  <c r="E33" i="1" s="1"/>
  <c r="D38" i="1"/>
  <c r="P41" i="1" l="1" a="1"/>
  <c r="P41" i="1" s="1"/>
  <c r="P40" i="1" a="1"/>
  <c r="P40" i="1" s="1"/>
  <c r="P39" i="1" a="1"/>
  <c r="P39" i="1" s="1"/>
  <c r="P38" i="1" a="1"/>
  <c r="P38" i="1" s="1"/>
  <c r="O38" i="1" a="1"/>
  <c r="O38" i="1" s="1"/>
  <c r="K45" i="1" a="1"/>
  <c r="K45" i="1" s="1"/>
  <c r="K44" i="1" a="1"/>
  <c r="K44" i="1" s="1"/>
  <c r="K43" i="1" a="1"/>
  <c r="K43" i="1" s="1"/>
  <c r="J43" i="1" a="1"/>
  <c r="J43" i="1" s="1"/>
  <c r="K46" i="1" a="1"/>
  <c r="K46" i="1" s="1"/>
  <c r="N43" i="1"/>
  <c r="U41" i="1" a="1"/>
  <c r="U41" i="1" s="1"/>
  <c r="U40" i="1" a="1"/>
  <c r="U40" i="1" s="1"/>
  <c r="U39" i="1" a="1"/>
  <c r="U39" i="1" s="1"/>
  <c r="U38" i="1" a="1"/>
  <c r="U38" i="1" s="1"/>
  <c r="T38" i="1" a="1"/>
  <c r="T38" i="1" s="1"/>
  <c r="S43" i="1"/>
  <c r="I48" i="1"/>
  <c r="D43" i="1"/>
  <c r="F41" i="1" a="1"/>
  <c r="F41" i="1" s="1"/>
  <c r="F38" i="1" a="1"/>
  <c r="F38" i="1" s="1"/>
  <c r="F40" i="1" a="1"/>
  <c r="F40" i="1" s="1"/>
  <c r="E38" i="1" a="1"/>
  <c r="E38" i="1" s="1"/>
  <c r="F39" i="1" a="1"/>
  <c r="F39" i="1" s="1"/>
  <c r="P46" i="1" l="1" a="1"/>
  <c r="P46" i="1" s="1"/>
  <c r="P45" i="1" a="1"/>
  <c r="P45" i="1" s="1"/>
  <c r="P43" i="1" a="1"/>
  <c r="P43" i="1" s="1"/>
  <c r="P44" i="1" a="1"/>
  <c r="P44" i="1" s="1"/>
  <c r="O43" i="1" a="1"/>
  <c r="O43" i="1" s="1"/>
  <c r="F46" i="1" a="1"/>
  <c r="F46" i="1" s="1"/>
  <c r="D48" i="1"/>
  <c r="N48" i="1"/>
  <c r="J48" i="1" a="1"/>
  <c r="J48" i="1" s="1"/>
  <c r="K51" i="1" a="1"/>
  <c r="K51" i="1" s="1"/>
  <c r="K50" i="1" a="1"/>
  <c r="K50" i="1" s="1"/>
  <c r="K49" i="1" a="1"/>
  <c r="K49" i="1" s="1"/>
  <c r="K48" i="1" a="1"/>
  <c r="K48" i="1" s="1"/>
  <c r="U43" i="1" a="1"/>
  <c r="U43" i="1" s="1"/>
  <c r="U45" i="1" a="1"/>
  <c r="U45" i="1" s="1"/>
  <c r="U46" i="1" a="1"/>
  <c r="U46" i="1" s="1"/>
  <c r="U44" i="1" a="1"/>
  <c r="U44" i="1" s="1"/>
  <c r="T43" i="1" a="1"/>
  <c r="T43" i="1" s="1"/>
  <c r="S48" i="1"/>
  <c r="F43" i="1" a="1"/>
  <c r="F43" i="1" s="1"/>
  <c r="F45" i="1" a="1"/>
  <c r="F45" i="1" s="1"/>
  <c r="F44" i="1" a="1"/>
  <c r="F44" i="1" s="1"/>
  <c r="E43" i="1" a="1"/>
  <c r="E43" i="1" s="1"/>
  <c r="P49" i="1" l="1" a="1"/>
  <c r="P49" i="1" s="1"/>
  <c r="O48" i="1" a="1"/>
  <c r="O48" i="1" s="1"/>
  <c r="P48" i="1" a="1"/>
  <c r="P48" i="1" s="1"/>
  <c r="P51" i="1" a="1"/>
  <c r="P51" i="1" s="1"/>
  <c r="P50" i="1" a="1"/>
  <c r="P50" i="1" s="1"/>
  <c r="F51" i="1" a="1"/>
  <c r="F51" i="1" s="1"/>
  <c r="F48" i="1" a="1"/>
  <c r="F48" i="1" s="1"/>
  <c r="F49" i="1" a="1"/>
  <c r="F49" i="1" s="1"/>
  <c r="F50" i="1" a="1"/>
  <c r="F50" i="1" s="1"/>
  <c r="E48" i="1" a="1"/>
  <c r="E48" i="1" s="1"/>
  <c r="U51" i="1" a="1"/>
  <c r="U51" i="1" s="1"/>
  <c r="U49" i="1" a="1"/>
  <c r="U49" i="1" s="1"/>
  <c r="U48" i="1" a="1"/>
  <c r="U48" i="1" s="1"/>
  <c r="T48" i="1" a="1"/>
  <c r="T48" i="1" s="1"/>
  <c r="U50" i="1" a="1"/>
  <c r="U5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sharedStrings.xml><?xml version="1.0" encoding="utf-8"?>
<sst xmlns="http://schemas.openxmlformats.org/spreadsheetml/2006/main" count="184" uniqueCount="74">
  <si>
    <t>A Fazer</t>
  </si>
  <si>
    <t>Fazendo</t>
  </si>
  <si>
    <t>Pendente</t>
  </si>
  <si>
    <t>Feito</t>
  </si>
  <si>
    <t>Projeto</t>
  </si>
  <si>
    <t>Data</t>
  </si>
  <si>
    <t>Atividade</t>
  </si>
  <si>
    <t>Imagem</t>
  </si>
  <si>
    <t>Usuários</t>
  </si>
  <si>
    <t>Cadastro de usuários</t>
  </si>
  <si>
    <t>Atividades</t>
  </si>
  <si>
    <t>Registro de atividades</t>
  </si>
  <si>
    <t>Nome</t>
  </si>
  <si>
    <t>https://cdn.icon-icons.com/icons2/108/PNG/256/males_male_avatar_man_people_faces_18316.png</t>
  </si>
  <si>
    <t>https://cdn.icon-icons.com/icons2/108/PNG/256/males_male_avatar_man_people_faces_18350.png</t>
  </si>
  <si>
    <t>https://cdn.icon-icons.com/icons2/108/PNG/256/females_female_avatar_woman_people_faces_18397.png</t>
  </si>
  <si>
    <t>Link</t>
  </si>
  <si>
    <t>ID</t>
  </si>
  <si>
    <t>Horas</t>
  </si>
  <si>
    <t>Situação</t>
  </si>
  <si>
    <t>Participante</t>
  </si>
  <si>
    <t>Projetos</t>
  </si>
  <si>
    <t>Cadastro de projetos</t>
  </si>
  <si>
    <t>Chave</t>
  </si>
  <si>
    <t>Atividade 2</t>
  </si>
  <si>
    <t>Atividade 3</t>
  </si>
  <si>
    <t>Atividade 4</t>
  </si>
  <si>
    <t>Atividade 8</t>
  </si>
  <si>
    <t>Atividade 9</t>
  </si>
  <si>
    <t>Atividade 10</t>
  </si>
  <si>
    <t>Atividade ABC</t>
  </si>
  <si>
    <t>Atividade 11</t>
  </si>
  <si>
    <t>Usuário</t>
  </si>
  <si>
    <t>Atividade 12</t>
  </si>
  <si>
    <t>Atividade 13</t>
  </si>
  <si>
    <t>Atividade 14</t>
  </si>
  <si>
    <t>NutriCampos</t>
  </si>
  <si>
    <t>FILIPE</t>
  </si>
  <si>
    <t>GABRIEL</t>
  </si>
  <si>
    <t>KETLEN</t>
  </si>
  <si>
    <t>KLASLEY</t>
  </si>
  <si>
    <t>RAFAELA</t>
  </si>
  <si>
    <t>ROSAMARIA</t>
  </si>
  <si>
    <t>VITORIA</t>
  </si>
  <si>
    <t>GABRIELLE</t>
  </si>
  <si>
    <t>GIOVANNI</t>
  </si>
  <si>
    <t>JULY</t>
  </si>
  <si>
    <t>LAILA</t>
  </si>
  <si>
    <t>LANA</t>
  </si>
  <si>
    <t>MIKHAEL</t>
  </si>
  <si>
    <t>PEROLA</t>
  </si>
  <si>
    <t>VANESSA</t>
  </si>
  <si>
    <t>VICTOR</t>
  </si>
  <si>
    <t>ÍCARO</t>
  </si>
  <si>
    <t>VITORIA MACHADO</t>
  </si>
  <si>
    <t>ANA MARIA</t>
  </si>
  <si>
    <t>PEDRO CALDAS</t>
  </si>
  <si>
    <t>PEDRO CARVALHO</t>
  </si>
  <si>
    <t>JOAO VICTOR</t>
  </si>
  <si>
    <t>https://cdn.icon-icons.com/icons2/108/PNG/256/males_male_avatar_man_people_faces_18362.png</t>
  </si>
  <si>
    <t>https://cdn.icon-icons.com/icons2/108/PNG/256/males_male_avatar_man_people_faces_18314.png</t>
  </si>
  <si>
    <t>https://cdn.icon-icons.com/icons2/108/PNG/256/males_male_avatar_man_people_faces_18335.png</t>
  </si>
  <si>
    <t>https://cdn.icon-icons.com/icons2/108/PNG/256/males_male_avatar_man_people_faces_18311.png</t>
  </si>
  <si>
    <t>https://cdn.icon-icons.com/icons2/108/PNG/256/males_male_avatar_man_people_faces_18312.png</t>
  </si>
  <si>
    <t>https://cdn.icon-icons.com/icons2/108/PNG/256/males_male_avatar_man_people_faces_18313.png</t>
  </si>
  <si>
    <t>https://cdn.icon-icons.com/icons2/108/PNG/256/males_male_avatar_man_people_faces_18315.png</t>
  </si>
  <si>
    <t>https://cdn.icon-icons.com/icons2/108/PNG/256/males_male_avatar_man_people_faces_18361.png</t>
  </si>
  <si>
    <t>Cadastro usuários</t>
  </si>
  <si>
    <t>Cadastro estoque</t>
  </si>
  <si>
    <t>Cadastro necessidades nutricionais diárias</t>
  </si>
  <si>
    <t>Cadastro restrições alimentares</t>
  </si>
  <si>
    <t>Cadastro Refeições</t>
  </si>
  <si>
    <t>Cadastro de Grupos de consumo</t>
  </si>
  <si>
    <t>Cadastro Grupos Alimentares (TACO)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</si>
</sst>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"/>
    <numFmt numFmtId="165" formatCode="[h]:mm"/>
    <numFmt numFmtId="166" formatCode=";;;"/>
  </numFmts>
  <fonts count="14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E67D2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pto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BE1F9"/>
        <bgColor indexed="64"/>
      </patternFill>
    </fill>
    <fill>
      <patternFill patternType="solid">
        <fgColor rgb="FFF7D9BB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0" tint="-0.24994659260841701"/>
      </left>
      <right/>
      <top/>
      <bottom/>
      <diagonal/>
    </border>
    <border>
      <left/>
      <right/>
      <top/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5" fillId="4" borderId="0" xfId="0" applyFont="1" applyFill="1" applyAlignment="1">
      <alignment horizontal="left" vertical="center"/>
    </xf>
    <xf numFmtId="164" fontId="5" fillId="4" borderId="0" xfId="0" applyNumberFormat="1" applyFont="1" applyFill="1" applyAlignment="1">
      <alignment horizontal="left" vertical="center"/>
    </xf>
    <xf numFmtId="14" fontId="5" fillId="4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horizontal="left" vertical="top"/>
    </xf>
    <xf numFmtId="20" fontId="0" fillId="0" borderId="0" xfId="0" applyNumberFormat="1"/>
    <xf numFmtId="165" fontId="0" fillId="0" borderId="0" xfId="0" applyNumberFormat="1"/>
    <xf numFmtId="0" fontId="4" fillId="0" borderId="0" xfId="0" applyFont="1"/>
    <xf numFmtId="16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6" fontId="0" fillId="0" borderId="0" xfId="0" applyNumberFormat="1"/>
    <xf numFmtId="166" fontId="0" fillId="0" borderId="2" xfId="0" applyNumberFormat="1" applyBorder="1"/>
    <xf numFmtId="0" fontId="4" fillId="0" borderId="3" xfId="0" applyFont="1" applyBorder="1"/>
    <xf numFmtId="166" fontId="4" fillId="0" borderId="4" xfId="0" applyNumberFormat="1" applyFont="1" applyBorder="1"/>
    <xf numFmtId="166" fontId="9" fillId="0" borderId="4" xfId="0" applyNumberFormat="1" applyFont="1" applyBorder="1"/>
    <xf numFmtId="166" fontId="7" fillId="0" borderId="2" xfId="0" applyNumberFormat="1" applyFont="1" applyBorder="1"/>
    <xf numFmtId="166" fontId="7" fillId="0" borderId="0" xfId="0" applyNumberFormat="1" applyFont="1"/>
    <xf numFmtId="0" fontId="10" fillId="2" borderId="1" xfId="0" applyFont="1" applyFill="1" applyBorder="1"/>
    <xf numFmtId="0" fontId="1" fillId="5" borderId="1" xfId="0" applyFont="1" applyFill="1" applyBorder="1"/>
    <xf numFmtId="0" fontId="11" fillId="6" borderId="1" xfId="0" applyFont="1" applyFill="1" applyBorder="1"/>
    <xf numFmtId="0" fontId="12" fillId="0" borderId="0" xfId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8"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numFmt numFmtId="0" formatCode="General"/>
    </dxf>
    <dxf>
      <numFmt numFmtId="25" formatCode="hh:mm"/>
    </dxf>
    <dxf>
      <numFmt numFmtId="21" formatCode="dd/mmm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7D9BB"/>
      <color rgb="FFE67D26"/>
      <color rgb="FFFBE1F9"/>
      <color rgb="FFF1D9CB"/>
      <color rgb="FFFF6600"/>
      <color rgb="FFF8EAFA"/>
      <color rgb="FFFAD0F4"/>
      <color rgb="FFFCE2D4"/>
      <color rgb="FFFEF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0/07/relationships/rdRichValueWebImage" Target="richData/rdRichValueWebImage.xml"/></Relationships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cdn.icon-icons.com/icons2/108/PNG/256/males_male_avatar_man_people_faces_18313.png" TargetMode="External"/><Relationship Id="rId18" Type="http://schemas.openxmlformats.org/officeDocument/2006/relationships/image" Target="../media/image9.png"/><Relationship Id="rId3" Type="http://schemas.openxmlformats.org/officeDocument/2006/relationships/hyperlink" Target="https://cdn.icon-icons.com/icons2/108/PNG/256/males_male_avatar_man_people_faces_18316.png" TargetMode="External"/><Relationship Id="rId21" Type="http://schemas.openxmlformats.org/officeDocument/2006/relationships/hyperlink" Target="https://cdn.icon-icons.com/icons2/108/PNG/256/males_male_avatar_man_people_faces_18361.png" TargetMode="External"/><Relationship Id="rId7" Type="http://schemas.openxmlformats.org/officeDocument/2006/relationships/hyperlink" Target="https://cdn.icon-icons.com/icons2/108/PNG/256/females_female_avatar_woman_people_faces_18397.p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cdn.icon-icons.com/icons2/108/PNG/256/males_male_avatar_man_people_faces_18315.pn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cdn.icon-icons.com/icons2/108/PNG/256/males_male_avatar_man_people_faces_18362.pn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cdn.icon-icons.com/icons2/108/PNG/256/males_male_avatar_man_people_faces_18312.png" TargetMode="External"/><Relationship Id="rId5" Type="http://schemas.openxmlformats.org/officeDocument/2006/relationships/hyperlink" Target="https://cdn.icon-icons.com/icons2/108/PNG/256/males_male_avatar_man_people_faces_18350.png" TargetMode="External"/><Relationship Id="rId15" Type="http://schemas.openxmlformats.org/officeDocument/2006/relationships/hyperlink" Target="https://cdn.icon-icons.com/icons2/108/PNG/256/males_male_avatar_man_people_faces_18314.png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cdn.icon-icons.com/icons2/108/PNG/256/males_male_avatar_man_people_faces_18335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cdn.icon-icons.com/icons2/108/PNG/256/males_male_avatar_man_people_faces_18311.pn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  <webImageSrd>
    <address r:id="rId13"/>
    <blip r:id="rId14"/>
  </webImageSrd>
  <webImageSrd>
    <address r:id="rId15"/>
    <blip r:id="rId16"/>
  </webImageSrd>
  <webImageSrd>
    <address r:id="rId17"/>
    <blip r:id="rId18"/>
  </webImageSrd>
  <webImageSrd>
    <address r:id="rId19"/>
    <blip r:id="rId20"/>
  </webImageSrd>
  <webImageSrd>
    <address r:id="rId21"/>
    <blip r:id="rId22"/>
  </webImageSrd>
</webImagesSrd>
</file>

<file path=xl/richData/rdrichvalue.xml><?xml version="1.0" encoding="utf-8"?>
<rvData xmlns="http://schemas.microsoft.com/office/spreadsheetml/2017/richdata" count="21">
  <rv s="0">
    <v>0</v>
    <v>4</v>
    <v>0</v>
    <v>0</v>
  </rv>
  <rv s="0">
    <v>1</v>
    <v>4</v>
    <v>0</v>
    <v>0</v>
  </rv>
  <rv s="0">
    <v>2</v>
    <v>4</v>
    <v>0</v>
    <v>0</v>
  </rv>
  <rv s="0">
    <v>3</v>
    <v>4</v>
    <v>0</v>
    <v>0</v>
  </rv>
  <rv s="0">
    <v>4</v>
    <v>4</v>
    <v>0</v>
    <v>0</v>
  </rv>
  <rv s="0">
    <v>5</v>
    <v>4</v>
    <v>0</v>
    <v>0</v>
  </rv>
  <rv s="0">
    <v>6</v>
    <v>4</v>
    <v>0</v>
    <v>0</v>
  </rv>
  <rv s="0">
    <v>7</v>
    <v>4</v>
    <v>0</v>
    <v>0</v>
  </rv>
  <rv s="0">
    <v>8</v>
    <v>4</v>
    <v>0</v>
    <v>0</v>
  </rv>
  <rv s="0">
    <v>9</v>
    <v>4</v>
    <v>0</v>
    <v>0</v>
  </rv>
  <rv s="0">
    <v>0</v>
    <v>1</v>
    <v>0</v>
    <v>0</v>
  </rv>
  <rv s="0">
    <v>2</v>
    <v>1</v>
    <v>0</v>
    <v>0</v>
  </rv>
  <rv s="0">
    <v>1</v>
    <v>1</v>
    <v>0</v>
    <v>0</v>
  </rv>
  <rv s="0">
    <v>9</v>
    <v>1</v>
    <v>0</v>
    <v>0</v>
  </rv>
  <rv s="0">
    <v>3</v>
    <v>1</v>
    <v>0</v>
    <v>0</v>
  </rv>
  <rv s="0">
    <v>4</v>
    <v>1</v>
    <v>0</v>
    <v>0</v>
  </rv>
  <rv s="0">
    <v>7</v>
    <v>1</v>
    <v>0</v>
    <v>0</v>
  </rv>
  <rv s="0">
    <v>5</v>
    <v>1</v>
    <v>0</v>
    <v>0</v>
  </rv>
  <rv s="0">
    <v>6</v>
    <v>1</v>
    <v>0</v>
    <v>0</v>
  </rv>
  <rv s="0">
    <v>8</v>
    <v>1</v>
    <v>0</v>
    <v>0</v>
  </rv>
  <rv s="0">
    <v>10</v>
    <v>1</v>
    <v>0</v>
    <v>0</v>
  </rv>
</rvData>
</file>

<file path=xl/richData/rdrichvaluestructure.xml><?xml version="1.0" encoding="utf-8"?>
<rvStructures xmlns="http://schemas.microsoft.com/office/spreadsheetml/2017/richdata" count="1">
  <s t="_webimage">
    <k n="WebImageIdentifier" t="i"/>
    <k n="CalcOrigin" t="i"/>
    <k n="ComputedImage" t="b"/>
    <k n="ImageSizing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5530C6-66D0-4C96-9CCD-2184F2B9C127}" name="tUsuarios" displayName="tUsuarios" ref="B5:D27" totalsRowShown="0">
  <autoFilter ref="B5:D27" xr:uid="{775530C6-66D0-4C96-9CCD-2184F2B9C127}"/>
  <tableColumns count="3">
    <tableColumn id="1" xr3:uid="{4112F3BF-14C9-47A4-82B1-CE57A82C0988}" name="Nome"/>
    <tableColumn id="2" xr3:uid="{E930FACD-FB59-48DB-BD83-EB24AF70F10B}" name="Link"/>
    <tableColumn id="3" xr3:uid="{90D9F84D-4B18-48B1-A37B-14881A3222EE}" name="Imagem" dataDxfId="7">
      <calculatedColumnFormula>_xlfn.IMAGE(tUsuarios[[#This Row],[Link]])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7BAA1D-9C2E-45AD-85F9-806D777A781B}" name="tProjetos" displayName="tProjetos" ref="B5:C28" totalsRowShown="0">
  <autoFilter ref="B5:C28" xr:uid="{D47BAA1D-9C2E-45AD-85F9-806D777A781B}"/>
  <tableColumns count="2">
    <tableColumn id="1" xr3:uid="{ED3BBCCF-4A03-4D1E-B184-FA68DB43DC3C}" name="Projeto"/>
    <tableColumn id="2" xr3:uid="{4DD0A3AD-DE0E-4AB9-88D6-5849D4D7B8DD}" name="Usuári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E5CF8D-1B71-474E-9DA0-8801CB7C5A82}" name="tAtividades" displayName="tAtividades" ref="B5:I23" totalsRowShown="0">
  <autoFilter ref="B5:I23" xr:uid="{5FE5CF8D-1B71-474E-9DA0-8801CB7C5A82}"/>
  <tableColumns count="8">
    <tableColumn id="1" xr3:uid="{FA401C50-218F-43A5-AE68-FE74E8D718D4}" name="ID">
      <calculatedColumnFormula>ROW()-5</calculatedColumnFormula>
    </tableColumn>
    <tableColumn id="2" xr3:uid="{308FA336-CCFA-474A-8B0A-41F5F83BCD1E}" name="Projeto"/>
    <tableColumn id="3" xr3:uid="{7CF53498-A96D-4D1A-856B-C4C7660B5689}" name="Atividade"/>
    <tableColumn id="4" xr3:uid="{D0DF648B-0700-453C-B115-5D54AB70CC03}" name="Participante"/>
    <tableColumn id="5" xr3:uid="{8D5247A3-E157-4ED1-9EFA-005A5C93C973}" name="Data" dataDxfId="6"/>
    <tableColumn id="6" xr3:uid="{B8C69E05-0D52-4DAA-A23D-EBD2C8A01D1F}" name="Horas" dataDxfId="5"/>
    <tableColumn id="7" xr3:uid="{AE7C5C5F-5993-4A29-8B7C-0CA60EAB0CEA}" name="Situação"/>
    <tableColumn id="8" xr3:uid="{D78DF06E-E931-4361-84C0-B3FE1229E11C}" name="Chave" dataDxfId="4">
      <calculatedColumnFormula>COUNTIF($H$6:tAtividades[[#This Row],[Situação]],tAtividades[[#This Row],[Situação]])&amp;"-"&amp;tAtividades[[#This Row],[Situação]]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icon-icons.com/icons2/108/PNG/256/males_male_avatar_man_people_faces_18313.png" TargetMode="External"/><Relationship Id="rId3" Type="http://schemas.openxmlformats.org/officeDocument/2006/relationships/hyperlink" Target="https://cdn.icon-icons.com/icons2/108/PNG/256/males_male_avatar_man_people_faces_18335.png" TargetMode="External"/><Relationship Id="rId7" Type="http://schemas.openxmlformats.org/officeDocument/2006/relationships/hyperlink" Target="https://cdn.icon-icons.com/icons2/108/PNG/256/males_male_avatar_man_people_faces_18316.png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cdn.icon-icons.com/icons2/108/PNG/256/males_male_avatar_man_people_faces_18350.png" TargetMode="External"/><Relationship Id="rId1" Type="http://schemas.openxmlformats.org/officeDocument/2006/relationships/hyperlink" Target="https://cdn.icon-icons.com/icons2/108/PNG/256/males_male_avatar_man_people_faces_18316.png" TargetMode="External"/><Relationship Id="rId6" Type="http://schemas.openxmlformats.org/officeDocument/2006/relationships/hyperlink" Target="https://cdn.icon-icons.com/icons2/108/PNG/256/males_male_avatar_man_people_faces_18314.png" TargetMode="External"/><Relationship Id="rId11" Type="http://schemas.openxmlformats.org/officeDocument/2006/relationships/hyperlink" Target="https://cdn.icon-icons.com/icons2/108/PNG/256/males_male_avatar_man_people_faces_18312.png" TargetMode="External"/><Relationship Id="rId5" Type="http://schemas.openxmlformats.org/officeDocument/2006/relationships/hyperlink" Target="https://cdn.icon-icons.com/icons2/108/PNG/256/males_male_avatar_man_people_faces_18311.png" TargetMode="External"/><Relationship Id="rId10" Type="http://schemas.openxmlformats.org/officeDocument/2006/relationships/hyperlink" Target="https://cdn.icon-icons.com/icons2/108/PNG/256/males_male_avatar_man_people_faces_18361.png" TargetMode="External"/><Relationship Id="rId4" Type="http://schemas.openxmlformats.org/officeDocument/2006/relationships/hyperlink" Target="https://cdn.icon-icons.com/icons2/108/PNG/256/males_male_avatar_man_people_faces_18362.png" TargetMode="External"/><Relationship Id="rId9" Type="http://schemas.openxmlformats.org/officeDocument/2006/relationships/hyperlink" Target="https://cdn.icon-icons.com/icons2/108/PNG/256/males_male_avatar_man_people_faces_18315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3871-7E70-45BC-A40B-A0AB187769EE}">
  <sheetPr codeName="Planilha1"/>
  <dimension ref="A1:AT193"/>
  <sheetViews>
    <sheetView showGridLines="0" tabSelected="1" topLeftCell="C1" zoomScale="130" zoomScaleNormal="130" workbookViewId="0">
      <selection activeCell="E8" sqref="E8:E11"/>
    </sheetView>
  </sheetViews>
  <sheetFormatPr baseColWidth="10" defaultColWidth="9.1640625" defaultRowHeight="15" x14ac:dyDescent="0.2"/>
  <cols>
    <col min="1" max="3" width="2.33203125" customWidth="1"/>
    <col min="4" max="4" width="2" style="20" customWidth="1"/>
    <col min="5" max="5" width="6.83203125" customWidth="1"/>
    <col min="6" max="6" width="31.6640625" customWidth="1"/>
    <col min="7" max="8" width="2.33203125" customWidth="1"/>
    <col min="9" max="9" width="2" style="10" customWidth="1"/>
    <col min="10" max="10" width="6.83203125" customWidth="1"/>
    <col min="11" max="11" width="31.6640625" customWidth="1"/>
    <col min="12" max="13" width="2.33203125" customWidth="1"/>
    <col min="14" max="14" width="2" style="10" customWidth="1"/>
    <col min="15" max="15" width="6.83203125" customWidth="1"/>
    <col min="16" max="16" width="31.6640625" customWidth="1"/>
    <col min="17" max="18" width="2.33203125" customWidth="1"/>
    <col min="19" max="19" width="2" style="10" customWidth="1"/>
    <col min="20" max="20" width="6.83203125" customWidth="1"/>
    <col min="21" max="21" width="31.6640625" customWidth="1"/>
    <col min="22" max="22" width="2" customWidth="1"/>
    <col min="23" max="23" width="2" style="10" customWidth="1"/>
    <col min="25" max="25" width="17.83203125" customWidth="1"/>
    <col min="26" max="26" width="20.5" customWidth="1"/>
  </cols>
  <sheetData>
    <row r="1" spans="1:46" s="9" customFormat="1" ht="20" thickBot="1" x14ac:dyDescent="0.3">
      <c r="A1" s="16"/>
      <c r="B1" s="16"/>
      <c r="C1" s="16"/>
      <c r="D1" s="18"/>
      <c r="E1" s="16"/>
      <c r="F1" s="16" t="s">
        <v>0</v>
      </c>
      <c r="G1" s="16"/>
      <c r="H1" s="16"/>
      <c r="I1" s="17"/>
      <c r="J1" s="16"/>
      <c r="K1" s="16" t="s">
        <v>1</v>
      </c>
      <c r="L1" s="16"/>
      <c r="M1" s="16"/>
      <c r="N1" s="17"/>
      <c r="O1" s="16"/>
      <c r="P1" s="16" t="s">
        <v>2</v>
      </c>
      <c r="Q1" s="16"/>
      <c r="R1" s="16"/>
      <c r="S1" s="17"/>
      <c r="T1" s="16"/>
      <c r="U1" s="16" t="s">
        <v>3</v>
      </c>
      <c r="V1" s="16"/>
      <c r="W1" s="17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</row>
    <row r="2" spans="1:46" ht="4.5" customHeight="1" x14ac:dyDescent="0.2">
      <c r="D2" s="19"/>
      <c r="I2" s="19"/>
      <c r="N2" s="19"/>
      <c r="S2" s="19"/>
      <c r="W2" s="15"/>
    </row>
    <row r="3" spans="1:46" ht="15" customHeight="1" x14ac:dyDescent="0.2">
      <c r="D3" s="19">
        <f>IFERROR(MATCH("1-"&amp;F$1,tAtividades[Chave],0),"")</f>
        <v>1</v>
      </c>
      <c r="E3" s="27" t="e" cm="1" vm="1">
        <f t="array" ref="E3">IFERROR(VLOOKUP(
                               INDEX(tAtividades[Participante],D3),tUsuarios[],3,0),"")</f>
        <v>#VALUE!</v>
      </c>
      <c r="F3" s="21" t="str" cm="1">
        <f t="array" ref="F3">IFERROR(INDEX(tAtividades[Projeto],D3),"")</f>
        <v>NutriCampos</v>
      </c>
      <c r="I3" s="19">
        <f>IFERROR(MATCH("1-"&amp;K$1,tAtividades[Chave],0),"")</f>
        <v>3</v>
      </c>
      <c r="J3" s="28" t="e" cm="1" vm="2">
        <f t="array" ref="J3">IFERROR(VLOOKUP(
                               INDEX(tAtividades[Participante],I3),tUsuarios[],3,0),"")</f>
        <v>#VALUE!</v>
      </c>
      <c r="K3" s="22" t="str" cm="1">
        <f t="array" ref="K3">IFERROR(INDEX(tAtividades[Projeto],I3),"")</f>
        <v>NutriCampos</v>
      </c>
      <c r="N3" s="19">
        <f>IFERROR(MATCH("1-"&amp;P$1,tAtividades[Chave],0),"")</f>
        <v>2</v>
      </c>
      <c r="O3" s="29" t="e" cm="1" vm="3">
        <f t="array" ref="O3">IFERROR(VLOOKUP(
                               INDEX(tAtividades[Participante],N3),tUsuarios[],3,0),"")</f>
        <v>#VALUE!</v>
      </c>
      <c r="P3" s="2" t="str" cm="1">
        <f t="array" ref="P3">IFERROR(INDEX(tAtividades[Projeto],N3),"")</f>
        <v>NutriCampos</v>
      </c>
      <c r="S3" s="19">
        <f>IFERROR(MATCH("1-"&amp;U$1,tAtividades[Chave],0),"")</f>
        <v>4</v>
      </c>
      <c r="T3" s="30" t="e" cm="1" vm="4">
        <f t="array" ref="T3">IFERROR(VLOOKUP(
                               INDEX(tAtividades[Participante],S3),tUsuarios[],3,0),"")</f>
        <v>#VALUE!</v>
      </c>
      <c r="U3" s="23" t="str" cm="1">
        <f t="array" ref="U3">IFERROR(INDEX(tAtividades[Projeto],S3),"")</f>
        <v>NutriCampos</v>
      </c>
      <c r="W3" s="15"/>
    </row>
    <row r="4" spans="1:46" x14ac:dyDescent="0.2">
      <c r="D4" s="19"/>
      <c r="E4" s="27"/>
      <c r="F4" s="21" t="str" cm="1">
        <f t="array" ref="F4">IFERROR(INDEX(tAtividades[Atividade],D3),"")</f>
        <v>Cadastro usuários</v>
      </c>
      <c r="I4" s="19"/>
      <c r="J4" s="28"/>
      <c r="K4" s="22" t="str" cm="1">
        <f t="array" ref="K4">IFERROR(INDEX(tAtividades[Atividade],I3),"")</f>
        <v>Cadastro necessidades nutricionais diárias</v>
      </c>
      <c r="N4" s="19"/>
      <c r="O4" s="29"/>
      <c r="P4" s="2" t="str" cm="1">
        <f t="array" ref="P4">IFERROR(INDEX(tAtividades[Atividade],N3),"")</f>
        <v>Cadastro estoque</v>
      </c>
      <c r="S4" s="19"/>
      <c r="T4" s="30"/>
      <c r="U4" s="23" t="str" cm="1">
        <f t="array" ref="U4">IFERROR(INDEX(tAtividades[Atividade],S3),"")</f>
        <v>Cadastro restrições alimentares</v>
      </c>
      <c r="W4" s="15"/>
    </row>
    <row r="5" spans="1:46" x14ac:dyDescent="0.2">
      <c r="D5" s="19"/>
      <c r="E5" s="27"/>
      <c r="F5" s="21" t="str" cm="1">
        <f t="array" ref="F5">IFERROR("Data: "&amp;TEXT(INDEX(tAtividades[Data],D3),"DD/MM/AAAA"),"")</f>
        <v>Data: 01/09/2022</v>
      </c>
      <c r="I5" s="19"/>
      <c r="J5" s="28"/>
      <c r="K5" s="22" t="str" cm="1">
        <f t="array" ref="K5">IFERROR("Data: "&amp;TEXT(INDEX(tAtividades[Data],I3),"DD/MM/AAAA"),"")</f>
        <v>Data: 03/09/2022</v>
      </c>
      <c r="N5" s="19"/>
      <c r="O5" s="29"/>
      <c r="P5" s="2" t="str" cm="1">
        <f t="array" ref="P5">IFERROR("Data: "&amp;TEXT(INDEX(tAtividades[Data],N3),"DD/MM/AAAA"),"")</f>
        <v>Data: 01/09/2022</v>
      </c>
      <c r="S5" s="19"/>
      <c r="T5" s="30"/>
      <c r="U5" s="23" t="str" cm="1">
        <f t="array" ref="U5">IFERROR("Data: "&amp;TEXT(INDEX(tAtividades[Data],S3),"DD/MM/AAAA"),"")</f>
        <v>Data: 04/09/2022</v>
      </c>
      <c r="W5" s="15"/>
    </row>
    <row r="6" spans="1:46" x14ac:dyDescent="0.2">
      <c r="D6" s="19"/>
      <c r="E6" s="27"/>
      <c r="F6" s="21" t="str" cm="1">
        <f t="array" ref="F6">IFERROR("Hora: "&amp;TEXT(INDEX(tAtividades[Horas],D3),"hh:mm"),"")</f>
        <v>Hora: 08:00</v>
      </c>
      <c r="I6" s="19"/>
      <c r="J6" s="28"/>
      <c r="K6" s="22" t="str" cm="1">
        <f t="array" ref="K6">IFERROR("Hora: "&amp;TEXT(INDEX(tAtividades[Horas],I3),"hh:mm"),"")</f>
        <v>Hora: 10:00</v>
      </c>
      <c r="N6" s="19"/>
      <c r="O6" s="29"/>
      <c r="P6" s="2" t="str" cm="1">
        <f t="array" ref="P6">IFERROR("Hora: "&amp;TEXT(INDEX(tAtividades[Horas],N3),"hh:mm"),"")</f>
        <v>Hora: 05:00</v>
      </c>
      <c r="S6" s="19"/>
      <c r="T6" s="30"/>
      <c r="U6" s="23" t="str" cm="1">
        <f t="array" ref="U6">IFERROR("Hora: "&amp;TEXT(INDEX(tAtividades[Horas],S3),"hh:mm"),"")</f>
        <v>Hora: 15:00</v>
      </c>
      <c r="W6" s="15"/>
    </row>
    <row r="7" spans="1:46" ht="4.5" customHeight="1" x14ac:dyDescent="0.2">
      <c r="D7" s="19"/>
      <c r="I7" s="19"/>
      <c r="N7" s="19"/>
      <c r="S7" s="19"/>
      <c r="W7" s="15"/>
    </row>
    <row r="8" spans="1:46" x14ac:dyDescent="0.2">
      <c r="D8" s="19">
        <f>IFERROR(MATCH(COUNTA(D$2:D7)+1&amp;"-"&amp;F$1,tAtividades[Chave],0),"")</f>
        <v>5</v>
      </c>
      <c r="E8" s="27" t="e" cm="1" vm="4">
        <f t="array" ref="E8">IFERROR(VLOOKUP(
                               INDEX(tAtividades[Participante],D8),tUsuarios[],3,0),"")</f>
        <v>#VALUE!</v>
      </c>
      <c r="F8" s="21" t="str" cm="1">
        <f t="array" ref="F8">IFERROR(INDEX(tAtividades[Projeto],D8),"")</f>
        <v>NutriCampos</v>
      </c>
      <c r="I8" s="19">
        <f>IFERROR(MATCH(COUNTA(I$2:I7)+1&amp;"-"&amp;K$1,tAtividades[Chave],0),"")</f>
        <v>7</v>
      </c>
      <c r="J8" s="28" t="e" cm="1" vm="4">
        <f t="array" ref="J8">IFERROR(VLOOKUP(
                               INDEX(tAtividades[Participante],I8),tUsuarios[],3,0),"")</f>
        <v>#VALUE!</v>
      </c>
      <c r="K8" s="22" t="str" cm="1">
        <f t="array" ref="K8">IFERROR(INDEX(tAtividades[Projeto],I8),"")</f>
        <v>NutriCampos</v>
      </c>
      <c r="N8" s="19">
        <f>IFERROR(MATCH(COUNTA(N$2:N7)+1&amp;"-"&amp;P$1,tAtividades[Chave],0),"")</f>
        <v>6</v>
      </c>
      <c r="O8" s="29" t="e" cm="1" vm="4">
        <f t="array" ref="O8">IFERROR(VLOOKUP(
                               INDEX(tAtividades[Participante],N8),tUsuarios[],3,0),"")</f>
        <v>#VALUE!</v>
      </c>
      <c r="P8" s="2" t="str" cm="1">
        <f t="array" ref="P8">IFERROR(INDEX(tAtividades[Projeto],N8),"")</f>
        <v>NutriCampos</v>
      </c>
      <c r="S8" s="19">
        <f>IFERROR(MATCH(COUNTA(S$2:S7)+1&amp;"-"&amp;U$1,tAtividades[Chave],0),"")</f>
        <v>8</v>
      </c>
      <c r="T8" s="30" t="e" cm="1" vm="5">
        <f t="array" ref="T8">IFERROR(VLOOKUP(
                               INDEX(tAtividades[Participante],S8),tUsuarios[],3,0),"")</f>
        <v>#VALUE!</v>
      </c>
      <c r="U8" s="23" t="str" cm="1">
        <f t="array" ref="U8">IFERROR(INDEX(tAtividades[Projeto],S8),"")</f>
        <v>NutriCampos</v>
      </c>
      <c r="W8" s="15"/>
    </row>
    <row r="9" spans="1:46" x14ac:dyDescent="0.2">
      <c r="D9" s="19"/>
      <c r="E9" s="27"/>
      <c r="F9" s="21" t="str" cm="1">
        <f t="array" ref="F9">IFERROR(INDEX(tAtividades[Atividade],D8),"")</f>
        <v>Cadastro Refeições</v>
      </c>
      <c r="I9" s="19"/>
      <c r="J9" s="28"/>
      <c r="K9" s="22" t="str" cm="1">
        <f t="array" ref="K9">IFERROR(INDEX(tAtividades[Atividade],I8),"")</f>
        <v>Cadastro Grupos Alimentares (TACO)</v>
      </c>
      <c r="N9" s="19"/>
      <c r="O9" s="29"/>
      <c r="P9" s="2" t="str" cm="1">
        <f t="array" ref="P9">IFERROR(INDEX(tAtividades[Atividade],N8),"")</f>
        <v>Cadastro de Grupos de consumo</v>
      </c>
      <c r="S9" s="19"/>
      <c r="T9" s="30"/>
      <c r="U9" s="23" t="str" cm="1">
        <f t="array" ref="U9">IFERROR(INDEX(tAtividades[Atividade],S8),"")</f>
        <v>Atividade 8</v>
      </c>
      <c r="W9" s="15"/>
    </row>
    <row r="10" spans="1:46" x14ac:dyDescent="0.2">
      <c r="D10" s="19"/>
      <c r="E10" s="27"/>
      <c r="F10" s="21" t="str" cm="1">
        <f t="array" ref="F10">IFERROR("Data: "&amp;TEXT(INDEX(tAtividades[Data],D8),"DD/MM/AAAA"),"")</f>
        <v>Data: 05/09/2022</v>
      </c>
      <c r="I10" s="19"/>
      <c r="J10" s="28"/>
      <c r="K10" s="22" t="str" cm="1">
        <f t="array" ref="K10">IFERROR("Data: "&amp;TEXT(INDEX(tAtividades[Data],I8),"DD/MM/AAAA"),"")</f>
        <v>Data: 07/09/2022</v>
      </c>
      <c r="N10" s="19"/>
      <c r="O10" s="29"/>
      <c r="P10" s="2" t="str" cm="1">
        <f t="array" ref="P10">IFERROR("Data: "&amp;TEXT(INDEX(tAtividades[Data],N8),"DD/MM/AAAA"),"")</f>
        <v>Data: 06/09/2022</v>
      </c>
      <c r="S10" s="19"/>
      <c r="T10" s="30"/>
      <c r="U10" s="23" t="str" cm="1">
        <f t="array" ref="U10">IFERROR("Data: "&amp;TEXT(INDEX(tAtividades[Data],S8),"DD/MM/AAAA"),"")</f>
        <v>Data: 08/09/2022</v>
      </c>
      <c r="W10" s="15"/>
    </row>
    <row r="11" spans="1:46" x14ac:dyDescent="0.2">
      <c r="D11" s="19"/>
      <c r="E11" s="27"/>
      <c r="F11" s="21" t="str" cm="1">
        <f t="array" ref="F11">IFERROR("Hora: "&amp;TEXT(INDEX(tAtividades[Horas],D8),"hh:mm"),"")</f>
        <v>Hora: 07:30</v>
      </c>
      <c r="I11" s="19"/>
      <c r="J11" s="28"/>
      <c r="K11" s="22" t="str" cm="1">
        <f t="array" ref="K11">IFERROR("Hora: "&amp;TEXT(INDEX(tAtividades[Horas],I8),"hh:mm"),"")</f>
        <v>Hora: 05:00</v>
      </c>
      <c r="N11" s="19"/>
      <c r="O11" s="29"/>
      <c r="P11" s="2" t="str" cm="1">
        <f t="array" ref="P11">IFERROR("Hora: "&amp;TEXT(INDEX(tAtividades[Horas],N8),"hh:mm"),"")</f>
        <v>Hora: 08:00</v>
      </c>
      <c r="S11" s="19"/>
      <c r="T11" s="30"/>
      <c r="U11" s="23" t="str" cm="1">
        <f t="array" ref="U11">IFERROR("Hora: "&amp;TEXT(INDEX(tAtividades[Horas],S8),"hh:mm"),"")</f>
        <v>Hora: 10:00</v>
      </c>
      <c r="W11" s="15"/>
    </row>
    <row r="12" spans="1:46" ht="4.5" customHeight="1" x14ac:dyDescent="0.2">
      <c r="D12" s="19"/>
      <c r="I12" s="19"/>
      <c r="N12" s="19"/>
      <c r="S12" s="19"/>
      <c r="W12" s="15"/>
    </row>
    <row r="13" spans="1:46" x14ac:dyDescent="0.2">
      <c r="D13" s="19">
        <f>IFERROR(MATCH(COUNTA(D$2:D12)+1&amp;"-"&amp;F$1,tAtividades[Chave],0),"")</f>
        <v>9</v>
      </c>
      <c r="E13" s="27" t="e" cm="1" vm="6">
        <f t="array" ref="E13">IFERROR(VLOOKUP(
                               INDEX(tAtividades[Participante],D13),tUsuarios[],3,0),"")</f>
        <v>#VALUE!</v>
      </c>
      <c r="F13" s="21" t="str" cm="1">
        <f t="array" ref="F13">IFERROR(INDEX(tAtividades[Projeto],D13),"")</f>
        <v>NutriCampos</v>
      </c>
      <c r="I13" s="19">
        <f>IFERROR(MATCH(COUNTA(I$2:I12)+1&amp;"-"&amp;K$1,tAtividades[Chave],0),"")</f>
        <v>11</v>
      </c>
      <c r="J13" s="28" t="e" cm="1" vm="7">
        <f t="array" ref="J13">IFERROR(VLOOKUP(
                               INDEX(tAtividades[Participante],I13),tUsuarios[],3,0),"")</f>
        <v>#VALUE!</v>
      </c>
      <c r="K13" s="22" t="str" cm="1">
        <f t="array" ref="K13">IFERROR(INDEX(tAtividades[Projeto],I13),"")</f>
        <v>NutriCampos</v>
      </c>
      <c r="N13" s="19">
        <f>IFERROR(MATCH(COUNTA(N$2:N12)+1&amp;"-"&amp;P$1,tAtividades[Chave],0),"")</f>
        <v>10</v>
      </c>
      <c r="O13" s="29" t="e" cm="1" vm="4">
        <f t="array" ref="O13">IFERROR(VLOOKUP(
                               INDEX(tAtividades[Participante],N13),tUsuarios[],3,0),"")</f>
        <v>#VALUE!</v>
      </c>
      <c r="P13" s="2" t="str" cm="1">
        <f t="array" ref="P13">IFERROR(INDEX(tAtividades[Projeto],N13),"")</f>
        <v>NutriCampos</v>
      </c>
      <c r="S13" s="19">
        <f>IFERROR(MATCH(COUNTA(S$2:S12)+1&amp;"-"&amp;U$1,tAtividades[Chave],0),"")</f>
        <v>12</v>
      </c>
      <c r="T13" s="30" t="e" cm="1" vm="8">
        <f t="array" ref="T13">IFERROR(VLOOKUP(
                               INDEX(tAtividades[Participante],S13),tUsuarios[],3,0),"")</f>
        <v>#VALUE!</v>
      </c>
      <c r="U13" s="23" t="str" cm="1">
        <f t="array" ref="U13">IFERROR(INDEX(tAtividades[Projeto],S13),"")</f>
        <v>NutriCampos</v>
      </c>
      <c r="W13" s="15"/>
    </row>
    <row r="14" spans="1:46" x14ac:dyDescent="0.2">
      <c r="D14" s="19"/>
      <c r="E14" s="27"/>
      <c r="F14" s="21" t="str" cm="1">
        <f t="array" ref="F14">IFERROR(INDEX(tAtividades[Atividade],D13),"")</f>
        <v>Atividade 9</v>
      </c>
      <c r="I14" s="19"/>
      <c r="J14" s="28"/>
      <c r="K14" s="22" t="str" cm="1">
        <f t="array" ref="K14">IFERROR(INDEX(tAtividades[Atividade],I13),"")</f>
        <v>Atividade ABC</v>
      </c>
      <c r="N14" s="19"/>
      <c r="O14" s="29"/>
      <c r="P14" s="2" t="str" cm="1">
        <f t="array" ref="P14">IFERROR(INDEX(tAtividades[Atividade],N13),"")</f>
        <v>Atividade 10</v>
      </c>
      <c r="S14" s="19"/>
      <c r="T14" s="30"/>
      <c r="U14" s="23" t="str" cm="1">
        <f t="array" ref="U14">IFERROR(INDEX(tAtividades[Atividade],S13),"")</f>
        <v>Atividade 11</v>
      </c>
      <c r="W14" s="15"/>
    </row>
    <row r="15" spans="1:46" x14ac:dyDescent="0.2">
      <c r="D15" s="19"/>
      <c r="E15" s="27"/>
      <c r="F15" s="21" t="str" cm="1">
        <f t="array" ref="F15">IFERROR("Data: "&amp;TEXT(INDEX(tAtividades[Data],D13),"DD/MM/AAAA"),"")</f>
        <v>Data: 09/09/2022</v>
      </c>
      <c r="I15" s="19"/>
      <c r="J15" s="28"/>
      <c r="K15" s="22" t="str" cm="1">
        <f t="array" ref="K15">IFERROR("Data: "&amp;TEXT(INDEX(tAtividades[Data],I13),"DD/MM/AAAA"),"")</f>
        <v>Data: 11/09/2022</v>
      </c>
      <c r="N15" s="19"/>
      <c r="O15" s="29"/>
      <c r="P15" s="2" t="str" cm="1">
        <f t="array" ref="P15">IFERROR("Data: "&amp;TEXT(INDEX(tAtividades[Data],N13),"DD/MM/AAAA"),"")</f>
        <v>Data: 10/09/2022</v>
      </c>
      <c r="S15" s="19"/>
      <c r="T15" s="30"/>
      <c r="U15" s="23" t="str" cm="1">
        <f t="array" ref="U15">IFERROR("Data: "&amp;TEXT(INDEX(tAtividades[Data],S13),"DD/MM/AAAA"),"")</f>
        <v>Data: 12/09/2022</v>
      </c>
      <c r="W15" s="15"/>
    </row>
    <row r="16" spans="1:46" x14ac:dyDescent="0.2">
      <c r="D16" s="19"/>
      <c r="E16" s="27"/>
      <c r="F16" s="21" t="str" cm="1">
        <f t="array" ref="F16">IFERROR("Hora: "&amp;TEXT(INDEX(tAtividades[Horas],D13),"hh:mm"),"")</f>
        <v>Hora: 15:00</v>
      </c>
      <c r="I16" s="19"/>
      <c r="J16" s="28"/>
      <c r="K16" s="22" t="str" cm="1">
        <f t="array" ref="K16">IFERROR("Hora: "&amp;TEXT(INDEX(tAtividades[Horas],I13),"hh:mm"),"")</f>
        <v>Hora: 08:00</v>
      </c>
      <c r="N16" s="19"/>
      <c r="O16" s="29"/>
      <c r="P16" s="2" t="str" cm="1">
        <f t="array" ref="P16">IFERROR("Hora: "&amp;TEXT(INDEX(tAtividades[Horas],N13),"hh:mm"),"")</f>
        <v>Hora: 07:30</v>
      </c>
      <c r="S16" s="19"/>
      <c r="T16" s="30"/>
      <c r="U16" s="23" t="str" cm="1">
        <f t="array" ref="U16">IFERROR("Hora: "&amp;TEXT(INDEX(tAtividades[Horas],S13),"hh:mm"),"")</f>
        <v>Hora: 05:30</v>
      </c>
      <c r="W16" s="15"/>
    </row>
    <row r="17" spans="4:23" ht="4.5" customHeight="1" x14ac:dyDescent="0.2">
      <c r="D17" s="19"/>
      <c r="I17" s="19"/>
      <c r="N17" s="19"/>
      <c r="S17" s="19"/>
      <c r="W17" s="15"/>
    </row>
    <row r="18" spans="4:23" x14ac:dyDescent="0.2">
      <c r="D18" s="19">
        <f>IFERROR(MATCH(COUNTA(D$2:D17)+1&amp;"-"&amp;F$1,tAtividades[Chave],0),"")</f>
        <v>13</v>
      </c>
      <c r="E18" s="27" t="e" cm="1" vm="4">
        <f t="array" ref="E18">IFERROR(VLOOKUP(
                               INDEX(tAtividades[Participante],D18),tUsuarios[],3,0),"")</f>
        <v>#VALUE!</v>
      </c>
      <c r="F18" s="21" t="str" cm="1">
        <f t="array" ref="F18">IFERROR(INDEX(tAtividades[Projeto],D18),"")</f>
        <v>NutriCampos</v>
      </c>
      <c r="I18" s="19">
        <f>IFERROR(MATCH(COUNTA(I$2:I17)+1&amp;"-"&amp;K$1,tAtividades[Chave],0),"")</f>
        <v>15</v>
      </c>
      <c r="J18" s="28" t="e" cm="1" vm="4">
        <f t="array" ref="J18">IFERROR(VLOOKUP(
                               INDEX(tAtividades[Participante],I18),tUsuarios[],3,0),"")</f>
        <v>#VALUE!</v>
      </c>
      <c r="K18" s="22" t="str" cm="1">
        <f t="array" ref="K18">IFERROR(INDEX(tAtividades[Projeto],I18),"")</f>
        <v>NutriCampos</v>
      </c>
      <c r="N18" s="19">
        <f>IFERROR(MATCH(COUNTA(N$2:N17)+1&amp;"-"&amp;P$1,tAtividades[Chave],0),"")</f>
        <v>14</v>
      </c>
      <c r="O18" s="29" t="e" cm="1" vm="4">
        <f t="array" ref="O18">IFERROR(VLOOKUP(
                               INDEX(tAtividades[Participante],N18),tUsuarios[],3,0),"")</f>
        <v>#VALUE!</v>
      </c>
      <c r="P18" s="2" t="str" cm="1">
        <f t="array" ref="P18">IFERROR(INDEX(tAtividades[Projeto],N18),"")</f>
        <v>NutriCampos</v>
      </c>
      <c r="S18" s="19">
        <f>IFERROR(MATCH(COUNTA(S$2:S17)+1&amp;"-"&amp;U$1,tAtividades[Chave],0),"")</f>
        <v>16</v>
      </c>
      <c r="T18" s="30" t="e" cm="1" vm="9">
        <f t="array" ref="T18">IFERROR(VLOOKUP(
                               INDEX(tAtividades[Participante],S18),tUsuarios[],3,0),"")</f>
        <v>#VALUE!</v>
      </c>
      <c r="U18" s="23" t="str" cm="1">
        <f t="array" ref="U18">IFERROR(INDEX(tAtividades[Projeto],S18),"")</f>
        <v>NutriCampos</v>
      </c>
      <c r="W18" s="15"/>
    </row>
    <row r="19" spans="4:23" x14ac:dyDescent="0.2">
      <c r="D19" s="19"/>
      <c r="E19" s="27"/>
      <c r="F19" s="21" t="str" cm="1">
        <f t="array" ref="F19">IFERROR(INDEX(tAtividades[Atividade],D18),"")</f>
        <v>Atividade 2</v>
      </c>
      <c r="I19" s="19"/>
      <c r="J19" s="28"/>
      <c r="K19" s="22" t="str" cm="1">
        <f t="array" ref="K19">IFERROR(INDEX(tAtividades[Atividade],I18),"")</f>
        <v>Atividade 3</v>
      </c>
      <c r="N19" s="19"/>
      <c r="O19" s="29"/>
      <c r="P19" s="2" t="str" cm="1">
        <f t="array" ref="P19">IFERROR(INDEX(tAtividades[Atividade],N18),"")</f>
        <v>Atividade 12</v>
      </c>
      <c r="S19" s="19"/>
      <c r="T19" s="30"/>
      <c r="U19" s="23" t="str" cm="1">
        <f t="array" ref="U19">IFERROR(INDEX(tAtividades[Atividade],S18),"")</f>
        <v>Atividade 13</v>
      </c>
      <c r="W19" s="15"/>
    </row>
    <row r="20" spans="4:23" x14ac:dyDescent="0.2">
      <c r="D20" s="19"/>
      <c r="E20" s="27"/>
      <c r="F20" s="21" t="str" cm="1">
        <f t="array" ref="F20">IFERROR("Data: "&amp;TEXT(INDEX(tAtividades[Data],D18),"DD/MM/AAAA"),"")</f>
        <v>Data: 11/09/2022</v>
      </c>
      <c r="I20" s="19"/>
      <c r="J20" s="28"/>
      <c r="K20" s="22" t="str" cm="1">
        <f t="array" ref="K20">IFERROR("Data: "&amp;TEXT(INDEX(tAtividades[Data],I18),"DD/MM/AAAA"),"")</f>
        <v>Data: 11/09/2022</v>
      </c>
      <c r="N20" s="19"/>
      <c r="O20" s="29"/>
      <c r="P20" s="2" t="str" cm="1">
        <f t="array" ref="P20">IFERROR("Data: "&amp;TEXT(INDEX(tAtividades[Data],N18),"DD/MM/AAAA"),"")</f>
        <v>Data: 12/09/2022</v>
      </c>
      <c r="S20" s="19"/>
      <c r="T20" s="30"/>
      <c r="U20" s="23" t="str" cm="1">
        <f t="array" ref="U20">IFERROR("Data: "&amp;TEXT(INDEX(tAtividades[Data],S18),"DD/MM/AAAA"),"")</f>
        <v>Data: 12/09/2022</v>
      </c>
      <c r="W20" s="15"/>
    </row>
    <row r="21" spans="4:23" x14ac:dyDescent="0.2">
      <c r="D21" s="19"/>
      <c r="E21" s="27"/>
      <c r="F21" s="21" t="str" cm="1">
        <f t="array" ref="F21">IFERROR("Hora: "&amp;TEXT(INDEX(tAtividades[Horas],D18),"hh:mm"),"")</f>
        <v>Hora: 08:00</v>
      </c>
      <c r="I21" s="19"/>
      <c r="J21" s="28"/>
      <c r="K21" s="22" t="str" cm="1">
        <f t="array" ref="K21">IFERROR("Hora: "&amp;TEXT(INDEX(tAtividades[Horas],I18),"hh:mm"),"")</f>
        <v>Hora: 08:00</v>
      </c>
      <c r="N21" s="19"/>
      <c r="O21" s="29"/>
      <c r="P21" s="2" t="str" cm="1">
        <f t="array" ref="P21">IFERROR("Hora: "&amp;TEXT(INDEX(tAtividades[Horas],N18),"hh:mm"),"")</f>
        <v>Hora: 05:30</v>
      </c>
      <c r="S21" s="19"/>
      <c r="T21" s="30"/>
      <c r="U21" s="23" t="str" cm="1">
        <f t="array" ref="U21">IFERROR("Hora: "&amp;TEXT(INDEX(tAtividades[Horas],S18),"hh:mm"),"")</f>
        <v>Hora: 05:30</v>
      </c>
      <c r="W21" s="15"/>
    </row>
    <row r="22" spans="4:23" ht="4.5" customHeight="1" x14ac:dyDescent="0.2">
      <c r="D22" s="19"/>
      <c r="I22" s="19"/>
      <c r="N22" s="19"/>
      <c r="S22" s="19"/>
      <c r="W22" s="15"/>
    </row>
    <row r="23" spans="4:23" x14ac:dyDescent="0.2">
      <c r="D23" s="19" t="str">
        <f>IFERROR(MATCH(COUNTA(D$2:D22)+1&amp;"-"&amp;F$1,tAtividades[Chave],0),"")</f>
        <v/>
      </c>
      <c r="E23" s="27" t="str" cm="1">
        <f t="array" ref="E23">IFERROR(VLOOKUP(
                               INDEX(tAtividades[Participante],D23),tUsuarios[],3,0),"")</f>
        <v/>
      </c>
      <c r="F23" s="21" t="str" cm="1">
        <f t="array" ref="F23">IFERROR(INDEX(tAtividades[Projeto],D23),"")</f>
        <v/>
      </c>
      <c r="I23" s="19">
        <f>IFERROR(MATCH(COUNTA(I$2:I22)+1&amp;"-"&amp;K$1,tAtividades[Chave],0),"")</f>
        <v>17</v>
      </c>
      <c r="J23" s="28" t="e" cm="1" vm="4">
        <f t="array" ref="J23">IFERROR(VLOOKUP(
                               INDEX(tAtividades[Participante],I23),tUsuarios[],3,0),"")</f>
        <v>#VALUE!</v>
      </c>
      <c r="K23" s="22" t="str" cm="1">
        <f t="array" ref="K23">IFERROR(INDEX(tAtividades[Projeto],I23),"")</f>
        <v>NutriCampos</v>
      </c>
      <c r="N23" s="19" t="str">
        <f>IFERROR(MATCH(COUNTA(N$2:N22)+1&amp;"-"&amp;P$1,tAtividades[Chave],0),"")</f>
        <v/>
      </c>
      <c r="O23" s="29" t="str" cm="1">
        <f t="array" ref="O23">IFERROR(VLOOKUP(
                               INDEX(tAtividades[Participante],N23),tUsuarios[],3,0),"")</f>
        <v/>
      </c>
      <c r="P23" s="2" t="str" cm="1">
        <f t="array" ref="P23">IFERROR(INDEX(tAtividades[Projeto],N23),"")</f>
        <v/>
      </c>
      <c r="S23" s="19">
        <f>IFERROR(MATCH(COUNTA(S$2:S22)+1&amp;"-"&amp;U$1,tAtividades[Chave],0),"")</f>
        <v>18</v>
      </c>
      <c r="T23" s="30" t="e" cm="1" vm="10">
        <f t="array" ref="T23">IFERROR(VLOOKUP(
                               INDEX(tAtividades[Participante],S23),tUsuarios[],3,0),"")</f>
        <v>#VALUE!</v>
      </c>
      <c r="U23" s="23" t="str" cm="1">
        <f t="array" ref="U23">IFERROR(INDEX(tAtividades[Projeto],S23),"")</f>
        <v>NutriCampos</v>
      </c>
      <c r="W23" s="15"/>
    </row>
    <row r="24" spans="4:23" x14ac:dyDescent="0.2">
      <c r="D24" s="19"/>
      <c r="E24" s="27"/>
      <c r="F24" s="21" t="str" cm="1">
        <f t="array" ref="F24">IFERROR(INDEX(tAtividades[Atividade],D23),"")</f>
        <v/>
      </c>
      <c r="I24" s="19"/>
      <c r="J24" s="28"/>
      <c r="K24" s="22" t="str" cm="1">
        <f t="array" ref="K24">IFERROR(INDEX(tAtividades[Atividade],I23),"")</f>
        <v>Atividade 4</v>
      </c>
      <c r="N24" s="19"/>
      <c r="O24" s="29"/>
      <c r="P24" s="2" t="str" cm="1">
        <f t="array" ref="P24">IFERROR(INDEX(tAtividades[Atividade],N23),"")</f>
        <v/>
      </c>
      <c r="S24" s="19"/>
      <c r="T24" s="30"/>
      <c r="U24" s="23" t="str" cm="1">
        <f t="array" ref="U24">IFERROR(INDEX(tAtividades[Atividade],S23),"")</f>
        <v>Atividade 14</v>
      </c>
      <c r="W24" s="15"/>
    </row>
    <row r="25" spans="4:23" x14ac:dyDescent="0.2">
      <c r="D25" s="19"/>
      <c r="E25" s="27"/>
      <c r="F25" s="21" t="str" cm="1">
        <f t="array" ref="F25">IFERROR("Data: "&amp;TEXT(INDEX(tAtividades[Data],D23),"DD/MM/AAAA"),"")</f>
        <v/>
      </c>
      <c r="I25" s="19"/>
      <c r="J25" s="28"/>
      <c r="K25" s="22" t="str" cm="1">
        <f t="array" ref="K25">IFERROR("Data: "&amp;TEXT(INDEX(tAtividades[Data],I23),"DD/MM/AAAA"),"")</f>
        <v>Data: 11/09/2022</v>
      </c>
      <c r="N25" s="19"/>
      <c r="O25" s="29"/>
      <c r="P25" s="2" t="str" cm="1">
        <f t="array" ref="P25">IFERROR("Data: "&amp;TEXT(INDEX(tAtividades[Data],N23),"DD/MM/AAAA"),"")</f>
        <v/>
      </c>
      <c r="S25" s="19"/>
      <c r="T25" s="30"/>
      <c r="U25" s="23" t="str" cm="1">
        <f t="array" ref="U25">IFERROR("Data: "&amp;TEXT(INDEX(tAtividades[Data],S23),"DD/MM/AAAA"),"")</f>
        <v>Data: 12/09/2022</v>
      </c>
      <c r="W25" s="15"/>
    </row>
    <row r="26" spans="4:23" x14ac:dyDescent="0.2">
      <c r="D26" s="19"/>
      <c r="E26" s="27"/>
      <c r="F26" s="21" t="str" cm="1">
        <f t="array" ref="F26">IFERROR("Hora: "&amp;TEXT(INDEX(tAtividades[Horas],D23),"hh:mm"),"")</f>
        <v/>
      </c>
      <c r="I26" s="19"/>
      <c r="J26" s="28"/>
      <c r="K26" s="22" t="str" cm="1">
        <f t="array" ref="K26">IFERROR("Hora: "&amp;TEXT(INDEX(tAtividades[Horas],I23),"hh:mm"),"")</f>
        <v>Hora: 08:00</v>
      </c>
      <c r="N26" s="19"/>
      <c r="O26" s="29"/>
      <c r="P26" s="2" t="str" cm="1">
        <f t="array" ref="P26">IFERROR("Hora: "&amp;TEXT(INDEX(tAtividades[Horas],N23),"hh:mm"),"")</f>
        <v/>
      </c>
      <c r="S26" s="19"/>
      <c r="T26" s="30"/>
      <c r="U26" s="23" t="str" cm="1">
        <f t="array" ref="U26">IFERROR("Hora: "&amp;TEXT(INDEX(tAtividades[Horas],S23),"hh:mm"),"")</f>
        <v>Hora: 05:30</v>
      </c>
      <c r="W26" s="15"/>
    </row>
    <row r="27" spans="4:23" ht="4.5" customHeight="1" x14ac:dyDescent="0.2">
      <c r="D27" s="19"/>
      <c r="I27" s="19"/>
      <c r="N27" s="19"/>
      <c r="S27" s="19"/>
      <c r="W27" s="15"/>
    </row>
    <row r="28" spans="4:23" x14ac:dyDescent="0.2">
      <c r="D28" s="19" t="str">
        <f>IFERROR(MATCH(COUNTA(D$2:D27)+1&amp;"-"&amp;F$1,tAtividades[Chave],0),"")</f>
        <v/>
      </c>
      <c r="E28" s="27" t="str" cm="1">
        <f t="array" ref="E28">IFERROR(VLOOKUP(
                               INDEX(tAtividades[Participante],D28),tUsuarios[],3,0),"")</f>
        <v/>
      </c>
      <c r="F28" s="21" t="str" cm="1">
        <f t="array" ref="F28">IFERROR(INDEX(tAtividades[Projeto],D28),"")</f>
        <v/>
      </c>
      <c r="I28" s="19" t="str">
        <f>IFERROR(MATCH(COUNTA(I$2:I27)+1&amp;"-"&amp;K$1,tAtividades[Chave],0),"")</f>
        <v/>
      </c>
      <c r="J28" s="28" t="str" cm="1">
        <f t="array" ref="J28">IFERROR(VLOOKUP(
                               INDEX(tAtividades[Participante],I28),tUsuarios[],3,0),"")</f>
        <v/>
      </c>
      <c r="K28" s="22" t="str" cm="1">
        <f t="array" ref="K28">IFERROR(INDEX(tAtividades[Projeto],I28),"")</f>
        <v/>
      </c>
      <c r="N28" s="19" t="str">
        <f>IFERROR(MATCH(COUNTA(N$2:N27)+1&amp;"-"&amp;P$1,tAtividades[Chave],0),"")</f>
        <v/>
      </c>
      <c r="O28" s="29" t="str" cm="1">
        <f t="array" ref="O28">IFERROR(VLOOKUP(
                               INDEX(tAtividades[Participante],N28),tUsuarios[],3,0),"")</f>
        <v/>
      </c>
      <c r="P28" s="2" t="str" cm="1">
        <f t="array" ref="P28">IFERROR(INDEX(tAtividades[Projeto],N28),"")</f>
        <v/>
      </c>
      <c r="S28" s="19" t="str">
        <f>IFERROR(MATCH(COUNTA(S$2:S27)+1&amp;"-"&amp;U$1,tAtividades[Chave],0),"")</f>
        <v/>
      </c>
      <c r="T28" s="30" t="str" cm="1">
        <f t="array" ref="T28">IFERROR(VLOOKUP(
                               INDEX(tAtividades[Participante],S28),tUsuarios[],3,0),"")</f>
        <v/>
      </c>
      <c r="U28" s="23" t="str" cm="1">
        <f t="array" ref="U28">IFERROR(INDEX(tAtividades[Projeto],S28),"")</f>
        <v/>
      </c>
      <c r="W28" s="15"/>
    </row>
    <row r="29" spans="4:23" x14ac:dyDescent="0.2">
      <c r="D29" s="19"/>
      <c r="E29" s="27"/>
      <c r="F29" s="21" t="str" cm="1">
        <f t="array" ref="F29">IFERROR(INDEX(tAtividades[Atividade],D28),"")</f>
        <v/>
      </c>
      <c r="I29" s="19"/>
      <c r="J29" s="28"/>
      <c r="K29" s="22" t="str" cm="1">
        <f t="array" ref="K29">IFERROR(INDEX(tAtividades[Atividade],I28),"")</f>
        <v/>
      </c>
      <c r="N29" s="19"/>
      <c r="O29" s="29"/>
      <c r="P29" s="2" t="str" cm="1">
        <f t="array" ref="P29">IFERROR(INDEX(tAtividades[Atividade],N28),"")</f>
        <v/>
      </c>
      <c r="S29" s="19"/>
      <c r="T29" s="30"/>
      <c r="U29" s="23" t="str" cm="1">
        <f t="array" ref="U29">IFERROR(INDEX(tAtividades[Atividade],S28),"")</f>
        <v/>
      </c>
      <c r="W29" s="15"/>
    </row>
    <row r="30" spans="4:23" x14ac:dyDescent="0.2">
      <c r="D30" s="19"/>
      <c r="E30" s="27"/>
      <c r="F30" s="21" t="str" cm="1">
        <f t="array" ref="F30">IFERROR("Data: "&amp;TEXT(INDEX(tAtividades[Data],D28),"DD/MM/AAAA"),"")</f>
        <v/>
      </c>
      <c r="I30" s="19"/>
      <c r="J30" s="28"/>
      <c r="K30" s="22" t="str" cm="1">
        <f t="array" ref="K30">IFERROR("Data: "&amp;TEXT(INDEX(tAtividades[Data],I28),"DD/MM/AAAA"),"")</f>
        <v/>
      </c>
      <c r="N30" s="19"/>
      <c r="O30" s="29"/>
      <c r="P30" s="2" t="str" cm="1">
        <f t="array" ref="P30">IFERROR("Data: "&amp;TEXT(INDEX(tAtividades[Data],N28),"DD/MM/AAAA"),"")</f>
        <v/>
      </c>
      <c r="S30" s="19"/>
      <c r="T30" s="30"/>
      <c r="U30" s="23" t="str" cm="1">
        <f t="array" ref="U30">IFERROR("Data: "&amp;TEXT(INDEX(tAtividades[Data],S28),"DD/MM/AAAA"),"")</f>
        <v/>
      </c>
      <c r="W30" s="15"/>
    </row>
    <row r="31" spans="4:23" x14ac:dyDescent="0.2">
      <c r="D31" s="19"/>
      <c r="E31" s="27"/>
      <c r="F31" s="21" t="str" cm="1">
        <f t="array" ref="F31">IFERROR("Hora: "&amp;TEXT(INDEX(tAtividades[Horas],D28),"hh:mm"),"")</f>
        <v/>
      </c>
      <c r="I31" s="19"/>
      <c r="J31" s="28"/>
      <c r="K31" s="22" t="str" cm="1">
        <f t="array" ref="K31">IFERROR("Hora: "&amp;TEXT(INDEX(tAtividades[Horas],I28),"hh:mm"),"")</f>
        <v/>
      </c>
      <c r="N31" s="19"/>
      <c r="O31" s="29"/>
      <c r="P31" s="2" t="str" cm="1">
        <f t="array" ref="P31">IFERROR("Hora: "&amp;TEXT(INDEX(tAtividades[Horas],N28),"hh:mm"),"")</f>
        <v/>
      </c>
      <c r="S31" s="19"/>
      <c r="T31" s="30"/>
      <c r="U31" s="23" t="str" cm="1">
        <f t="array" ref="U31">IFERROR("Hora: "&amp;TEXT(INDEX(tAtividades[Horas],S28),"hh:mm"),"")</f>
        <v/>
      </c>
      <c r="W31" s="15"/>
    </row>
    <row r="32" spans="4:23" ht="4.5" customHeight="1" x14ac:dyDescent="0.2">
      <c r="D32" s="19"/>
      <c r="I32" s="19"/>
      <c r="N32" s="19"/>
      <c r="S32" s="19"/>
      <c r="W32" s="15"/>
    </row>
    <row r="33" spans="4:23" x14ac:dyDescent="0.2">
      <c r="D33" s="19" t="str">
        <f>IFERROR(MATCH(COUNTA(D$2:D32)+1&amp;"-"&amp;F$1,tAtividades[Chave],0),"")</f>
        <v/>
      </c>
      <c r="E33" s="27" t="str" cm="1">
        <f t="array" ref="E33">IFERROR(VLOOKUP(
                               INDEX(tAtividades[Participante],D33),tUsuarios[],3,0),"")</f>
        <v/>
      </c>
      <c r="F33" s="21" t="str" cm="1">
        <f t="array" ref="F33">IFERROR(INDEX(tAtividades[Projeto],D33),"")</f>
        <v/>
      </c>
      <c r="I33" s="19" t="str">
        <f>IFERROR(MATCH(COUNTA(I$2:I32)+1&amp;"-"&amp;K$1,tAtividades[Chave],0),"")</f>
        <v/>
      </c>
      <c r="J33" s="28" t="str" cm="1">
        <f t="array" ref="J33">IFERROR(VLOOKUP(
                               INDEX(tAtividades[Participante],I33),tUsuarios[],3,0),"")</f>
        <v/>
      </c>
      <c r="K33" s="22" t="str" cm="1">
        <f t="array" ref="K33">IFERROR(INDEX(tAtividades[Projeto],I33),"")</f>
        <v/>
      </c>
      <c r="N33" s="19" t="str">
        <f>IFERROR(MATCH(COUNTA(N$2:N32)+1&amp;"-"&amp;P$1,tAtividades[Chave],0),"")</f>
        <v/>
      </c>
      <c r="O33" s="29" t="str" cm="1">
        <f t="array" ref="O33">IFERROR(VLOOKUP(
                               INDEX(tAtividades[Participante],N33),tUsuarios[],3,0),"")</f>
        <v/>
      </c>
      <c r="P33" s="2" t="str" cm="1">
        <f t="array" ref="P33">IFERROR(INDEX(tAtividades[Projeto],N33),"")</f>
        <v/>
      </c>
      <c r="S33" s="19" t="str">
        <f>IFERROR(MATCH(COUNTA(S$2:S32)+1&amp;"-"&amp;U$1,tAtividades[Chave],0),"")</f>
        <v/>
      </c>
      <c r="T33" s="30" t="str" cm="1">
        <f t="array" ref="T33">IFERROR(VLOOKUP(
                               INDEX(tAtividades[Participante],S33),tUsuarios[],3,0),"")</f>
        <v/>
      </c>
      <c r="U33" s="23" t="str" cm="1">
        <f t="array" ref="U33">IFERROR(INDEX(tAtividades[Projeto],S33),"")</f>
        <v/>
      </c>
      <c r="W33" s="15"/>
    </row>
    <row r="34" spans="4:23" x14ac:dyDescent="0.2">
      <c r="D34" s="19"/>
      <c r="E34" s="27"/>
      <c r="F34" s="21" t="str" cm="1">
        <f t="array" ref="F34">IFERROR(INDEX(tAtividades[Atividade],D33),"")</f>
        <v/>
      </c>
      <c r="I34" s="19"/>
      <c r="J34" s="28"/>
      <c r="K34" s="22" t="str" cm="1">
        <f t="array" ref="K34">IFERROR(INDEX(tAtividades[Atividade],I33),"")</f>
        <v/>
      </c>
      <c r="N34" s="19"/>
      <c r="O34" s="29"/>
      <c r="P34" s="2" t="str" cm="1">
        <f t="array" ref="P34">IFERROR(INDEX(tAtividades[Atividade],N33),"")</f>
        <v/>
      </c>
      <c r="S34" s="19"/>
      <c r="T34" s="30"/>
      <c r="U34" s="23" t="str" cm="1">
        <f t="array" ref="U34">IFERROR(INDEX(tAtividades[Atividade],S33),"")</f>
        <v/>
      </c>
      <c r="W34" s="15"/>
    </row>
    <row r="35" spans="4:23" x14ac:dyDescent="0.2">
      <c r="D35" s="19"/>
      <c r="E35" s="27"/>
      <c r="F35" s="21" t="str" cm="1">
        <f t="array" ref="F35">IFERROR("Data: "&amp;TEXT(INDEX(tAtividades[Data],D33),"DD/MM/AAAA"),"")</f>
        <v/>
      </c>
      <c r="I35" s="19"/>
      <c r="J35" s="28"/>
      <c r="K35" s="22" t="str" cm="1">
        <f t="array" ref="K35">IFERROR("Data: "&amp;TEXT(INDEX(tAtividades[Data],I33),"DD/MM/AAAA"),"")</f>
        <v/>
      </c>
      <c r="N35" s="19"/>
      <c r="O35" s="29"/>
      <c r="P35" s="2" t="str" cm="1">
        <f t="array" ref="P35">IFERROR("Data: "&amp;TEXT(INDEX(tAtividades[Data],N33),"DD/MM/AAAA"),"")</f>
        <v/>
      </c>
      <c r="S35" s="19"/>
      <c r="T35" s="30"/>
      <c r="U35" s="23" t="str" cm="1">
        <f t="array" ref="U35">IFERROR("Data: "&amp;TEXT(INDEX(tAtividades[Data],S33),"DD/MM/AAAA"),"")</f>
        <v/>
      </c>
      <c r="W35" s="15"/>
    </row>
    <row r="36" spans="4:23" x14ac:dyDescent="0.2">
      <c r="D36" s="19"/>
      <c r="E36" s="27"/>
      <c r="F36" s="21" t="str" cm="1">
        <f t="array" ref="F36">IFERROR("Hora: "&amp;TEXT(INDEX(tAtividades[Horas],D33),"hh:mm"),"")</f>
        <v/>
      </c>
      <c r="I36" s="19"/>
      <c r="J36" s="28"/>
      <c r="K36" s="22" t="str" cm="1">
        <f t="array" ref="K36">IFERROR("Hora: "&amp;TEXT(INDEX(tAtividades[Horas],I33),"hh:mm"),"")</f>
        <v/>
      </c>
      <c r="N36" s="19"/>
      <c r="O36" s="29"/>
      <c r="P36" s="2" t="str" cm="1">
        <f t="array" ref="P36">IFERROR("Hora: "&amp;TEXT(INDEX(tAtividades[Horas],N33),"hh:mm"),"")</f>
        <v/>
      </c>
      <c r="S36" s="19"/>
      <c r="T36" s="30"/>
      <c r="U36" s="23" t="str" cm="1">
        <f t="array" ref="U36">IFERROR("Hora: "&amp;TEXT(INDEX(tAtividades[Horas],S33),"hh:mm"),"")</f>
        <v/>
      </c>
      <c r="W36" s="15"/>
    </row>
    <row r="37" spans="4:23" ht="4.5" customHeight="1" x14ac:dyDescent="0.2">
      <c r="D37" s="19"/>
      <c r="I37" s="19"/>
      <c r="N37" s="19"/>
      <c r="S37" s="19"/>
      <c r="W37" s="15"/>
    </row>
    <row r="38" spans="4:23" x14ac:dyDescent="0.2">
      <c r="D38" s="19" t="str">
        <f>IFERROR(MATCH(COUNTA(D$2:D37)+1&amp;"-"&amp;F$1,tAtividades[Chave],0),"")</f>
        <v/>
      </c>
      <c r="E38" s="27" t="str" cm="1">
        <f t="array" ref="E38">IFERROR(VLOOKUP(
                               INDEX(tAtividades[Participante],D38),tUsuarios[],3,0),"")</f>
        <v/>
      </c>
      <c r="F38" s="21" t="str" cm="1">
        <f t="array" ref="F38">IFERROR(INDEX(tAtividades[Projeto],D38),"")</f>
        <v/>
      </c>
      <c r="I38" s="19" t="str">
        <f>IFERROR(MATCH(COUNTA(I$2:I37)+1&amp;"-"&amp;K$1,tAtividades[Chave],0),"")</f>
        <v/>
      </c>
      <c r="J38" s="28" t="str" cm="1">
        <f t="array" ref="J38">IFERROR(VLOOKUP(
                               INDEX(tAtividades[Participante],I38),tUsuarios[],3,0),"")</f>
        <v/>
      </c>
      <c r="K38" s="22" t="str" cm="1">
        <f t="array" ref="K38">IFERROR(INDEX(tAtividades[Projeto],I38),"")</f>
        <v/>
      </c>
      <c r="N38" s="19" t="str">
        <f>IFERROR(MATCH(COUNTA(N$2:N37)+1&amp;"-"&amp;P$1,tAtividades[Chave],0),"")</f>
        <v/>
      </c>
      <c r="O38" s="29" t="str" cm="1">
        <f t="array" ref="O38">IFERROR(VLOOKUP(
                               INDEX(tAtividades[Participante],N38),tUsuarios[],3,0),"")</f>
        <v/>
      </c>
      <c r="P38" s="2" t="str" cm="1">
        <f t="array" ref="P38">IFERROR(INDEX(tAtividades[Projeto],N38),"")</f>
        <v/>
      </c>
      <c r="S38" s="19" t="str">
        <f>IFERROR(MATCH(COUNTA(S$2:S37)+1&amp;"-"&amp;U$1,tAtividades[Chave],0),"")</f>
        <v/>
      </c>
      <c r="T38" s="30" t="str" cm="1">
        <f t="array" ref="T38">IFERROR(VLOOKUP(
                               INDEX(tAtividades[Participante],S38),tUsuarios[],3,0),"")</f>
        <v/>
      </c>
      <c r="U38" s="23" t="str" cm="1">
        <f t="array" ref="U38">IFERROR(INDEX(tAtividades[Projeto],S38),"")</f>
        <v/>
      </c>
      <c r="W38" s="15"/>
    </row>
    <row r="39" spans="4:23" x14ac:dyDescent="0.2">
      <c r="D39" s="19"/>
      <c r="E39" s="27"/>
      <c r="F39" s="21" t="str" cm="1">
        <f t="array" ref="F39">IFERROR(INDEX(tAtividades[Atividade],D38),"")</f>
        <v/>
      </c>
      <c r="I39" s="19"/>
      <c r="J39" s="28"/>
      <c r="K39" s="22" t="str" cm="1">
        <f t="array" ref="K39">IFERROR(INDEX(tAtividades[Atividade],I38),"")</f>
        <v/>
      </c>
      <c r="N39" s="19"/>
      <c r="O39" s="29"/>
      <c r="P39" s="2" t="str" cm="1">
        <f t="array" ref="P39">IFERROR(INDEX(tAtividades[Atividade],N38),"")</f>
        <v/>
      </c>
      <c r="S39" s="19"/>
      <c r="T39" s="30"/>
      <c r="U39" s="23" t="str" cm="1">
        <f t="array" ref="U39">IFERROR(INDEX(tAtividades[Atividade],S38),"")</f>
        <v/>
      </c>
      <c r="W39" s="15"/>
    </row>
    <row r="40" spans="4:23" x14ac:dyDescent="0.2">
      <c r="D40" s="19"/>
      <c r="E40" s="27"/>
      <c r="F40" s="21" t="str" cm="1">
        <f t="array" ref="F40">IFERROR("Data: "&amp;TEXT(INDEX(tAtividades[Data],D38),"DD/MM/AAAA"),"")</f>
        <v/>
      </c>
      <c r="I40" s="19"/>
      <c r="J40" s="28"/>
      <c r="K40" s="22" t="str" cm="1">
        <f t="array" ref="K40">IFERROR("Data: "&amp;TEXT(INDEX(tAtividades[Data],I38),"DD/MM/AAAA"),"")</f>
        <v/>
      </c>
      <c r="N40" s="19"/>
      <c r="O40" s="29"/>
      <c r="P40" s="2" t="str" cm="1">
        <f t="array" ref="P40">IFERROR("Data: "&amp;TEXT(INDEX(tAtividades[Data],N38),"DD/MM/AAAA"),"")</f>
        <v/>
      </c>
      <c r="S40" s="19"/>
      <c r="T40" s="30"/>
      <c r="U40" s="23" t="str" cm="1">
        <f t="array" ref="U40">IFERROR("Data: "&amp;TEXT(INDEX(tAtividades[Data],S38),"DD/MM/AAAA"),"")</f>
        <v/>
      </c>
      <c r="W40" s="15"/>
    </row>
    <row r="41" spans="4:23" x14ac:dyDescent="0.2">
      <c r="D41" s="19"/>
      <c r="E41" s="27"/>
      <c r="F41" s="21" t="str" cm="1">
        <f t="array" ref="F41">IFERROR("Hora: "&amp;TEXT(INDEX(tAtividades[Horas],D38),"hh:mm"),"")</f>
        <v/>
      </c>
      <c r="I41" s="19"/>
      <c r="J41" s="28"/>
      <c r="K41" s="22" t="str" cm="1">
        <f t="array" ref="K41">IFERROR("Hora: "&amp;TEXT(INDEX(tAtividades[Horas],I38),"hh:mm"),"")</f>
        <v/>
      </c>
      <c r="N41" s="19"/>
      <c r="O41" s="29"/>
      <c r="P41" s="2" t="str" cm="1">
        <f t="array" ref="P41">IFERROR("Hora: "&amp;TEXT(INDEX(tAtividades[Horas],N38),"hh:mm"),"")</f>
        <v/>
      </c>
      <c r="S41" s="19"/>
      <c r="T41" s="30"/>
      <c r="U41" s="23" t="str" cm="1">
        <f t="array" ref="U41">IFERROR("Hora: "&amp;TEXT(INDEX(tAtividades[Horas],S38),"hh:mm"),"")</f>
        <v/>
      </c>
      <c r="W41" s="15"/>
    </row>
    <row r="42" spans="4:23" ht="4.5" customHeight="1" x14ac:dyDescent="0.2">
      <c r="D42" s="19"/>
      <c r="I42" s="19"/>
      <c r="N42" s="19"/>
      <c r="S42" s="19"/>
      <c r="W42" s="15"/>
    </row>
    <row r="43" spans="4:23" x14ac:dyDescent="0.2">
      <c r="D43" s="19" t="str">
        <f>IFERROR(MATCH(COUNTA(D$2:D42)+1&amp;"-"&amp;F$1,tAtividades[Chave],0),"")</f>
        <v/>
      </c>
      <c r="E43" s="27" t="str" cm="1">
        <f t="array" ref="E43">IFERROR(VLOOKUP(
                               INDEX(tAtividades[Participante],D43),tUsuarios[],3,0),"")</f>
        <v/>
      </c>
      <c r="F43" s="21" t="str" cm="1">
        <f t="array" ref="F43">IFERROR(INDEX(tAtividades[Projeto],D43),"")</f>
        <v/>
      </c>
      <c r="I43" s="19" t="str">
        <f>IFERROR(MATCH(COUNTA(I$2:I42)+1&amp;"-"&amp;K$1,tAtividades[Chave],0),"")</f>
        <v/>
      </c>
      <c r="J43" s="28" t="str" cm="1">
        <f t="array" ref="J43">IFERROR(VLOOKUP(
                               INDEX(tAtividades[Participante],I43),tUsuarios[],3,0),"")</f>
        <v/>
      </c>
      <c r="K43" s="22" t="str" cm="1">
        <f t="array" ref="K43">IFERROR(INDEX(tAtividades[Projeto],I43),"")</f>
        <v/>
      </c>
      <c r="N43" s="19" t="str">
        <f>IFERROR(MATCH(COUNTA(N$2:N42)+1&amp;"-"&amp;P$1,tAtividades[Chave],0),"")</f>
        <v/>
      </c>
      <c r="O43" s="29" t="str" cm="1">
        <f t="array" ref="O43">IFERROR(VLOOKUP(
                               INDEX(tAtividades[Participante],N43),tUsuarios[],3,0),"")</f>
        <v/>
      </c>
      <c r="P43" s="2" t="str" cm="1">
        <f t="array" ref="P43">IFERROR(INDEX(tAtividades[Projeto],N43),"")</f>
        <v/>
      </c>
      <c r="S43" s="19" t="str">
        <f>IFERROR(MATCH(COUNTA(S$2:S42)+1&amp;"-"&amp;U$1,tAtividades[Chave],0),"")</f>
        <v/>
      </c>
      <c r="T43" s="30" t="str" cm="1">
        <f t="array" ref="T43">IFERROR(VLOOKUP(
                               INDEX(tAtividades[Participante],S43),tUsuarios[],3,0),"")</f>
        <v/>
      </c>
      <c r="U43" s="23" t="str" cm="1">
        <f t="array" ref="U43">IFERROR(INDEX(tAtividades[Projeto],S43),"")</f>
        <v/>
      </c>
      <c r="W43" s="15"/>
    </row>
    <row r="44" spans="4:23" x14ac:dyDescent="0.2">
      <c r="D44" s="19"/>
      <c r="E44" s="27"/>
      <c r="F44" s="21" t="str" cm="1">
        <f t="array" ref="F44">IFERROR(INDEX(tAtividades[Atividade],D43),"")</f>
        <v/>
      </c>
      <c r="I44" s="19"/>
      <c r="J44" s="28"/>
      <c r="K44" s="22" t="str" cm="1">
        <f t="array" ref="K44">IFERROR(INDEX(tAtividades[Atividade],I43),"")</f>
        <v/>
      </c>
      <c r="N44" s="19"/>
      <c r="O44" s="29"/>
      <c r="P44" s="2" t="str" cm="1">
        <f t="array" ref="P44">IFERROR(INDEX(tAtividades[Atividade],N43),"")</f>
        <v/>
      </c>
      <c r="S44" s="19"/>
      <c r="T44" s="30"/>
      <c r="U44" s="23" t="str" cm="1">
        <f t="array" ref="U44">IFERROR(INDEX(tAtividades[Atividade],S43),"")</f>
        <v/>
      </c>
      <c r="W44" s="15"/>
    </row>
    <row r="45" spans="4:23" x14ac:dyDescent="0.2">
      <c r="D45" s="19"/>
      <c r="E45" s="27"/>
      <c r="F45" s="21" t="str" cm="1">
        <f t="array" ref="F45">IFERROR("Data: "&amp;TEXT(INDEX(tAtividades[Data],D43),"DD/MM/AAAA"),"")</f>
        <v/>
      </c>
      <c r="I45" s="19"/>
      <c r="J45" s="28"/>
      <c r="K45" s="22" t="str" cm="1">
        <f t="array" ref="K45">IFERROR("Data: "&amp;TEXT(INDEX(tAtividades[Data],I43),"DD/MM/AAAA"),"")</f>
        <v/>
      </c>
      <c r="N45" s="19"/>
      <c r="O45" s="29"/>
      <c r="P45" s="2" t="str" cm="1">
        <f t="array" ref="P45">IFERROR("Data: "&amp;TEXT(INDEX(tAtividades[Data],N43),"DD/MM/AAAA"),"")</f>
        <v/>
      </c>
      <c r="S45" s="19"/>
      <c r="T45" s="30"/>
      <c r="U45" s="23" t="str" cm="1">
        <f t="array" ref="U45">IFERROR("Data: "&amp;TEXT(INDEX(tAtividades[Data],S43),"DD/MM/AAAA"),"")</f>
        <v/>
      </c>
      <c r="W45" s="15"/>
    </row>
    <row r="46" spans="4:23" x14ac:dyDescent="0.2">
      <c r="D46" s="19"/>
      <c r="E46" s="27"/>
      <c r="F46" s="21" t="str" cm="1">
        <f t="array" ref="F46">IFERROR("Hora: "&amp;TEXT(INDEX(tAtividades[Horas],D43),"hh:mm"),"")</f>
        <v/>
      </c>
      <c r="I46" s="19"/>
      <c r="J46" s="28"/>
      <c r="K46" s="22" t="str" cm="1">
        <f t="array" ref="K46">IFERROR("Hora: "&amp;TEXT(INDEX(tAtividades[Horas],I43),"hh:mm"),"")</f>
        <v/>
      </c>
      <c r="N46" s="19"/>
      <c r="O46" s="29"/>
      <c r="P46" s="2" t="str" cm="1">
        <f t="array" ref="P46">IFERROR("Hora: "&amp;TEXT(INDEX(tAtividades[Horas],N43),"hh:mm"),"")</f>
        <v/>
      </c>
      <c r="S46" s="19"/>
      <c r="T46" s="30"/>
      <c r="U46" s="23" t="str" cm="1">
        <f t="array" ref="U46">IFERROR("Hora: "&amp;TEXT(INDEX(tAtividades[Horas],S43),"hh:mm"),"")</f>
        <v/>
      </c>
      <c r="W46" s="15"/>
    </row>
    <row r="47" spans="4:23" ht="4.5" customHeight="1" x14ac:dyDescent="0.2">
      <c r="D47" s="19"/>
      <c r="I47" s="19"/>
      <c r="N47" s="19"/>
      <c r="S47" s="19"/>
      <c r="W47" s="15"/>
    </row>
    <row r="48" spans="4:23" x14ac:dyDescent="0.2">
      <c r="D48" s="19" t="str">
        <f>IFERROR(MATCH(COUNTA(D$2:D47)+1&amp;"-"&amp;F$1,tAtividades[Chave],0),"")</f>
        <v/>
      </c>
      <c r="E48" s="27" t="str" cm="1">
        <f t="array" ref="E48">IFERROR(VLOOKUP(
                               INDEX(tAtividades[Participante],D48),tUsuarios[],3,0),"")</f>
        <v/>
      </c>
      <c r="F48" s="21" t="str" cm="1">
        <f t="array" ref="F48">IFERROR(INDEX(tAtividades[Projeto],D48),"")</f>
        <v/>
      </c>
      <c r="I48" s="19" t="str">
        <f>IFERROR(MATCH(COUNTA(I$2:I47)+1&amp;"-"&amp;K$1,tAtividades[Chave],0),"")</f>
        <v/>
      </c>
      <c r="J48" s="28" t="str" cm="1">
        <f t="array" ref="J48">IFERROR(VLOOKUP(
                               INDEX(tAtividades[Participante],I48),tUsuarios[],3,0),"")</f>
        <v/>
      </c>
      <c r="K48" s="22" t="str" cm="1">
        <f t="array" ref="K48">IFERROR(INDEX(tAtividades[Projeto],I48),"")</f>
        <v/>
      </c>
      <c r="N48" s="19" t="str">
        <f>IFERROR(MATCH(COUNTA(N$2:N47)+1&amp;"-"&amp;P$1,tAtividades[Chave],0),"")</f>
        <v/>
      </c>
      <c r="O48" s="29" t="str" cm="1">
        <f t="array" ref="O48">IFERROR(VLOOKUP(
                               INDEX(tAtividades[Participante],N48),tUsuarios[],3,0),"")</f>
        <v/>
      </c>
      <c r="P48" s="2" t="str" cm="1">
        <f t="array" ref="P48">IFERROR(INDEX(tAtividades[Projeto],N48),"")</f>
        <v/>
      </c>
      <c r="S48" s="19" t="str">
        <f>IFERROR(MATCH(COUNTA(S$2:S47)+1&amp;"-"&amp;U$1,tAtividades[Chave],0),"")</f>
        <v/>
      </c>
      <c r="T48" s="30" t="str" cm="1">
        <f t="array" ref="T48">IFERROR(VLOOKUP(
                               INDEX(tAtividades[Participante],S48),tUsuarios[],3,0),"")</f>
        <v/>
      </c>
      <c r="U48" s="23" t="str" cm="1">
        <f t="array" ref="U48">IFERROR(INDEX(tAtividades[Projeto],S48),"")</f>
        <v/>
      </c>
      <c r="W48" s="15"/>
    </row>
    <row r="49" spans="4:23" x14ac:dyDescent="0.2">
      <c r="D49" s="19"/>
      <c r="E49" s="27"/>
      <c r="F49" s="21" t="str" cm="1">
        <f t="array" ref="F49">IFERROR(INDEX(tAtividades[Atividade],D48),"")</f>
        <v/>
      </c>
      <c r="I49" s="19"/>
      <c r="J49" s="28"/>
      <c r="K49" s="22" t="str" cm="1">
        <f t="array" ref="K49">IFERROR(INDEX(tAtividades[Atividade],I48),"")</f>
        <v/>
      </c>
      <c r="N49" s="19"/>
      <c r="O49" s="29"/>
      <c r="P49" s="2" t="str" cm="1">
        <f t="array" ref="P49">IFERROR(INDEX(tAtividades[Atividade],N48),"")</f>
        <v/>
      </c>
      <c r="S49" s="19"/>
      <c r="T49" s="30"/>
      <c r="U49" s="23" t="str" cm="1">
        <f t="array" ref="U49">IFERROR(INDEX(tAtividades[Atividade],S48),"")</f>
        <v/>
      </c>
      <c r="W49" s="15"/>
    </row>
    <row r="50" spans="4:23" x14ac:dyDescent="0.2">
      <c r="D50" s="19"/>
      <c r="E50" s="27"/>
      <c r="F50" s="21" t="str" cm="1">
        <f t="array" ref="F50">IFERROR("Data: "&amp;TEXT(INDEX(tAtividades[Data],D48),"DD/MM/AAAA"),"")</f>
        <v/>
      </c>
      <c r="I50" s="19"/>
      <c r="J50" s="28"/>
      <c r="K50" s="22" t="str" cm="1">
        <f t="array" ref="K50">IFERROR("Data: "&amp;TEXT(INDEX(tAtividades[Data],I48),"DD/MM/AAAA"),"")</f>
        <v/>
      </c>
      <c r="N50" s="19"/>
      <c r="O50" s="29"/>
      <c r="P50" s="2" t="str" cm="1">
        <f t="array" ref="P50">IFERROR("Data: "&amp;TEXT(INDEX(tAtividades[Data],N48),"DD/MM/AAAA"),"")</f>
        <v/>
      </c>
      <c r="S50" s="19"/>
      <c r="T50" s="30"/>
      <c r="U50" s="23" t="str" cm="1">
        <f t="array" ref="U50">IFERROR("Data: "&amp;TEXT(INDEX(tAtividades[Data],S48),"DD/MM/AAAA"),"")</f>
        <v/>
      </c>
      <c r="W50" s="15"/>
    </row>
    <row r="51" spans="4:23" x14ac:dyDescent="0.2">
      <c r="D51" s="19"/>
      <c r="E51" s="27"/>
      <c r="F51" s="21" t="str" cm="1">
        <f t="array" ref="F51">IFERROR("Hora: "&amp;TEXT(INDEX(tAtividades[Horas],D48),"hh:mm"),"")</f>
        <v/>
      </c>
      <c r="I51" s="19"/>
      <c r="J51" s="28"/>
      <c r="K51" s="22" t="str" cm="1">
        <f t="array" ref="K51">IFERROR("Hora: "&amp;TEXT(INDEX(tAtividades[Horas],I48),"hh:mm"),"")</f>
        <v/>
      </c>
      <c r="N51" s="19"/>
      <c r="O51" s="29"/>
      <c r="P51" s="2" t="str" cm="1">
        <f t="array" ref="P51">IFERROR("Hora: "&amp;TEXT(INDEX(tAtividades[Horas],N48),"hh:mm"),"")</f>
        <v/>
      </c>
      <c r="S51" s="19"/>
      <c r="T51" s="30"/>
      <c r="U51" s="23" t="str" cm="1">
        <f t="array" ref="U51">IFERROR("Hora: "&amp;TEXT(INDEX(tAtividades[Horas],S48),"hh:mm"),"")</f>
        <v/>
      </c>
      <c r="W51" s="15"/>
    </row>
    <row r="52" spans="4:23" ht="4.5" customHeight="1" x14ac:dyDescent="0.2">
      <c r="D52" s="19"/>
      <c r="I52" s="15"/>
      <c r="N52" s="15"/>
      <c r="S52" s="15"/>
      <c r="W52" s="15"/>
    </row>
    <row r="53" spans="4:23" x14ac:dyDescent="0.2">
      <c r="D53" s="19"/>
      <c r="E53" s="31"/>
      <c r="I53" s="15"/>
      <c r="J53" s="32"/>
      <c r="K53" s="11"/>
      <c r="N53" s="15"/>
      <c r="O53" s="25"/>
      <c r="P53" s="12"/>
      <c r="S53" s="15"/>
      <c r="T53" s="26"/>
      <c r="U53" s="13"/>
      <c r="W53" s="15"/>
    </row>
    <row r="54" spans="4:23" x14ac:dyDescent="0.2">
      <c r="D54" s="19"/>
      <c r="E54" s="31"/>
      <c r="I54" s="15"/>
      <c r="J54" s="32"/>
      <c r="K54" s="11"/>
      <c r="N54" s="15"/>
      <c r="O54" s="25"/>
      <c r="P54" s="12"/>
      <c r="S54" s="15"/>
      <c r="T54" s="26"/>
      <c r="U54" s="13"/>
      <c r="W54" s="15"/>
    </row>
    <row r="55" spans="4:23" x14ac:dyDescent="0.2">
      <c r="D55" s="19"/>
      <c r="E55" s="31"/>
      <c r="I55" s="15"/>
      <c r="J55" s="32"/>
      <c r="K55" s="11"/>
      <c r="N55" s="15"/>
      <c r="O55" s="25"/>
      <c r="P55" s="12"/>
      <c r="S55" s="15"/>
      <c r="T55" s="26"/>
      <c r="U55" s="13"/>
      <c r="W55" s="15"/>
    </row>
    <row r="56" spans="4:23" x14ac:dyDescent="0.2">
      <c r="D56" s="19"/>
      <c r="E56" s="31"/>
      <c r="I56" s="15"/>
      <c r="J56" s="32"/>
      <c r="K56" s="11"/>
      <c r="N56" s="15"/>
      <c r="O56" s="25"/>
      <c r="P56" s="12"/>
      <c r="S56" s="15"/>
      <c r="T56" s="26"/>
      <c r="U56" s="13"/>
      <c r="W56" s="15"/>
    </row>
    <row r="57" spans="4:23" x14ac:dyDescent="0.2">
      <c r="D57" s="19"/>
      <c r="I57" s="15"/>
      <c r="N57" s="15"/>
      <c r="S57" s="15"/>
      <c r="W57" s="15"/>
    </row>
    <row r="58" spans="4:23" x14ac:dyDescent="0.2">
      <c r="D58" s="19"/>
      <c r="I58" s="15"/>
      <c r="N58" s="15"/>
      <c r="S58" s="15"/>
      <c r="W58" s="15"/>
    </row>
    <row r="59" spans="4:23" x14ac:dyDescent="0.2">
      <c r="D59" s="19"/>
      <c r="I59" s="15"/>
      <c r="N59" s="15"/>
      <c r="S59" s="15"/>
      <c r="W59" s="15"/>
    </row>
    <row r="60" spans="4:23" x14ac:dyDescent="0.2">
      <c r="D60" s="19"/>
      <c r="I60" s="15"/>
      <c r="N60" s="15"/>
      <c r="S60" s="15"/>
      <c r="W60" s="15"/>
    </row>
    <row r="61" spans="4:23" x14ac:dyDescent="0.2">
      <c r="D61" s="19"/>
      <c r="I61" s="15"/>
      <c r="N61" s="15"/>
      <c r="S61" s="15"/>
      <c r="W61" s="15"/>
    </row>
    <row r="62" spans="4:23" x14ac:dyDescent="0.2">
      <c r="D62" s="19"/>
      <c r="I62" s="15"/>
      <c r="N62" s="15"/>
      <c r="S62" s="15"/>
      <c r="W62" s="15"/>
    </row>
    <row r="63" spans="4:23" x14ac:dyDescent="0.2">
      <c r="D63" s="19"/>
      <c r="I63" s="15"/>
      <c r="N63" s="15"/>
      <c r="S63" s="15"/>
      <c r="W63" s="15"/>
    </row>
    <row r="64" spans="4:23" x14ac:dyDescent="0.2">
      <c r="D64" s="19"/>
      <c r="I64" s="15"/>
      <c r="N64" s="15"/>
      <c r="S64" s="15"/>
      <c r="W64" s="15"/>
    </row>
    <row r="65" spans="4:23" x14ac:dyDescent="0.2">
      <c r="D65" s="19"/>
      <c r="I65" s="15"/>
      <c r="N65" s="15"/>
      <c r="S65" s="15"/>
      <c r="W65" s="15"/>
    </row>
    <row r="66" spans="4:23" x14ac:dyDescent="0.2">
      <c r="D66" s="19"/>
      <c r="I66" s="15"/>
      <c r="N66" s="15"/>
      <c r="S66" s="15"/>
      <c r="W66" s="15"/>
    </row>
    <row r="67" spans="4:23" x14ac:dyDescent="0.2">
      <c r="D67" s="19"/>
      <c r="I67" s="15"/>
      <c r="N67" s="15"/>
      <c r="S67" s="15"/>
      <c r="W67" s="15"/>
    </row>
    <row r="68" spans="4:23" x14ac:dyDescent="0.2">
      <c r="D68" s="19"/>
      <c r="I68" s="15"/>
      <c r="N68" s="15"/>
      <c r="S68" s="15"/>
      <c r="W68" s="15"/>
    </row>
    <row r="69" spans="4:23" x14ac:dyDescent="0.2">
      <c r="D69" s="19"/>
      <c r="I69" s="15"/>
      <c r="N69" s="15"/>
      <c r="S69" s="15"/>
      <c r="W69" s="15"/>
    </row>
    <row r="70" spans="4:23" x14ac:dyDescent="0.2">
      <c r="D70" s="19"/>
      <c r="I70" s="15"/>
      <c r="N70" s="15"/>
      <c r="S70" s="15"/>
      <c r="W70" s="15"/>
    </row>
    <row r="71" spans="4:23" x14ac:dyDescent="0.2">
      <c r="D71" s="19"/>
      <c r="I71" s="15"/>
      <c r="N71" s="15"/>
      <c r="S71" s="15"/>
      <c r="W71" s="15"/>
    </row>
    <row r="72" spans="4:23" x14ac:dyDescent="0.2">
      <c r="D72" s="19"/>
      <c r="I72" s="15"/>
      <c r="N72" s="15"/>
      <c r="S72" s="15"/>
      <c r="W72" s="15"/>
    </row>
    <row r="73" spans="4:23" x14ac:dyDescent="0.2">
      <c r="D73" s="19"/>
      <c r="I73" s="15"/>
      <c r="N73" s="15"/>
      <c r="S73" s="15"/>
      <c r="W73" s="15"/>
    </row>
    <row r="74" spans="4:23" x14ac:dyDescent="0.2">
      <c r="D74" s="19"/>
      <c r="I74" s="15"/>
      <c r="N74" s="15"/>
      <c r="S74" s="15"/>
      <c r="W74" s="15"/>
    </row>
    <row r="75" spans="4:23" x14ac:dyDescent="0.2">
      <c r="D75" s="19"/>
      <c r="I75" s="15"/>
      <c r="N75" s="15"/>
      <c r="S75" s="15"/>
      <c r="W75" s="15"/>
    </row>
    <row r="76" spans="4:23" x14ac:dyDescent="0.2">
      <c r="D76" s="19"/>
      <c r="I76" s="15"/>
      <c r="N76" s="15"/>
      <c r="S76" s="15"/>
      <c r="W76" s="15"/>
    </row>
    <row r="77" spans="4:23" x14ac:dyDescent="0.2">
      <c r="D77" s="19"/>
      <c r="I77" s="15"/>
      <c r="N77" s="15"/>
      <c r="S77" s="15"/>
      <c r="W77" s="15"/>
    </row>
    <row r="78" spans="4:23" x14ac:dyDescent="0.2">
      <c r="D78" s="19"/>
      <c r="I78" s="15"/>
      <c r="N78" s="15"/>
      <c r="S78" s="15"/>
      <c r="W78" s="15"/>
    </row>
    <row r="79" spans="4:23" x14ac:dyDescent="0.2">
      <c r="D79" s="19"/>
      <c r="I79" s="15"/>
      <c r="N79" s="15"/>
      <c r="S79" s="15"/>
      <c r="W79" s="15"/>
    </row>
    <row r="80" spans="4:23" x14ac:dyDescent="0.2">
      <c r="D80" s="19"/>
      <c r="I80" s="15"/>
      <c r="N80" s="15"/>
      <c r="S80" s="15"/>
      <c r="W80" s="15"/>
    </row>
    <row r="81" spans="4:23" x14ac:dyDescent="0.2">
      <c r="D81" s="19"/>
      <c r="I81" s="15"/>
      <c r="N81" s="15"/>
      <c r="S81" s="15"/>
      <c r="W81" s="15"/>
    </row>
    <row r="82" spans="4:23" x14ac:dyDescent="0.2">
      <c r="D82" s="19"/>
      <c r="I82" s="15"/>
      <c r="N82" s="15"/>
      <c r="S82" s="15"/>
      <c r="W82" s="15"/>
    </row>
    <row r="83" spans="4:23" x14ac:dyDescent="0.2">
      <c r="D83" s="19"/>
      <c r="I83" s="15"/>
      <c r="N83" s="15"/>
      <c r="S83" s="15"/>
      <c r="W83" s="15"/>
    </row>
    <row r="84" spans="4:23" x14ac:dyDescent="0.2">
      <c r="D84" s="19"/>
      <c r="I84" s="15"/>
      <c r="N84" s="15"/>
      <c r="S84" s="15"/>
      <c r="W84" s="15"/>
    </row>
    <row r="85" spans="4:23" x14ac:dyDescent="0.2">
      <c r="D85" s="19"/>
      <c r="I85" s="15"/>
      <c r="N85" s="15"/>
      <c r="S85" s="15"/>
      <c r="W85" s="15"/>
    </row>
    <row r="86" spans="4:23" x14ac:dyDescent="0.2">
      <c r="D86" s="19"/>
      <c r="I86" s="15"/>
      <c r="N86" s="15"/>
      <c r="S86" s="15"/>
      <c r="W86" s="15"/>
    </row>
    <row r="87" spans="4:23" x14ac:dyDescent="0.2">
      <c r="D87" s="19"/>
      <c r="I87" s="15"/>
      <c r="N87" s="15"/>
      <c r="S87" s="15"/>
      <c r="W87" s="15"/>
    </row>
    <row r="88" spans="4:23" x14ac:dyDescent="0.2">
      <c r="D88" s="19"/>
      <c r="I88" s="15"/>
      <c r="N88" s="15"/>
      <c r="S88" s="15"/>
      <c r="W88" s="15"/>
    </row>
    <row r="89" spans="4:23" x14ac:dyDescent="0.2">
      <c r="D89" s="19"/>
      <c r="I89" s="15"/>
      <c r="N89" s="15"/>
      <c r="S89" s="15"/>
      <c r="W89" s="15"/>
    </row>
    <row r="90" spans="4:23" x14ac:dyDescent="0.2">
      <c r="D90" s="19"/>
      <c r="I90" s="15"/>
      <c r="N90" s="15"/>
      <c r="S90" s="15"/>
      <c r="W90" s="15"/>
    </row>
    <row r="91" spans="4:23" x14ac:dyDescent="0.2">
      <c r="D91" s="19"/>
      <c r="I91" s="15"/>
      <c r="N91" s="15"/>
      <c r="S91" s="15"/>
      <c r="W91" s="15"/>
    </row>
    <row r="92" spans="4:23" x14ac:dyDescent="0.2">
      <c r="D92" s="19"/>
      <c r="I92" s="15"/>
      <c r="N92" s="15"/>
      <c r="S92" s="15"/>
      <c r="W92" s="15"/>
    </row>
    <row r="93" spans="4:23" x14ac:dyDescent="0.2">
      <c r="D93" s="19"/>
      <c r="I93" s="15"/>
      <c r="N93" s="15"/>
      <c r="S93" s="15"/>
      <c r="W93" s="15"/>
    </row>
    <row r="94" spans="4:23" x14ac:dyDescent="0.2">
      <c r="D94" s="19"/>
      <c r="I94" s="15"/>
      <c r="N94" s="15"/>
      <c r="S94" s="15"/>
      <c r="W94" s="15"/>
    </row>
    <row r="95" spans="4:23" x14ac:dyDescent="0.2">
      <c r="D95" s="19"/>
      <c r="I95" s="15"/>
      <c r="N95" s="15"/>
      <c r="S95" s="15"/>
      <c r="W95" s="15"/>
    </row>
    <row r="96" spans="4:23" x14ac:dyDescent="0.2">
      <c r="D96" s="19"/>
      <c r="I96" s="15"/>
      <c r="N96" s="15"/>
      <c r="S96" s="15"/>
      <c r="W96" s="15"/>
    </row>
    <row r="97" spans="4:23" x14ac:dyDescent="0.2">
      <c r="D97" s="19"/>
      <c r="I97" s="15"/>
      <c r="N97" s="15"/>
      <c r="S97" s="15"/>
      <c r="W97" s="15"/>
    </row>
    <row r="98" spans="4:23" x14ac:dyDescent="0.2">
      <c r="D98" s="19"/>
      <c r="I98" s="15"/>
      <c r="N98" s="15"/>
      <c r="S98" s="15"/>
      <c r="W98" s="15"/>
    </row>
    <row r="99" spans="4:23" x14ac:dyDescent="0.2">
      <c r="D99" s="19"/>
      <c r="I99" s="15"/>
      <c r="N99" s="15"/>
      <c r="S99" s="15"/>
      <c r="W99" s="15"/>
    </row>
    <row r="100" spans="4:23" x14ac:dyDescent="0.2">
      <c r="D100" s="19"/>
      <c r="I100" s="15"/>
      <c r="N100" s="15"/>
      <c r="S100" s="15"/>
      <c r="W100" s="15"/>
    </row>
    <row r="101" spans="4:23" x14ac:dyDescent="0.2">
      <c r="D101" s="19"/>
      <c r="I101" s="15"/>
      <c r="N101" s="15"/>
      <c r="S101" s="15"/>
      <c r="W101" s="15"/>
    </row>
    <row r="102" spans="4:23" x14ac:dyDescent="0.2">
      <c r="D102" s="19"/>
      <c r="I102" s="15"/>
      <c r="N102" s="15"/>
      <c r="S102" s="15"/>
      <c r="W102" s="15"/>
    </row>
    <row r="103" spans="4:23" x14ac:dyDescent="0.2">
      <c r="D103" s="19"/>
      <c r="I103" s="15"/>
      <c r="N103" s="15"/>
      <c r="S103" s="15"/>
      <c r="W103" s="15"/>
    </row>
    <row r="104" spans="4:23" x14ac:dyDescent="0.2">
      <c r="D104" s="19"/>
      <c r="I104" s="15"/>
      <c r="N104" s="15"/>
      <c r="S104" s="15"/>
      <c r="W104" s="15"/>
    </row>
    <row r="105" spans="4:23" x14ac:dyDescent="0.2">
      <c r="D105" s="19"/>
      <c r="I105" s="15"/>
      <c r="N105" s="15"/>
      <c r="S105" s="15"/>
      <c r="W105" s="15"/>
    </row>
    <row r="106" spans="4:23" x14ac:dyDescent="0.2">
      <c r="D106" s="19"/>
      <c r="I106" s="15"/>
      <c r="N106" s="15"/>
      <c r="S106" s="15"/>
      <c r="W106" s="15"/>
    </row>
    <row r="107" spans="4:23" x14ac:dyDescent="0.2">
      <c r="D107" s="19"/>
      <c r="I107" s="15"/>
      <c r="N107" s="15"/>
      <c r="S107" s="15"/>
      <c r="W107" s="15"/>
    </row>
    <row r="108" spans="4:23" x14ac:dyDescent="0.2">
      <c r="D108" s="19"/>
      <c r="I108" s="15"/>
      <c r="N108" s="15"/>
      <c r="S108" s="15"/>
      <c r="W108" s="15"/>
    </row>
    <row r="109" spans="4:23" x14ac:dyDescent="0.2">
      <c r="D109" s="19"/>
      <c r="I109" s="15"/>
      <c r="N109" s="15"/>
      <c r="S109" s="15"/>
      <c r="W109" s="15"/>
    </row>
    <row r="110" spans="4:23" x14ac:dyDescent="0.2">
      <c r="D110" s="19"/>
      <c r="I110" s="15"/>
      <c r="N110" s="15"/>
      <c r="S110" s="15"/>
      <c r="W110" s="15"/>
    </row>
    <row r="111" spans="4:23" x14ac:dyDescent="0.2">
      <c r="D111" s="19"/>
      <c r="I111" s="15"/>
      <c r="N111" s="15"/>
      <c r="S111" s="15"/>
      <c r="W111" s="15"/>
    </row>
    <row r="112" spans="4:23" x14ac:dyDescent="0.2">
      <c r="D112" s="19"/>
      <c r="I112" s="15"/>
      <c r="N112" s="15"/>
      <c r="S112" s="15"/>
      <c r="W112" s="15"/>
    </row>
    <row r="113" spans="4:23" x14ac:dyDescent="0.2">
      <c r="D113" s="19"/>
      <c r="I113" s="15"/>
      <c r="N113" s="15"/>
      <c r="S113" s="15"/>
      <c r="W113" s="15"/>
    </row>
    <row r="114" spans="4:23" x14ac:dyDescent="0.2">
      <c r="D114" s="19"/>
      <c r="I114" s="15"/>
      <c r="N114" s="15"/>
      <c r="S114" s="15"/>
      <c r="W114" s="15"/>
    </row>
    <row r="115" spans="4:23" x14ac:dyDescent="0.2">
      <c r="D115" s="19"/>
      <c r="I115" s="15"/>
      <c r="N115" s="15"/>
      <c r="S115" s="15"/>
      <c r="W115" s="15"/>
    </row>
    <row r="116" spans="4:23" x14ac:dyDescent="0.2">
      <c r="D116" s="19"/>
      <c r="I116" s="15"/>
      <c r="N116" s="15"/>
      <c r="S116" s="15"/>
      <c r="W116" s="15"/>
    </row>
    <row r="117" spans="4:23" x14ac:dyDescent="0.2">
      <c r="D117" s="19"/>
      <c r="I117" s="15"/>
      <c r="N117" s="15"/>
      <c r="S117" s="15"/>
      <c r="W117" s="15"/>
    </row>
    <row r="118" spans="4:23" x14ac:dyDescent="0.2">
      <c r="D118" s="19"/>
      <c r="I118" s="15"/>
      <c r="N118" s="15"/>
      <c r="S118" s="15"/>
      <c r="W118" s="15"/>
    </row>
    <row r="119" spans="4:23" x14ac:dyDescent="0.2">
      <c r="D119" s="19"/>
      <c r="I119" s="15"/>
      <c r="N119" s="15"/>
      <c r="S119" s="15"/>
      <c r="W119" s="15"/>
    </row>
    <row r="120" spans="4:23" x14ac:dyDescent="0.2">
      <c r="D120" s="19"/>
      <c r="I120" s="15"/>
      <c r="N120" s="15"/>
      <c r="S120" s="15"/>
      <c r="W120" s="15"/>
    </row>
    <row r="121" spans="4:23" x14ac:dyDescent="0.2">
      <c r="D121" s="19"/>
      <c r="I121" s="15"/>
      <c r="N121" s="15"/>
      <c r="S121" s="15"/>
      <c r="W121" s="15"/>
    </row>
    <row r="122" spans="4:23" x14ac:dyDescent="0.2">
      <c r="D122" s="19"/>
      <c r="I122" s="15"/>
      <c r="N122" s="15"/>
      <c r="S122" s="15"/>
      <c r="W122" s="15"/>
    </row>
    <row r="123" spans="4:23" x14ac:dyDescent="0.2">
      <c r="D123" s="19"/>
      <c r="I123" s="15"/>
      <c r="N123" s="15"/>
      <c r="S123" s="15"/>
      <c r="W123" s="15"/>
    </row>
    <row r="124" spans="4:23" x14ac:dyDescent="0.2">
      <c r="D124" s="19"/>
      <c r="I124" s="15"/>
      <c r="N124" s="15"/>
      <c r="S124" s="15"/>
      <c r="W124" s="15"/>
    </row>
    <row r="125" spans="4:23" x14ac:dyDescent="0.2">
      <c r="D125" s="19"/>
      <c r="I125" s="15"/>
      <c r="N125" s="15"/>
      <c r="S125" s="15"/>
      <c r="W125" s="15"/>
    </row>
    <row r="126" spans="4:23" x14ac:dyDescent="0.2">
      <c r="D126" s="19"/>
      <c r="I126" s="15"/>
      <c r="N126" s="15"/>
      <c r="S126" s="15"/>
      <c r="W126" s="15"/>
    </row>
    <row r="127" spans="4:23" x14ac:dyDescent="0.2">
      <c r="D127" s="19"/>
      <c r="I127" s="15"/>
      <c r="N127" s="15"/>
      <c r="S127" s="15"/>
      <c r="W127" s="15"/>
    </row>
    <row r="128" spans="4:23" x14ac:dyDescent="0.2">
      <c r="D128" s="19"/>
      <c r="I128" s="15"/>
      <c r="N128" s="15"/>
      <c r="S128" s="15"/>
      <c r="W128" s="15"/>
    </row>
    <row r="129" spans="4:23" x14ac:dyDescent="0.2">
      <c r="D129" s="19"/>
      <c r="I129" s="15"/>
      <c r="N129" s="15"/>
      <c r="S129" s="15"/>
      <c r="W129" s="15"/>
    </row>
    <row r="130" spans="4:23" x14ac:dyDescent="0.2">
      <c r="D130" s="19"/>
      <c r="I130" s="15"/>
      <c r="N130" s="15"/>
      <c r="S130" s="15"/>
      <c r="W130" s="15"/>
    </row>
    <row r="131" spans="4:23" x14ac:dyDescent="0.2">
      <c r="D131" s="19"/>
      <c r="I131" s="15"/>
      <c r="N131" s="15"/>
      <c r="S131" s="15"/>
      <c r="W131" s="15"/>
    </row>
    <row r="132" spans="4:23" x14ac:dyDescent="0.2">
      <c r="D132" s="19"/>
      <c r="I132" s="15"/>
      <c r="N132" s="15"/>
      <c r="S132" s="15"/>
      <c r="W132" s="15"/>
    </row>
    <row r="133" spans="4:23" x14ac:dyDescent="0.2">
      <c r="D133" s="19"/>
      <c r="I133" s="15"/>
      <c r="N133" s="15"/>
      <c r="S133" s="15"/>
      <c r="W133" s="15"/>
    </row>
    <row r="134" spans="4:23" x14ac:dyDescent="0.2">
      <c r="D134" s="19"/>
      <c r="I134" s="15"/>
      <c r="N134" s="15"/>
      <c r="S134" s="15"/>
      <c r="W134" s="15"/>
    </row>
    <row r="135" spans="4:23" x14ac:dyDescent="0.2">
      <c r="D135" s="19"/>
      <c r="I135" s="15"/>
      <c r="N135" s="15"/>
      <c r="S135" s="15"/>
      <c r="W135" s="15"/>
    </row>
    <row r="136" spans="4:23" x14ac:dyDescent="0.2">
      <c r="D136" s="19"/>
      <c r="I136" s="15"/>
      <c r="N136" s="15"/>
      <c r="S136" s="15"/>
      <c r="W136" s="15"/>
    </row>
    <row r="137" spans="4:23" x14ac:dyDescent="0.2">
      <c r="D137" s="19"/>
      <c r="I137" s="15"/>
      <c r="N137" s="15"/>
      <c r="S137" s="15"/>
      <c r="W137" s="15"/>
    </row>
    <row r="138" spans="4:23" x14ac:dyDescent="0.2">
      <c r="D138" s="19"/>
      <c r="I138" s="15"/>
      <c r="N138" s="15"/>
      <c r="S138" s="15"/>
      <c r="W138" s="15"/>
    </row>
    <row r="139" spans="4:23" x14ac:dyDescent="0.2">
      <c r="D139" s="19"/>
      <c r="I139" s="15"/>
      <c r="N139" s="15"/>
      <c r="S139" s="15"/>
      <c r="W139" s="15"/>
    </row>
    <row r="140" spans="4:23" x14ac:dyDescent="0.2">
      <c r="D140" s="19"/>
      <c r="I140" s="15"/>
      <c r="N140" s="15"/>
      <c r="S140" s="15"/>
      <c r="W140" s="15"/>
    </row>
    <row r="141" spans="4:23" x14ac:dyDescent="0.2">
      <c r="D141" s="19"/>
      <c r="I141" s="15"/>
      <c r="N141" s="15"/>
      <c r="S141" s="15"/>
      <c r="W141" s="15"/>
    </row>
    <row r="142" spans="4:23" x14ac:dyDescent="0.2">
      <c r="D142" s="19"/>
      <c r="I142" s="15"/>
      <c r="N142" s="15"/>
      <c r="S142" s="15"/>
      <c r="W142" s="15"/>
    </row>
    <row r="143" spans="4:23" x14ac:dyDescent="0.2">
      <c r="D143" s="19"/>
      <c r="I143" s="15"/>
      <c r="N143" s="15"/>
      <c r="S143" s="15"/>
      <c r="W143" s="15"/>
    </row>
    <row r="144" spans="4:23" x14ac:dyDescent="0.2">
      <c r="D144" s="19"/>
      <c r="I144" s="15"/>
      <c r="N144" s="15"/>
      <c r="S144" s="15"/>
      <c r="W144" s="15"/>
    </row>
    <row r="145" spans="4:23" x14ac:dyDescent="0.2">
      <c r="D145" s="19"/>
      <c r="I145" s="15"/>
      <c r="N145" s="15"/>
      <c r="S145" s="15"/>
      <c r="W145" s="15"/>
    </row>
    <row r="146" spans="4:23" x14ac:dyDescent="0.2">
      <c r="D146" s="19"/>
      <c r="I146" s="15"/>
      <c r="N146" s="15"/>
      <c r="S146" s="15"/>
      <c r="W146" s="15"/>
    </row>
    <row r="147" spans="4:23" x14ac:dyDescent="0.2">
      <c r="D147" s="19"/>
      <c r="I147" s="15"/>
      <c r="N147" s="15"/>
      <c r="S147" s="15"/>
      <c r="W147" s="15"/>
    </row>
    <row r="148" spans="4:23" x14ac:dyDescent="0.2">
      <c r="D148" s="19"/>
      <c r="I148" s="15"/>
      <c r="N148" s="15"/>
      <c r="S148" s="15"/>
      <c r="W148" s="15"/>
    </row>
    <row r="149" spans="4:23" x14ac:dyDescent="0.2">
      <c r="D149" s="19"/>
      <c r="I149" s="15"/>
      <c r="N149" s="15"/>
      <c r="S149" s="15"/>
      <c r="W149" s="15"/>
    </row>
    <row r="150" spans="4:23" x14ac:dyDescent="0.2">
      <c r="D150" s="19"/>
      <c r="I150" s="15"/>
      <c r="N150" s="15"/>
      <c r="S150" s="15"/>
      <c r="W150" s="15"/>
    </row>
    <row r="151" spans="4:23" x14ac:dyDescent="0.2">
      <c r="D151" s="19"/>
      <c r="I151" s="15"/>
      <c r="N151" s="15"/>
      <c r="S151" s="15"/>
      <c r="W151" s="15"/>
    </row>
    <row r="152" spans="4:23" x14ac:dyDescent="0.2">
      <c r="D152" s="19"/>
      <c r="I152" s="15"/>
      <c r="N152" s="15"/>
      <c r="S152" s="15"/>
      <c r="W152" s="15"/>
    </row>
    <row r="153" spans="4:23" x14ac:dyDescent="0.2">
      <c r="D153" s="19"/>
      <c r="I153" s="15"/>
      <c r="N153" s="15"/>
      <c r="S153" s="15"/>
      <c r="W153" s="15"/>
    </row>
    <row r="154" spans="4:23" x14ac:dyDescent="0.2">
      <c r="D154" s="19"/>
      <c r="I154" s="15"/>
      <c r="N154" s="15"/>
      <c r="S154" s="15"/>
      <c r="W154" s="15"/>
    </row>
    <row r="155" spans="4:23" x14ac:dyDescent="0.2">
      <c r="D155" s="19"/>
      <c r="I155" s="15"/>
      <c r="N155" s="15"/>
      <c r="S155" s="15"/>
      <c r="W155" s="15"/>
    </row>
    <row r="156" spans="4:23" x14ac:dyDescent="0.2">
      <c r="D156" s="19"/>
      <c r="I156" s="15"/>
      <c r="N156" s="15"/>
      <c r="S156" s="15"/>
      <c r="W156" s="15"/>
    </row>
    <row r="157" spans="4:23" x14ac:dyDescent="0.2">
      <c r="D157" s="19"/>
      <c r="I157" s="15"/>
      <c r="N157" s="15"/>
      <c r="S157" s="15"/>
      <c r="W157" s="15"/>
    </row>
    <row r="158" spans="4:23" x14ac:dyDescent="0.2">
      <c r="D158" s="19"/>
      <c r="I158" s="15"/>
      <c r="N158" s="15"/>
      <c r="S158" s="15"/>
      <c r="W158" s="15"/>
    </row>
    <row r="159" spans="4:23" x14ac:dyDescent="0.2">
      <c r="D159" s="19"/>
      <c r="I159" s="15"/>
      <c r="N159" s="15"/>
      <c r="S159" s="15"/>
      <c r="W159" s="15"/>
    </row>
    <row r="160" spans="4:23" x14ac:dyDescent="0.2">
      <c r="D160" s="19"/>
      <c r="I160" s="15"/>
      <c r="N160" s="15"/>
      <c r="S160" s="15"/>
      <c r="W160" s="15"/>
    </row>
    <row r="161" spans="4:23" x14ac:dyDescent="0.2">
      <c r="D161" s="19"/>
      <c r="I161" s="15"/>
      <c r="N161" s="15"/>
      <c r="S161" s="15"/>
      <c r="W161" s="15"/>
    </row>
    <row r="162" spans="4:23" x14ac:dyDescent="0.2">
      <c r="D162" s="19"/>
      <c r="I162" s="15"/>
      <c r="N162" s="15"/>
      <c r="S162" s="15"/>
      <c r="W162" s="15"/>
    </row>
    <row r="163" spans="4:23" x14ac:dyDescent="0.2">
      <c r="D163" s="19"/>
      <c r="I163" s="15"/>
      <c r="N163" s="15"/>
      <c r="S163" s="15"/>
      <c r="W163" s="15"/>
    </row>
    <row r="164" spans="4:23" x14ac:dyDescent="0.2">
      <c r="D164" s="19"/>
      <c r="I164" s="15"/>
      <c r="N164" s="15"/>
      <c r="S164" s="15"/>
      <c r="W164" s="15"/>
    </row>
    <row r="165" spans="4:23" x14ac:dyDescent="0.2">
      <c r="D165" s="19"/>
      <c r="I165" s="15"/>
      <c r="N165" s="15"/>
      <c r="S165" s="15"/>
      <c r="W165" s="15"/>
    </row>
    <row r="166" spans="4:23" x14ac:dyDescent="0.2">
      <c r="D166" s="19"/>
      <c r="I166" s="15"/>
      <c r="N166" s="15"/>
      <c r="S166" s="15"/>
      <c r="W166" s="15"/>
    </row>
    <row r="167" spans="4:23" x14ac:dyDescent="0.2">
      <c r="D167" s="19"/>
      <c r="I167" s="15"/>
      <c r="N167" s="15"/>
      <c r="S167" s="15"/>
      <c r="W167" s="15"/>
    </row>
    <row r="168" spans="4:23" x14ac:dyDescent="0.2">
      <c r="D168" s="19"/>
      <c r="I168" s="15"/>
      <c r="N168" s="15"/>
      <c r="S168" s="15"/>
      <c r="W168" s="15"/>
    </row>
    <row r="169" spans="4:23" x14ac:dyDescent="0.2">
      <c r="D169" s="19"/>
      <c r="I169" s="15"/>
      <c r="N169" s="15"/>
      <c r="S169" s="15"/>
      <c r="W169" s="15"/>
    </row>
    <row r="170" spans="4:23" x14ac:dyDescent="0.2">
      <c r="D170" s="19"/>
      <c r="I170" s="15"/>
      <c r="N170" s="15"/>
      <c r="S170" s="15"/>
      <c r="W170" s="15"/>
    </row>
    <row r="171" spans="4:23" x14ac:dyDescent="0.2">
      <c r="D171" s="19"/>
      <c r="I171" s="15"/>
      <c r="N171" s="15"/>
      <c r="S171" s="15"/>
      <c r="W171" s="15"/>
    </row>
    <row r="172" spans="4:23" x14ac:dyDescent="0.2">
      <c r="D172" s="19"/>
      <c r="I172" s="15"/>
      <c r="N172" s="15"/>
      <c r="S172" s="15"/>
      <c r="W172" s="15"/>
    </row>
    <row r="173" spans="4:23" x14ac:dyDescent="0.2">
      <c r="D173" s="19"/>
      <c r="I173" s="15"/>
      <c r="N173" s="15"/>
      <c r="S173" s="15"/>
      <c r="W173" s="15"/>
    </row>
    <row r="174" spans="4:23" x14ac:dyDescent="0.2">
      <c r="D174" s="19"/>
      <c r="I174" s="15"/>
      <c r="N174" s="15"/>
      <c r="S174" s="15"/>
      <c r="W174" s="15"/>
    </row>
    <row r="175" spans="4:23" x14ac:dyDescent="0.2">
      <c r="D175" s="19"/>
      <c r="I175" s="15"/>
      <c r="N175" s="15"/>
      <c r="S175" s="15"/>
      <c r="W175" s="15"/>
    </row>
    <row r="176" spans="4:23" x14ac:dyDescent="0.2">
      <c r="D176" s="19"/>
      <c r="I176" s="15"/>
      <c r="N176" s="15"/>
      <c r="S176" s="15"/>
      <c r="W176" s="15"/>
    </row>
    <row r="177" spans="4:23" x14ac:dyDescent="0.2">
      <c r="D177" s="19"/>
      <c r="I177" s="15"/>
      <c r="N177" s="15"/>
      <c r="S177" s="15"/>
      <c r="W177" s="15"/>
    </row>
    <row r="178" spans="4:23" x14ac:dyDescent="0.2">
      <c r="D178" s="19"/>
      <c r="I178" s="15"/>
      <c r="N178" s="15"/>
      <c r="S178" s="15"/>
      <c r="W178" s="15"/>
    </row>
    <row r="179" spans="4:23" x14ac:dyDescent="0.2">
      <c r="D179" s="19"/>
      <c r="I179" s="15"/>
      <c r="N179" s="15"/>
      <c r="S179" s="15"/>
      <c r="W179" s="15"/>
    </row>
    <row r="180" spans="4:23" x14ac:dyDescent="0.2">
      <c r="D180" s="19"/>
      <c r="I180" s="15"/>
      <c r="N180" s="15"/>
      <c r="S180" s="15"/>
      <c r="W180" s="15"/>
    </row>
    <row r="181" spans="4:23" x14ac:dyDescent="0.2">
      <c r="D181" s="19"/>
      <c r="I181" s="15"/>
      <c r="N181" s="15"/>
      <c r="S181" s="15"/>
      <c r="W181" s="15"/>
    </row>
    <row r="182" spans="4:23" x14ac:dyDescent="0.2">
      <c r="D182" s="19"/>
      <c r="I182" s="15"/>
      <c r="N182" s="15"/>
      <c r="S182" s="15"/>
      <c r="W182" s="15"/>
    </row>
    <row r="183" spans="4:23" x14ac:dyDescent="0.2">
      <c r="D183" s="19"/>
      <c r="I183" s="15"/>
      <c r="N183" s="15"/>
      <c r="S183" s="15"/>
      <c r="W183" s="15"/>
    </row>
    <row r="184" spans="4:23" x14ac:dyDescent="0.2">
      <c r="D184" s="19"/>
      <c r="I184" s="15"/>
      <c r="N184" s="15"/>
      <c r="S184" s="15"/>
      <c r="W184" s="15"/>
    </row>
    <row r="185" spans="4:23" x14ac:dyDescent="0.2">
      <c r="D185" s="19"/>
      <c r="I185" s="15"/>
      <c r="N185" s="15"/>
      <c r="S185" s="15"/>
      <c r="W185" s="15"/>
    </row>
    <row r="186" spans="4:23" x14ac:dyDescent="0.2">
      <c r="D186" s="19"/>
      <c r="I186" s="15"/>
      <c r="N186" s="15"/>
      <c r="S186" s="15"/>
      <c r="W186" s="15"/>
    </row>
    <row r="187" spans="4:23" x14ac:dyDescent="0.2">
      <c r="D187" s="19"/>
      <c r="I187" s="15"/>
      <c r="N187" s="15"/>
      <c r="S187" s="15"/>
      <c r="W187" s="15"/>
    </row>
    <row r="188" spans="4:23" x14ac:dyDescent="0.2">
      <c r="D188" s="19"/>
      <c r="I188" s="15"/>
      <c r="N188" s="15"/>
      <c r="S188" s="15"/>
      <c r="W188" s="15"/>
    </row>
    <row r="189" spans="4:23" x14ac:dyDescent="0.2">
      <c r="D189" s="19"/>
      <c r="I189" s="15"/>
      <c r="N189" s="15"/>
      <c r="S189" s="15"/>
      <c r="W189" s="15"/>
    </row>
    <row r="190" spans="4:23" x14ac:dyDescent="0.2">
      <c r="D190" s="19"/>
      <c r="I190" s="15"/>
      <c r="N190" s="15"/>
      <c r="S190" s="15"/>
      <c r="W190" s="15"/>
    </row>
    <row r="191" spans="4:23" x14ac:dyDescent="0.2">
      <c r="D191" s="19"/>
      <c r="I191" s="15"/>
      <c r="N191" s="15"/>
      <c r="S191" s="15"/>
      <c r="W191" s="15"/>
    </row>
    <row r="192" spans="4:23" x14ac:dyDescent="0.2">
      <c r="D192" s="19"/>
      <c r="I192" s="15"/>
      <c r="N192" s="15"/>
      <c r="S192" s="15"/>
      <c r="W192" s="15"/>
    </row>
    <row r="193" spans="4:23" x14ac:dyDescent="0.2">
      <c r="D193" s="19"/>
      <c r="I193" s="15"/>
      <c r="N193" s="15"/>
      <c r="S193" s="15"/>
      <c r="W193" s="15"/>
    </row>
  </sheetData>
  <mergeCells count="44">
    <mergeCell ref="O3:O6"/>
    <mergeCell ref="O8:O11"/>
    <mergeCell ref="T3:T6"/>
    <mergeCell ref="T8:T11"/>
    <mergeCell ref="E13:E16"/>
    <mergeCell ref="J13:J16"/>
    <mergeCell ref="O13:O16"/>
    <mergeCell ref="T13:T16"/>
    <mergeCell ref="E3:E6"/>
    <mergeCell ref="E8:E11"/>
    <mergeCell ref="J3:J6"/>
    <mergeCell ref="J8:J11"/>
    <mergeCell ref="E18:E21"/>
    <mergeCell ref="J18:J21"/>
    <mergeCell ref="O18:O21"/>
    <mergeCell ref="T18:T21"/>
    <mergeCell ref="E23:E26"/>
    <mergeCell ref="J23:J26"/>
    <mergeCell ref="O23:O26"/>
    <mergeCell ref="T23:T26"/>
    <mergeCell ref="E28:E31"/>
    <mergeCell ref="J28:J31"/>
    <mergeCell ref="O28:O31"/>
    <mergeCell ref="T28:T31"/>
    <mergeCell ref="E33:E36"/>
    <mergeCell ref="J33:J36"/>
    <mergeCell ref="O33:O36"/>
    <mergeCell ref="T33:T36"/>
    <mergeCell ref="E38:E41"/>
    <mergeCell ref="J38:J41"/>
    <mergeCell ref="O38:O41"/>
    <mergeCell ref="T38:T41"/>
    <mergeCell ref="E43:E46"/>
    <mergeCell ref="J43:J46"/>
    <mergeCell ref="O43:O46"/>
    <mergeCell ref="T43:T46"/>
    <mergeCell ref="O53:O56"/>
    <mergeCell ref="T53:T56"/>
    <mergeCell ref="E48:E51"/>
    <mergeCell ref="J48:J51"/>
    <mergeCell ref="O48:O51"/>
    <mergeCell ref="T48:T51"/>
    <mergeCell ref="E53:E56"/>
    <mergeCell ref="J53:J56"/>
  </mergeCells>
  <conditionalFormatting sqref="E3:F51">
    <cfRule type="cellIs" dxfId="3" priority="4" operator="equal">
      <formula>""</formula>
    </cfRule>
  </conditionalFormatting>
  <conditionalFormatting sqref="J3:K51">
    <cfRule type="cellIs" dxfId="2" priority="3" operator="equal">
      <formula>""</formula>
    </cfRule>
  </conditionalFormatting>
  <conditionalFormatting sqref="O3:P51">
    <cfRule type="cellIs" dxfId="1" priority="2" operator="equal">
      <formula>""</formula>
    </cfRule>
  </conditionalFormatting>
  <conditionalFormatting sqref="T3:U51">
    <cfRule type="cellIs" dxfId="0" priority="1" operator="equal">
      <formula>""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BCF6-C36E-44F0-B759-95129C156983}">
  <sheetPr codeName="Planilha2"/>
  <dimension ref="A1:BM27"/>
  <sheetViews>
    <sheetView showGridLines="0" topLeftCell="B1" zoomScale="190" zoomScaleNormal="190" workbookViewId="0">
      <selection activeCell="C28" sqref="C28"/>
    </sheetView>
  </sheetViews>
  <sheetFormatPr baseColWidth="10" defaultColWidth="8.83203125" defaultRowHeight="15" x14ac:dyDescent="0.2"/>
  <cols>
    <col min="2" max="2" width="24.1640625" bestFit="1" customWidth="1"/>
    <col min="3" max="3" width="85.1640625" bestFit="1" customWidth="1"/>
    <col min="4" max="4" width="12.1640625" bestFit="1" customWidth="1"/>
  </cols>
  <sheetData>
    <row r="1" spans="1:65" ht="48" customHeight="1" x14ac:dyDescent="0.2">
      <c r="A1" s="3"/>
      <c r="B1" s="4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ht="35.25" customHeight="1" x14ac:dyDescent="0.2">
      <c r="A2" s="3"/>
      <c r="B2" s="6" t="s">
        <v>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5" spans="1:65" x14ac:dyDescent="0.2">
      <c r="B5" t="s">
        <v>12</v>
      </c>
      <c r="C5" t="s">
        <v>16</v>
      </c>
      <c r="D5" t="s">
        <v>7</v>
      </c>
    </row>
    <row r="6" spans="1:65" x14ac:dyDescent="0.2">
      <c r="B6" t="s">
        <v>37</v>
      </c>
      <c r="C6" s="24" t="s">
        <v>59</v>
      </c>
      <c r="D6" s="1" t="e" vm="11">
        <f>_xlfn.IMAGE(tUsuarios[[#This Row],[Link]])</f>
        <v>#VALUE!</v>
      </c>
    </row>
    <row r="7" spans="1:65" x14ac:dyDescent="0.2">
      <c r="B7" t="s">
        <v>38</v>
      </c>
      <c r="C7" t="s">
        <v>14</v>
      </c>
      <c r="D7" s="1" t="e" vm="12">
        <f>_xlfn.IMAGE(tUsuarios[[#This Row],[Link]])</f>
        <v>#VALUE!</v>
      </c>
    </row>
    <row r="8" spans="1:65" x14ac:dyDescent="0.2">
      <c r="B8" t="s">
        <v>39</v>
      </c>
      <c r="C8" t="s">
        <v>13</v>
      </c>
      <c r="D8" s="1" t="e" vm="13">
        <f>_xlfn.IMAGE(tUsuarios[[#This Row],[Link]])</f>
        <v>#VALUE!</v>
      </c>
    </row>
    <row r="9" spans="1:65" x14ac:dyDescent="0.2">
      <c r="B9" t="s">
        <v>40</v>
      </c>
      <c r="C9" s="24" t="s">
        <v>61</v>
      </c>
      <c r="D9" s="1" t="e" vm="14">
        <f>_xlfn.IMAGE(tUsuarios[[#This Row],[Link]])</f>
        <v>#VALUE!</v>
      </c>
    </row>
    <row r="10" spans="1:65" x14ac:dyDescent="0.2">
      <c r="B10" t="s">
        <v>41</v>
      </c>
      <c r="C10" t="s">
        <v>15</v>
      </c>
      <c r="D10" s="1" t="e" vm="15">
        <f>_xlfn.IMAGE(tUsuarios[[#This Row],[Link]])</f>
        <v>#VALUE!</v>
      </c>
    </row>
    <row r="11" spans="1:65" x14ac:dyDescent="0.2">
      <c r="B11" t="s">
        <v>42</v>
      </c>
      <c r="C11" t="s">
        <v>15</v>
      </c>
      <c r="D11" s="1" t="e" vm="15">
        <f>_xlfn.IMAGE(tUsuarios[[#This Row],[Link]])</f>
        <v>#VALUE!</v>
      </c>
    </row>
    <row r="12" spans="1:65" x14ac:dyDescent="0.2">
      <c r="B12" t="s">
        <v>43</v>
      </c>
      <c r="C12" t="s">
        <v>15</v>
      </c>
      <c r="D12" s="1" t="e" vm="15">
        <f>_xlfn.IMAGE(tUsuarios[[#This Row],[Link]])</f>
        <v>#VALUE!</v>
      </c>
    </row>
    <row r="13" spans="1:65" x14ac:dyDescent="0.2">
      <c r="B13" t="s">
        <v>54</v>
      </c>
      <c r="C13" t="s">
        <v>15</v>
      </c>
      <c r="D13" s="1" t="e" vm="15">
        <f>_xlfn.IMAGE(tUsuarios[[#This Row],[Link]])</f>
        <v>#VALUE!</v>
      </c>
    </row>
    <row r="14" spans="1:65" x14ac:dyDescent="0.2">
      <c r="B14" t="s">
        <v>55</v>
      </c>
      <c r="C14" t="s">
        <v>15</v>
      </c>
      <c r="D14" s="1" t="e" vm="15">
        <f>_xlfn.IMAGE(tUsuarios[[#This Row],[Link]])</f>
        <v>#VALUE!</v>
      </c>
    </row>
    <row r="15" spans="1:65" x14ac:dyDescent="0.2">
      <c r="B15" t="s">
        <v>44</v>
      </c>
      <c r="C15" t="s">
        <v>15</v>
      </c>
      <c r="D15" s="1" t="e" vm="15">
        <f>_xlfn.IMAGE(tUsuarios[[#This Row],[Link]])</f>
        <v>#VALUE!</v>
      </c>
    </row>
    <row r="16" spans="1:65" x14ac:dyDescent="0.2">
      <c r="B16" t="s">
        <v>45</v>
      </c>
      <c r="C16" s="24" t="s">
        <v>62</v>
      </c>
      <c r="D16" s="1" t="e" vm="16">
        <f>_xlfn.IMAGE(tUsuarios[[#This Row],[Link]])</f>
        <v>#VALUE!</v>
      </c>
    </row>
    <row r="17" spans="2:4" x14ac:dyDescent="0.2">
      <c r="B17" t="s">
        <v>58</v>
      </c>
      <c r="C17" s="24" t="s">
        <v>60</v>
      </c>
      <c r="D17" s="1" t="e" vm="17">
        <f>_xlfn.IMAGE(tUsuarios[[#This Row],[Link]])</f>
        <v>#VALUE!</v>
      </c>
    </row>
    <row r="18" spans="2:4" x14ac:dyDescent="0.2">
      <c r="B18" t="s">
        <v>46</v>
      </c>
      <c r="C18" t="s">
        <v>15</v>
      </c>
      <c r="D18" s="1" t="e" vm="15">
        <f>_xlfn.IMAGE(tUsuarios[[#This Row],[Link]])</f>
        <v>#VALUE!</v>
      </c>
    </row>
    <row r="19" spans="2:4" x14ac:dyDescent="0.2">
      <c r="B19" t="s">
        <v>47</v>
      </c>
      <c r="C19" t="s">
        <v>15</v>
      </c>
      <c r="D19" s="1" t="e" vm="15">
        <f>_xlfn.IMAGE(tUsuarios[[#This Row],[Link]])</f>
        <v>#VALUE!</v>
      </c>
    </row>
    <row r="20" spans="2:4" x14ac:dyDescent="0.2">
      <c r="B20" t="s">
        <v>48</v>
      </c>
      <c r="C20" t="s">
        <v>15</v>
      </c>
      <c r="D20" s="1" t="e" vm="15">
        <f>_xlfn.IMAGE(tUsuarios[[#This Row],[Link]])</f>
        <v>#VALUE!</v>
      </c>
    </row>
    <row r="21" spans="2:4" x14ac:dyDescent="0.2">
      <c r="B21" t="s">
        <v>49</v>
      </c>
      <c r="C21" s="24" t="s">
        <v>13</v>
      </c>
      <c r="D21" s="1" t="e" vm="13">
        <f>_xlfn.IMAGE(tUsuarios[[#This Row],[Link]])</f>
        <v>#VALUE!</v>
      </c>
    </row>
    <row r="22" spans="2:4" x14ac:dyDescent="0.2">
      <c r="B22" t="s">
        <v>56</v>
      </c>
      <c r="C22" s="24" t="s">
        <v>63</v>
      </c>
      <c r="D22" s="1" t="e" vm="18">
        <f>_xlfn.IMAGE(tUsuarios[[#This Row],[Link]])</f>
        <v>#VALUE!</v>
      </c>
    </row>
    <row r="23" spans="2:4" x14ac:dyDescent="0.2">
      <c r="B23" t="s">
        <v>57</v>
      </c>
      <c r="C23" s="24" t="s">
        <v>64</v>
      </c>
      <c r="D23" s="1" t="e" vm="19">
        <f>_xlfn.IMAGE(tUsuarios[[#This Row],[Link]])</f>
        <v>#VALUE!</v>
      </c>
    </row>
    <row r="24" spans="2:4" x14ac:dyDescent="0.2">
      <c r="B24" t="s">
        <v>50</v>
      </c>
      <c r="C24" t="s">
        <v>15</v>
      </c>
      <c r="D24" s="1" t="e" vm="15">
        <f>_xlfn.IMAGE(tUsuarios[[#This Row],[Link]])</f>
        <v>#VALUE!</v>
      </c>
    </row>
    <row r="25" spans="2:4" x14ac:dyDescent="0.2">
      <c r="B25" t="s">
        <v>51</v>
      </c>
      <c r="C25" t="s">
        <v>15</v>
      </c>
      <c r="D25" s="1" t="e" vm="15">
        <f>_xlfn.IMAGE(tUsuarios[[#This Row],[Link]])</f>
        <v>#VALUE!</v>
      </c>
    </row>
    <row r="26" spans="2:4" x14ac:dyDescent="0.2">
      <c r="B26" t="s">
        <v>52</v>
      </c>
      <c r="C26" s="24" t="s">
        <v>65</v>
      </c>
      <c r="D26" s="1" t="e" vm="20">
        <f>_xlfn.IMAGE(tUsuarios[[#This Row],[Link]])</f>
        <v>#VALUE!</v>
      </c>
    </row>
    <row r="27" spans="2:4" x14ac:dyDescent="0.2">
      <c r="B27" t="s">
        <v>53</v>
      </c>
      <c r="C27" s="24" t="s">
        <v>66</v>
      </c>
      <c r="D27" s="1" t="e" vm="21">
        <f>_xlfn.IMAGE(tUsuarios[[#This Row],[Link]])</f>
        <v>#VALUE!</v>
      </c>
    </row>
  </sheetData>
  <hyperlinks>
    <hyperlink ref="C8" r:id="rId1" xr:uid="{F62FE971-B369-414B-8010-52559FA3AD88}"/>
    <hyperlink ref="C7" r:id="rId2" xr:uid="{CAC8F7D0-1640-4662-9AD9-853F0018B80D}"/>
    <hyperlink ref="C9" r:id="rId3" xr:uid="{D4CA4320-414D-49B0-AB23-49A22222FB70}"/>
    <hyperlink ref="C6" r:id="rId4" xr:uid="{035AD341-C2AA-B548-8C32-93A70674CB2F}"/>
    <hyperlink ref="C16" r:id="rId5" xr:uid="{C8B9770B-3317-6844-BB19-0C87DE3FAE4F}"/>
    <hyperlink ref="C17" r:id="rId6" xr:uid="{5F7AE3F7-68DF-894E-B318-E5BDA84F4ADE}"/>
    <hyperlink ref="C21" r:id="rId7" xr:uid="{F3DC1DE3-CA55-BF4C-BC3E-5BB6D85B3FC5}"/>
    <hyperlink ref="C23" r:id="rId8" xr:uid="{508474FA-EFCF-0B4E-928F-D49BAA8B5B68}"/>
    <hyperlink ref="C26" r:id="rId9" xr:uid="{4A483241-0BE6-6646-ACD6-7208B2778119}"/>
    <hyperlink ref="C27" r:id="rId10" xr:uid="{14375750-054C-0842-95A7-40F4AC6573EC}"/>
    <hyperlink ref="C22" r:id="rId11" xr:uid="{0CD72AF7-2869-1C47-9D2B-BE9252A584EB}"/>
  </hyperlinks>
  <pageMargins left="0.511811024" right="0.511811024" top="0.78740157499999996" bottom="0.78740157499999996" header="0.31496062000000002" footer="0.31496062000000002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5E04-3B6B-4738-9CB7-2B8371423F88}">
  <sheetPr codeName="Planilha4"/>
  <dimension ref="A1:BT28"/>
  <sheetViews>
    <sheetView showGridLines="0" topLeftCell="A15" zoomScale="190" zoomScaleNormal="190" workbookViewId="0">
      <selection activeCell="C27" sqref="C27"/>
    </sheetView>
  </sheetViews>
  <sheetFormatPr baseColWidth="10" defaultColWidth="8.83203125" defaultRowHeight="15" x14ac:dyDescent="0.2"/>
  <cols>
    <col min="2" max="2" width="21.6640625" customWidth="1"/>
    <col min="3" max="3" width="15.6640625" bestFit="1" customWidth="1"/>
  </cols>
  <sheetData>
    <row r="1" spans="1:72" ht="48" customHeight="1" x14ac:dyDescent="0.2">
      <c r="A1" s="3"/>
      <c r="B1" s="4" t="s">
        <v>21</v>
      </c>
      <c r="C1" s="3"/>
      <c r="D1" s="3"/>
      <c r="E1" s="3"/>
      <c r="F1" s="3"/>
      <c r="G1" s="3"/>
      <c r="H1" s="3"/>
      <c r="I1" s="3"/>
      <c r="J1" s="3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ht="35.25" customHeight="1" x14ac:dyDescent="0.2">
      <c r="A2" s="3"/>
      <c r="B2" s="6" t="s">
        <v>22</v>
      </c>
      <c r="C2" s="3"/>
      <c r="D2" s="3"/>
      <c r="E2" s="3"/>
      <c r="F2" s="3"/>
      <c r="G2" s="3"/>
      <c r="H2" s="3"/>
      <c r="I2" s="3"/>
      <c r="J2" s="3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5" spans="1:72" x14ac:dyDescent="0.2">
      <c r="B5" t="s">
        <v>4</v>
      </c>
      <c r="C5" t="s">
        <v>32</v>
      </c>
    </row>
    <row r="6" spans="1:72" x14ac:dyDescent="0.2">
      <c r="B6" t="s">
        <v>36</v>
      </c>
      <c r="C6" t="s">
        <v>37</v>
      </c>
    </row>
    <row r="7" spans="1:72" x14ac:dyDescent="0.2">
      <c r="B7" t="s">
        <v>36</v>
      </c>
      <c r="C7" t="s">
        <v>38</v>
      </c>
    </row>
    <row r="8" spans="1:72" x14ac:dyDescent="0.2">
      <c r="B8" t="s">
        <v>36</v>
      </c>
      <c r="C8" t="s">
        <v>39</v>
      </c>
    </row>
    <row r="9" spans="1:72" x14ac:dyDescent="0.2">
      <c r="B9" t="s">
        <v>36</v>
      </c>
      <c r="C9" t="s">
        <v>40</v>
      </c>
    </row>
    <row r="10" spans="1:72" x14ac:dyDescent="0.2">
      <c r="B10" t="s">
        <v>36</v>
      </c>
      <c r="C10" t="s">
        <v>41</v>
      </c>
    </row>
    <row r="11" spans="1:72" x14ac:dyDescent="0.2">
      <c r="B11" t="s">
        <v>36</v>
      </c>
      <c r="C11" t="s">
        <v>42</v>
      </c>
    </row>
    <row r="12" spans="1:72" x14ac:dyDescent="0.2">
      <c r="B12" t="s">
        <v>36</v>
      </c>
      <c r="C12" t="s">
        <v>43</v>
      </c>
    </row>
    <row r="13" spans="1:72" x14ac:dyDescent="0.2">
      <c r="B13" t="s">
        <v>36</v>
      </c>
      <c r="C13" t="s">
        <v>54</v>
      </c>
    </row>
    <row r="14" spans="1:72" x14ac:dyDescent="0.2">
      <c r="B14" t="s">
        <v>36</v>
      </c>
      <c r="C14" t="s">
        <v>55</v>
      </c>
    </row>
    <row r="15" spans="1:72" x14ac:dyDescent="0.2">
      <c r="B15" t="s">
        <v>36</v>
      </c>
      <c r="C15" t="s">
        <v>44</v>
      </c>
    </row>
    <row r="16" spans="1:72" x14ac:dyDescent="0.2">
      <c r="B16" t="s">
        <v>36</v>
      </c>
      <c r="C16" t="s">
        <v>45</v>
      </c>
    </row>
    <row r="17" spans="2:3" x14ac:dyDescent="0.2">
      <c r="B17" t="s">
        <v>36</v>
      </c>
      <c r="C17" t="s">
        <v>58</v>
      </c>
    </row>
    <row r="18" spans="2:3" x14ac:dyDescent="0.2">
      <c r="B18" t="s">
        <v>36</v>
      </c>
      <c r="C18" t="s">
        <v>46</v>
      </c>
    </row>
    <row r="19" spans="2:3" x14ac:dyDescent="0.2">
      <c r="B19" t="s">
        <v>36</v>
      </c>
      <c r="C19" t="s">
        <v>47</v>
      </c>
    </row>
    <row r="20" spans="2:3" x14ac:dyDescent="0.2">
      <c r="B20" t="s">
        <v>36</v>
      </c>
      <c r="C20" t="s">
        <v>48</v>
      </c>
    </row>
    <row r="21" spans="2:3" x14ac:dyDescent="0.2">
      <c r="B21" t="s">
        <v>36</v>
      </c>
      <c r="C21" t="s">
        <v>49</v>
      </c>
    </row>
    <row r="22" spans="2:3" x14ac:dyDescent="0.2">
      <c r="B22" t="s">
        <v>36</v>
      </c>
      <c r="C22" t="s">
        <v>56</v>
      </c>
    </row>
    <row r="23" spans="2:3" x14ac:dyDescent="0.2">
      <c r="B23" t="s">
        <v>36</v>
      </c>
      <c r="C23" t="s">
        <v>57</v>
      </c>
    </row>
    <row r="24" spans="2:3" x14ac:dyDescent="0.2">
      <c r="B24" t="s">
        <v>36</v>
      </c>
      <c r="C24" t="s">
        <v>50</v>
      </c>
    </row>
    <row r="25" spans="2:3" x14ac:dyDescent="0.2">
      <c r="B25" t="s">
        <v>36</v>
      </c>
      <c r="C25" t="s">
        <v>51</v>
      </c>
    </row>
    <row r="26" spans="2:3" x14ac:dyDescent="0.2">
      <c r="B26" t="s">
        <v>36</v>
      </c>
      <c r="C26" t="s">
        <v>52</v>
      </c>
    </row>
    <row r="27" spans="2:3" x14ac:dyDescent="0.2">
      <c r="B27" t="s">
        <v>36</v>
      </c>
      <c r="C27" t="s">
        <v>53</v>
      </c>
    </row>
    <row r="28" spans="2:3" x14ac:dyDescent="0.2">
      <c r="B28" t="s">
        <v>36</v>
      </c>
    </row>
  </sheetData>
  <phoneticPr fontId="8" type="noConversion"/>
  <dataValidations count="1">
    <dataValidation type="list" allowBlank="1" showInputMessage="1" showErrorMessage="1" sqref="C6:C116" xr:uid="{0EF72774-30DA-48FD-BC2B-D05D3E3DE168}">
      <formula1>lUsuarios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BC10-CF14-4E94-BEDC-2585D04D4448}">
  <sheetPr codeName="Planilha3"/>
  <dimension ref="A1:BV27"/>
  <sheetViews>
    <sheetView showGridLines="0" zoomScale="115" zoomScaleNormal="115" workbookViewId="0">
      <selection activeCell="D13" sqref="D13"/>
    </sheetView>
  </sheetViews>
  <sheetFormatPr baseColWidth="10" defaultColWidth="8.83203125" defaultRowHeight="15" x14ac:dyDescent="0.2"/>
  <cols>
    <col min="2" max="2" width="7.83203125" customWidth="1"/>
    <col min="3" max="3" width="33.33203125" customWidth="1"/>
    <col min="4" max="4" width="48.83203125" bestFit="1" customWidth="1"/>
    <col min="5" max="5" width="14.5" customWidth="1"/>
    <col min="6" max="6" width="15.33203125" customWidth="1"/>
    <col min="7" max="7" width="12" style="8" customWidth="1"/>
    <col min="8" max="8" width="12.6640625" customWidth="1"/>
    <col min="9" max="9" width="14.5" customWidth="1"/>
  </cols>
  <sheetData>
    <row r="1" spans="1:74" ht="48" customHeight="1" x14ac:dyDescent="0.2">
      <c r="A1" s="3"/>
      <c r="B1" s="4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5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</row>
    <row r="2" spans="1:74" ht="35.25" customHeight="1" x14ac:dyDescent="0.2">
      <c r="A2" s="3"/>
      <c r="B2" s="6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5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</row>
    <row r="3" spans="1:74" x14ac:dyDescent="0.2">
      <c r="G3"/>
    </row>
    <row r="4" spans="1:74" x14ac:dyDescent="0.2">
      <c r="G4"/>
    </row>
    <row r="5" spans="1:74" x14ac:dyDescent="0.2">
      <c r="B5" t="s">
        <v>17</v>
      </c>
      <c r="C5" t="s">
        <v>4</v>
      </c>
      <c r="D5" t="s">
        <v>6</v>
      </c>
      <c r="E5" t="s">
        <v>20</v>
      </c>
      <c r="F5" t="s">
        <v>5</v>
      </c>
      <c r="G5" t="s">
        <v>18</v>
      </c>
      <c r="H5" t="s">
        <v>19</v>
      </c>
      <c r="I5" t="s">
        <v>23</v>
      </c>
    </row>
    <row r="6" spans="1:74" ht="16" x14ac:dyDescent="0.2">
      <c r="B6">
        <f>ROW()-5</f>
        <v>1</v>
      </c>
      <c r="C6" t="s">
        <v>36</v>
      </c>
      <c r="D6" s="33" t="s">
        <v>67</v>
      </c>
      <c r="E6" t="s">
        <v>37</v>
      </c>
      <c r="F6" s="14">
        <v>44805</v>
      </c>
      <c r="G6" s="7">
        <v>0.33333333333333331</v>
      </c>
      <c r="H6" t="s">
        <v>0</v>
      </c>
      <c r="I6" t="str">
        <f>COUNTIF($H$6:tAtividades[[#This Row],[Situação]],tAtividades[[#This Row],[Situação]])&amp;"-"&amp;tAtividades[[#This Row],[Situação]]</f>
        <v>1-A Fazer</v>
      </c>
    </row>
    <row r="7" spans="1:74" ht="16" x14ac:dyDescent="0.2">
      <c r="B7">
        <f>ROW()-5</f>
        <v>2</v>
      </c>
      <c r="C7" t="s">
        <v>36</v>
      </c>
      <c r="D7" s="33" t="s">
        <v>68</v>
      </c>
      <c r="E7" t="s">
        <v>38</v>
      </c>
      <c r="F7" s="14">
        <v>44805</v>
      </c>
      <c r="G7" s="7">
        <v>0.20833333333333334</v>
      </c>
      <c r="H7" t="s">
        <v>2</v>
      </c>
      <c r="I7" t="str">
        <f>COUNTIF($H$6:tAtividades[[#This Row],[Situação]],tAtividades[[#This Row],[Situação]])&amp;"-"&amp;tAtividades[[#This Row],[Situação]]</f>
        <v>1-Pendente</v>
      </c>
    </row>
    <row r="8" spans="1:74" ht="16" x14ac:dyDescent="0.2">
      <c r="B8">
        <f t="shared" ref="B8:B17" si="0">ROW()-5</f>
        <v>3</v>
      </c>
      <c r="C8" t="s">
        <v>36</v>
      </c>
      <c r="D8" s="33" t="s">
        <v>69</v>
      </c>
      <c r="E8" t="s">
        <v>39</v>
      </c>
      <c r="F8" s="14">
        <v>44807</v>
      </c>
      <c r="G8" s="7">
        <v>0.41666666666666669</v>
      </c>
      <c r="H8" t="s">
        <v>1</v>
      </c>
      <c r="I8" t="str">
        <f>COUNTIF($H$6:tAtividades[[#This Row],[Situação]],tAtividades[[#This Row],[Situação]])&amp;"-"&amp;tAtividades[[#This Row],[Situação]]</f>
        <v>1-Fazendo</v>
      </c>
    </row>
    <row r="9" spans="1:74" ht="16" x14ac:dyDescent="0.2">
      <c r="B9">
        <f t="shared" si="0"/>
        <v>4</v>
      </c>
      <c r="C9" t="s">
        <v>36</v>
      </c>
      <c r="D9" s="33" t="s">
        <v>70</v>
      </c>
      <c r="E9" t="s">
        <v>41</v>
      </c>
      <c r="F9" s="14">
        <v>44808</v>
      </c>
      <c r="G9" s="7">
        <v>0.625</v>
      </c>
      <c r="H9" t="s">
        <v>3</v>
      </c>
      <c r="I9" t="str">
        <f>COUNTIF($H$6:tAtividades[[#This Row],[Situação]],tAtividades[[#This Row],[Situação]])&amp;"-"&amp;tAtividades[[#This Row],[Situação]]</f>
        <v>1-Feito</v>
      </c>
    </row>
    <row r="10" spans="1:74" ht="16" x14ac:dyDescent="0.2">
      <c r="B10">
        <f t="shared" si="0"/>
        <v>5</v>
      </c>
      <c r="C10" t="s">
        <v>36</v>
      </c>
      <c r="D10" s="33" t="s">
        <v>71</v>
      </c>
      <c r="E10" t="s">
        <v>42</v>
      </c>
      <c r="F10" s="14">
        <v>44809</v>
      </c>
      <c r="G10" s="7">
        <v>0.3125</v>
      </c>
      <c r="H10" t="s">
        <v>0</v>
      </c>
      <c r="I10" t="str">
        <f>COUNTIF($H$6:tAtividades[[#This Row],[Situação]],tAtividades[[#This Row],[Situação]])&amp;"-"&amp;tAtividades[[#This Row],[Situação]]</f>
        <v>2-A Fazer</v>
      </c>
    </row>
    <row r="11" spans="1:74" ht="16" x14ac:dyDescent="0.2">
      <c r="B11">
        <f t="shared" si="0"/>
        <v>6</v>
      </c>
      <c r="C11" t="s">
        <v>36</v>
      </c>
      <c r="D11" s="33" t="s">
        <v>72</v>
      </c>
      <c r="E11" t="s">
        <v>54</v>
      </c>
      <c r="F11" s="14">
        <v>44810</v>
      </c>
      <c r="G11" s="7">
        <v>0.33333333333333331</v>
      </c>
      <c r="H11" t="s">
        <v>2</v>
      </c>
      <c r="I11" t="str">
        <f>COUNTIF($H$6:tAtividades[[#This Row],[Situação]],tAtividades[[#This Row],[Situação]])&amp;"-"&amp;tAtividades[[#This Row],[Situação]]</f>
        <v>2-Pendente</v>
      </c>
    </row>
    <row r="12" spans="1:74" ht="16" x14ac:dyDescent="0.2">
      <c r="B12">
        <f t="shared" si="0"/>
        <v>7</v>
      </c>
      <c r="C12" t="s">
        <v>36</v>
      </c>
      <c r="D12" s="33" t="s">
        <v>73</v>
      </c>
      <c r="E12" t="s">
        <v>44</v>
      </c>
      <c r="F12" s="14">
        <v>44811</v>
      </c>
      <c r="G12" s="7">
        <v>0.20833333333333334</v>
      </c>
      <c r="H12" t="s">
        <v>1</v>
      </c>
      <c r="I12" t="str">
        <f>COUNTIF($H$6:tAtividades[[#This Row],[Situação]],tAtividades[[#This Row],[Situação]])&amp;"-"&amp;tAtividades[[#This Row],[Situação]]</f>
        <v>2-Fazendo</v>
      </c>
    </row>
    <row r="13" spans="1:74" x14ac:dyDescent="0.2">
      <c r="B13">
        <f t="shared" si="0"/>
        <v>8</v>
      </c>
      <c r="C13" t="s">
        <v>36</v>
      </c>
      <c r="D13" t="s">
        <v>27</v>
      </c>
      <c r="E13" t="s">
        <v>45</v>
      </c>
      <c r="F13" s="14">
        <v>44812</v>
      </c>
      <c r="G13" s="7">
        <v>0.41666666666666669</v>
      </c>
      <c r="H13" t="s">
        <v>3</v>
      </c>
      <c r="I13" t="str">
        <f>COUNTIF($H$6:tAtividades[[#This Row],[Situação]],tAtividades[[#This Row],[Situação]])&amp;"-"&amp;tAtividades[[#This Row],[Situação]]</f>
        <v>2-Feito</v>
      </c>
    </row>
    <row r="14" spans="1:74" x14ac:dyDescent="0.2">
      <c r="B14">
        <f t="shared" si="0"/>
        <v>9</v>
      </c>
      <c r="C14" t="s">
        <v>36</v>
      </c>
      <c r="D14" t="s">
        <v>28</v>
      </c>
      <c r="E14" t="s">
        <v>56</v>
      </c>
      <c r="F14" s="14">
        <v>44813</v>
      </c>
      <c r="G14" s="7">
        <v>0.625</v>
      </c>
      <c r="H14" t="s">
        <v>0</v>
      </c>
      <c r="I14" t="str">
        <f>COUNTIF($H$6:tAtividades[[#This Row],[Situação]],tAtividades[[#This Row],[Situação]])&amp;"-"&amp;tAtividades[[#This Row],[Situação]]</f>
        <v>3-A Fazer</v>
      </c>
    </row>
    <row r="15" spans="1:74" x14ac:dyDescent="0.2">
      <c r="B15">
        <f t="shared" si="0"/>
        <v>10</v>
      </c>
      <c r="C15" t="s">
        <v>36</v>
      </c>
      <c r="D15" t="s">
        <v>29</v>
      </c>
      <c r="E15" t="s">
        <v>46</v>
      </c>
      <c r="F15" s="14">
        <v>44814</v>
      </c>
      <c r="G15" s="7">
        <v>0.3125</v>
      </c>
      <c r="H15" t="s">
        <v>2</v>
      </c>
      <c r="I15" t="str">
        <f>COUNTIF($H$6:tAtividades[[#This Row],[Situação]],tAtividades[[#This Row],[Situação]])&amp;"-"&amp;tAtividades[[#This Row],[Situação]]</f>
        <v>3-Pendente</v>
      </c>
    </row>
    <row r="16" spans="1:74" x14ac:dyDescent="0.2">
      <c r="B16">
        <f t="shared" si="0"/>
        <v>11</v>
      </c>
      <c r="C16" t="s">
        <v>36</v>
      </c>
      <c r="D16" t="s">
        <v>30</v>
      </c>
      <c r="E16" t="s">
        <v>57</v>
      </c>
      <c r="F16" s="14">
        <v>44815</v>
      </c>
      <c r="G16" s="7">
        <v>0.33333333333333331</v>
      </c>
      <c r="H16" t="s">
        <v>1</v>
      </c>
      <c r="I16" t="str">
        <f>COUNTIF($H$6:tAtividades[[#This Row],[Situação]],tAtividades[[#This Row],[Situação]])&amp;"-"&amp;tAtividades[[#This Row],[Situação]]</f>
        <v>3-Fazendo</v>
      </c>
    </row>
    <row r="17" spans="2:9" x14ac:dyDescent="0.2">
      <c r="B17">
        <f t="shared" si="0"/>
        <v>12</v>
      </c>
      <c r="C17" t="s">
        <v>36</v>
      </c>
      <c r="D17" t="s">
        <v>31</v>
      </c>
      <c r="E17" t="s">
        <v>58</v>
      </c>
      <c r="F17" s="14">
        <v>44816</v>
      </c>
      <c r="G17" s="7">
        <v>0.22916666666666666</v>
      </c>
      <c r="H17" t="s">
        <v>3</v>
      </c>
      <c r="I17" t="str">
        <f>COUNTIF($H$6:tAtividades[[#This Row],[Situação]],tAtividades[[#This Row],[Situação]])&amp;"-"&amp;tAtividades[[#This Row],[Situação]]</f>
        <v>3-Feito</v>
      </c>
    </row>
    <row r="18" spans="2:9" x14ac:dyDescent="0.2">
      <c r="B18">
        <f t="shared" ref="B18:B19" si="1">ROW()-5</f>
        <v>13</v>
      </c>
      <c r="C18" t="s">
        <v>36</v>
      </c>
      <c r="D18" t="s">
        <v>24</v>
      </c>
      <c r="E18" t="s">
        <v>46</v>
      </c>
      <c r="F18" s="14">
        <v>44815</v>
      </c>
      <c r="G18" s="7">
        <v>0.33333333333333331</v>
      </c>
      <c r="H18" t="s">
        <v>0</v>
      </c>
      <c r="I18" t="str">
        <f>COUNTIF($H$6:tAtividades[[#This Row],[Situação]],tAtividades[[#This Row],[Situação]])&amp;"-"&amp;tAtividades[[#This Row],[Situação]]</f>
        <v>4-A Fazer</v>
      </c>
    </row>
    <row r="19" spans="2:9" x14ac:dyDescent="0.2">
      <c r="B19">
        <f t="shared" si="1"/>
        <v>14</v>
      </c>
      <c r="C19" t="s">
        <v>36</v>
      </c>
      <c r="D19" t="s">
        <v>33</v>
      </c>
      <c r="E19" t="s">
        <v>47</v>
      </c>
      <c r="F19" s="14">
        <v>44816</v>
      </c>
      <c r="G19" s="7">
        <v>0.22916666666666666</v>
      </c>
      <c r="H19" t="s">
        <v>2</v>
      </c>
      <c r="I19" t="str">
        <f>COUNTIF($H$6:tAtividades[[#This Row],[Situação]],tAtividades[[#This Row],[Situação]])&amp;"-"&amp;tAtividades[[#This Row],[Situação]]</f>
        <v>4-Pendente</v>
      </c>
    </row>
    <row r="20" spans="2:9" x14ac:dyDescent="0.2">
      <c r="B20">
        <f t="shared" ref="B20:B21" si="2">ROW()-5</f>
        <v>15</v>
      </c>
      <c r="C20" t="s">
        <v>36</v>
      </c>
      <c r="D20" t="s">
        <v>25</v>
      </c>
      <c r="E20" t="s">
        <v>48</v>
      </c>
      <c r="F20" s="14">
        <v>44815</v>
      </c>
      <c r="G20" s="7">
        <v>0.33333333333333331</v>
      </c>
      <c r="H20" t="s">
        <v>1</v>
      </c>
      <c r="I20" t="str">
        <f>COUNTIF($H$6:tAtividades[[#This Row],[Situação]],tAtividades[[#This Row],[Situação]])&amp;"-"&amp;tAtividades[[#This Row],[Situação]]</f>
        <v>4-Fazendo</v>
      </c>
    </row>
    <row r="21" spans="2:9" x14ac:dyDescent="0.2">
      <c r="B21">
        <f t="shared" si="2"/>
        <v>16</v>
      </c>
      <c r="C21" t="s">
        <v>36</v>
      </c>
      <c r="D21" t="s">
        <v>34</v>
      </c>
      <c r="E21" t="s">
        <v>52</v>
      </c>
      <c r="F21" s="14">
        <v>44816</v>
      </c>
      <c r="G21" s="7">
        <v>0.22916666666666666</v>
      </c>
      <c r="H21" t="s">
        <v>3</v>
      </c>
      <c r="I21" t="str">
        <f>COUNTIF($H$6:tAtividades[[#This Row],[Situação]],tAtividades[[#This Row],[Situação]])&amp;"-"&amp;tAtividades[[#This Row],[Situação]]</f>
        <v>4-Feito</v>
      </c>
    </row>
    <row r="22" spans="2:9" x14ac:dyDescent="0.2">
      <c r="B22">
        <f t="shared" ref="B22:B23" si="3">ROW()-5</f>
        <v>17</v>
      </c>
      <c r="C22" t="s">
        <v>36</v>
      </c>
      <c r="D22" t="s">
        <v>26</v>
      </c>
      <c r="E22" t="s">
        <v>51</v>
      </c>
      <c r="F22" s="14">
        <v>44815</v>
      </c>
      <c r="G22" s="7">
        <v>0.33333333333333331</v>
      </c>
      <c r="H22" t="s">
        <v>1</v>
      </c>
      <c r="I22" t="str">
        <f>COUNTIF($H$6:tAtividades[[#This Row],[Situação]],tAtividades[[#This Row],[Situação]])&amp;"-"&amp;tAtividades[[#This Row],[Situação]]</f>
        <v>5-Fazendo</v>
      </c>
    </row>
    <row r="23" spans="2:9" x14ac:dyDescent="0.2">
      <c r="B23">
        <f t="shared" si="3"/>
        <v>18</v>
      </c>
      <c r="C23" t="s">
        <v>36</v>
      </c>
      <c r="D23" t="s">
        <v>35</v>
      </c>
      <c r="E23" t="s">
        <v>40</v>
      </c>
      <c r="F23" s="14">
        <v>44816</v>
      </c>
      <c r="G23" s="7">
        <v>0.22916666666666666</v>
      </c>
      <c r="H23" t="s">
        <v>3</v>
      </c>
      <c r="I23" t="str">
        <f>COUNTIF($H$6:tAtividades[[#This Row],[Situação]],tAtividades[[#This Row],[Situação]])&amp;"-"&amp;tAtividades[[#This Row],[Situação]]</f>
        <v>5-Feito</v>
      </c>
    </row>
    <row r="24" spans="2:9" x14ac:dyDescent="0.2">
      <c r="G24"/>
    </row>
    <row r="25" spans="2:9" x14ac:dyDescent="0.2">
      <c r="G25"/>
    </row>
    <row r="26" spans="2:9" x14ac:dyDescent="0.2">
      <c r="G26"/>
    </row>
    <row r="27" spans="2:9" x14ac:dyDescent="0.2">
      <c r="G27"/>
    </row>
  </sheetData>
  <dataValidations count="3">
    <dataValidation type="list" allowBlank="1" showInputMessage="1" showErrorMessage="1" sqref="E28:E50 E6:E23" xr:uid="{B76B050C-F012-4DC5-8F21-74C3E4D1B20E}">
      <formula1>lUsuarios</formula1>
    </dataValidation>
    <dataValidation type="list" allowBlank="1" showInputMessage="1" showErrorMessage="1" sqref="C28:C53 C6:C23" xr:uid="{32DE0EBD-5868-44B5-9747-649F4034627A}">
      <formula1>lProjetos</formula1>
    </dataValidation>
    <dataValidation type="list" allowBlank="1" showInputMessage="1" showErrorMessage="1" sqref="H28:H50 H6:H21" xr:uid="{F94B83A3-9157-4ADF-8786-942E556905D3}">
      <formula1>"A Fazer,Pendente,Fazendo,Feito"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Quadro de Acompanhamento</vt:lpstr>
      <vt:lpstr>Usuários</vt:lpstr>
      <vt:lpstr>Projetos</vt:lpstr>
      <vt:lpstr>Atividades</vt:lpstr>
      <vt:lpstr>lProjetos</vt:lpstr>
      <vt:lpstr>lUsuarios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Rieper</dc:creator>
  <cp:keywords>Guia do Excel</cp:keywords>
  <cp:lastModifiedBy>Fernando Fonseca</cp:lastModifiedBy>
  <dcterms:created xsi:type="dcterms:W3CDTF">2022-09-01T15:30:07Z</dcterms:created>
  <dcterms:modified xsi:type="dcterms:W3CDTF">2024-05-14T13:35:38Z</dcterms:modified>
</cp:coreProperties>
</file>