
<file path=[Content_Types].xml><?xml version="1.0" encoding="utf-8"?>
<Types xmlns="http://schemas.openxmlformats.org/package/2006/content-types"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worksheets/sheet4.xml" ContentType="application/vnd.openxmlformats-officedocument.spreadsheetml.worksheet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380" yWindow="220" windowWidth="28640" windowHeight="19360" tabRatio="500" activeTab="3"/>
  </bookViews>
  <sheets>
    <sheet name="Typical Ct&amp;Cp" sheetId="5" r:id="rId1"/>
    <sheet name="A6M2 Ct" sheetId="6" r:id="rId2"/>
    <sheet name="A6M2 Cp" sheetId="7" r:id="rId3"/>
    <sheet name="Efficiency" sheetId="8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3" i="7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2"/>
  <c r="C33" i="6"/>
  <c r="F3" i="8"/>
  <c r="F4"/>
  <c r="F5"/>
  <c r="F6"/>
  <c r="F7"/>
  <c r="F8"/>
  <c r="F9"/>
  <c r="F10"/>
  <c r="F11"/>
  <c r="F12"/>
  <c r="F13"/>
  <c r="F14"/>
  <c r="F15"/>
  <c r="F16"/>
  <c r="F17"/>
  <c r="F18"/>
  <c r="F19"/>
  <c r="F2"/>
  <c r="E3"/>
  <c r="E4"/>
  <c r="E5"/>
  <c r="E6"/>
  <c r="E7"/>
  <c r="E8"/>
  <c r="E9"/>
  <c r="E10"/>
  <c r="E11"/>
  <c r="E12"/>
  <c r="E13"/>
  <c r="E14"/>
  <c r="E15"/>
  <c r="E16"/>
  <c r="E17"/>
  <c r="E2"/>
  <c r="D3"/>
  <c r="D4"/>
  <c r="D5"/>
  <c r="D6"/>
  <c r="D7"/>
  <c r="D8"/>
  <c r="D9"/>
  <c r="D10"/>
  <c r="D11"/>
  <c r="D12"/>
  <c r="D13"/>
  <c r="D14"/>
  <c r="D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"/>
  <c r="G21"/>
  <c r="G22"/>
  <c r="G23"/>
  <c r="G3"/>
  <c r="G4"/>
  <c r="G5"/>
  <c r="G6"/>
  <c r="G7"/>
  <c r="G8"/>
  <c r="G9"/>
  <c r="G10"/>
  <c r="G11"/>
  <c r="G12"/>
  <c r="G13"/>
  <c r="G14"/>
  <c r="G15"/>
  <c r="G16"/>
  <c r="G17"/>
  <c r="G18"/>
  <c r="G19"/>
  <c r="G20"/>
  <c r="G2"/>
  <c r="W17" i="5"/>
  <c r="W18"/>
  <c r="W16"/>
  <c r="X22"/>
  <c r="X17"/>
  <c r="X18"/>
  <c r="X19"/>
  <c r="X20"/>
  <c r="X21"/>
  <c r="X16"/>
  <c r="U14"/>
  <c r="V11"/>
  <c r="W11"/>
  <c r="W12"/>
  <c r="W13"/>
  <c r="W14"/>
  <c r="W15"/>
  <c r="V15"/>
  <c r="U8"/>
  <c r="U9"/>
  <c r="U10"/>
  <c r="T11"/>
  <c r="U11"/>
  <c r="U12"/>
  <c r="U13"/>
  <c r="T12"/>
  <c r="V13"/>
  <c r="V14"/>
  <c r="Y14"/>
  <c r="Y13"/>
  <c r="X13"/>
  <c r="X14"/>
  <c r="X15"/>
  <c r="Y22"/>
  <c r="Y23"/>
  <c r="Y24"/>
  <c r="Z29"/>
  <c r="Z28"/>
  <c r="Z25"/>
  <c r="Z26"/>
  <c r="Z27"/>
  <c r="Y19"/>
  <c r="Y20"/>
  <c r="Y21"/>
  <c r="Z22"/>
  <c r="Z23"/>
  <c r="Z24"/>
  <c r="Z19"/>
  <c r="Z20"/>
  <c r="Z21"/>
  <c r="Z16"/>
  <c r="Z17"/>
  <c r="Z18"/>
  <c r="Z12"/>
  <c r="Z13"/>
  <c r="Z14"/>
  <c r="Z15"/>
  <c r="W9"/>
  <c r="Y15"/>
  <c r="Y16"/>
  <c r="Y17"/>
  <c r="Y18"/>
  <c r="Y4"/>
  <c r="Y25"/>
  <c r="Z30"/>
  <c r="Y3"/>
  <c r="Z3"/>
  <c r="Z4"/>
  <c r="Y5"/>
  <c r="Z5"/>
  <c r="Y6"/>
  <c r="Z6"/>
  <c r="Y7"/>
  <c r="Z7"/>
  <c r="Y8"/>
  <c r="Z8"/>
  <c r="Y9"/>
  <c r="Z9"/>
  <c r="Y10"/>
  <c r="Z10"/>
  <c r="Y11"/>
  <c r="Z11"/>
  <c r="Y12"/>
  <c r="X11"/>
  <c r="X10"/>
  <c r="W10"/>
  <c r="X3"/>
  <c r="X4"/>
  <c r="X5"/>
  <c r="X6"/>
  <c r="X7"/>
  <c r="X8"/>
  <c r="X9"/>
  <c r="X12"/>
  <c r="W3"/>
  <c r="W4"/>
  <c r="W5"/>
  <c r="W6"/>
  <c r="W7"/>
  <c r="W8"/>
  <c r="T13"/>
  <c r="V16"/>
  <c r="V3"/>
  <c r="V4"/>
  <c r="V5"/>
  <c r="V6"/>
  <c r="V7"/>
  <c r="V8"/>
  <c r="V9"/>
  <c r="V10"/>
  <c r="V12"/>
  <c r="U3"/>
  <c r="U4"/>
  <c r="U5"/>
  <c r="U6"/>
  <c r="U7"/>
  <c r="T4"/>
  <c r="T5"/>
  <c r="T6"/>
  <c r="T7"/>
  <c r="T8"/>
  <c r="T9"/>
  <c r="T10"/>
  <c r="T3"/>
</calcChain>
</file>

<file path=xl/sharedStrings.xml><?xml version="1.0" encoding="utf-8"?>
<sst xmlns="http://schemas.openxmlformats.org/spreadsheetml/2006/main" count="27" uniqueCount="19">
  <si>
    <t>volumetric-efficiency</t>
  </si>
  <si>
    <t>bsfc</t>
    <phoneticPr fontId="1"/>
  </si>
  <si>
    <t>This table is modified (on pitch 40 and 45)</t>
    <phoneticPr fontId="1"/>
  </si>
  <si>
    <t>J \ Pitch</t>
    <phoneticPr fontId="1"/>
  </si>
  <si>
    <t>FYI, Zero's real Max Efficiency (at top speed) is 0.765</t>
    <phoneticPr fontId="1"/>
  </si>
  <si>
    <t>Adjusting this values will change the efficiency curve on "Zero Efficiency" sheet</t>
    <phoneticPr fontId="1"/>
  </si>
  <si>
    <t>Remark</t>
    <phoneticPr fontId="1"/>
  </si>
  <si>
    <t>Typical Ct</t>
    <phoneticPr fontId="1"/>
  </si>
  <si>
    <t>Typical Cp</t>
    <phoneticPr fontId="1"/>
  </si>
  <si>
    <t>Typical Efficiency</t>
    <phoneticPr fontId="1"/>
  </si>
  <si>
    <t>Efficiency</t>
    <phoneticPr fontId="1"/>
  </si>
  <si>
    <t>ct_factor</t>
    <phoneticPr fontId="1"/>
  </si>
  <si>
    <t>&lt;- Top speed</t>
    <phoneticPr fontId="1"/>
  </si>
  <si>
    <t>&lt;- economy cruise</t>
    <phoneticPr fontId="1"/>
  </si>
  <si>
    <t>&lt;- take-off</t>
    <phoneticPr fontId="1"/>
  </si>
  <si>
    <t>&lt;- climb</t>
    <phoneticPr fontId="1"/>
  </si>
  <si>
    <t>based on http://web.mit.edu/16.unified/www/SPRING/propulsion/UnifiedPropulsion7/UnifiedPropulsion7.htm</t>
    <phoneticPr fontId="1"/>
  </si>
  <si>
    <t>Assumption:</t>
    <phoneticPr fontId="1"/>
  </si>
  <si>
    <t>cp_factor</t>
    <phoneticPr fontId="1"/>
  </si>
</sst>
</file>

<file path=xl/styles.xml><?xml version="1.0" encoding="utf-8"?>
<styleSheet xmlns="http://schemas.openxmlformats.org/spreadsheetml/2006/main">
  <numFmts count="8">
    <numFmt numFmtId="176" formatCode="0.0"/>
    <numFmt numFmtId="177" formatCode="0.0"/>
    <numFmt numFmtId="178" formatCode="0.000"/>
    <numFmt numFmtId="179" formatCode="0.000"/>
    <numFmt numFmtId="180" formatCode="0.0000"/>
    <numFmt numFmtId="181" formatCode="0.0000"/>
    <numFmt numFmtId="184" formatCode="0.00000"/>
    <numFmt numFmtId="186" formatCode="0.0000"/>
  </numFmts>
  <fonts count="3">
    <font>
      <sz val="11"/>
      <name val="ＭＳ Ｐゴシック"/>
      <charset val="128"/>
    </font>
    <font>
      <sz val="6"/>
      <name val="ＭＳ Ｐゴシック"/>
      <charset val="128"/>
    </font>
    <font>
      <sz val="11"/>
      <color indexed="10"/>
      <name val="ＭＳ Ｐゴシック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77" fontId="0" fillId="0" borderId="0" xfId="0" applyNumberFormat="1"/>
    <xf numFmtId="179" fontId="0" fillId="0" borderId="0" xfId="0" applyNumberFormat="1"/>
    <xf numFmtId="180" fontId="0" fillId="0" borderId="0" xfId="0" applyNumberFormat="1"/>
    <xf numFmtId="0" fontId="0" fillId="0" borderId="1" xfId="0" applyBorder="1"/>
    <xf numFmtId="177" fontId="0" fillId="0" borderId="1" xfId="0" applyNumberFormat="1" applyBorder="1"/>
    <xf numFmtId="180" fontId="0" fillId="0" borderId="1" xfId="0" applyNumberFormat="1" applyBorder="1"/>
    <xf numFmtId="1" fontId="0" fillId="0" borderId="0" xfId="0" applyNumberFormat="1"/>
    <xf numFmtId="186" fontId="0" fillId="0" borderId="0" xfId="0" applyNumberFormat="1"/>
    <xf numFmtId="180" fontId="2" fillId="0" borderId="1" xfId="0" applyNumberFormat="1" applyFont="1" applyBorder="1"/>
    <xf numFmtId="1" fontId="0" fillId="0" borderId="1" xfId="0" applyNumberFormat="1" applyBorder="1"/>
    <xf numFmtId="186" fontId="0" fillId="0" borderId="1" xfId="0" applyNumberFormat="1" applyBorder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style val="2"/>
  <c:chart>
    <c:plotArea>
      <c:layout>
        <c:manualLayout>
          <c:layoutTarget val="inner"/>
          <c:xMode val="edge"/>
          <c:yMode val="edge"/>
          <c:x val="0.14498010329354"/>
          <c:y val="0.0159151193633952"/>
          <c:w val="0.679117983235966"/>
          <c:h val="0.941644562334218"/>
        </c:manualLayout>
      </c:layout>
      <c:scatterChart>
        <c:scatterStyle val="smoothMarker"/>
        <c:ser>
          <c:idx val="0"/>
          <c:order val="0"/>
          <c:tx>
            <c:strRef>
              <c:f>'Typical Ct&amp;Cp'!$B$2</c:f>
              <c:strCache>
                <c:ptCount val="1"/>
                <c:pt idx="0">
                  <c:v>15</c:v>
                </c:pt>
              </c:strCache>
            </c:strRef>
          </c:tx>
          <c:xVal>
            <c:numRef>
              <c:f>'Typical Ct&amp;Cp'!$A$3:$A$31</c:f>
              <c:numCache>
                <c:formatCode>0.0</c:formatCode>
                <c:ptCount val="29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</c:numCache>
            </c:numRef>
          </c:xVal>
          <c:yVal>
            <c:numRef>
              <c:f>'Typical Ct&amp;Cp'!$B$3:$B$31</c:f>
              <c:numCache>
                <c:formatCode>0.0000</c:formatCode>
                <c:ptCount val="29"/>
                <c:pt idx="0">
                  <c:v>0.14</c:v>
                </c:pt>
                <c:pt idx="1">
                  <c:v>0.13</c:v>
                </c:pt>
                <c:pt idx="2">
                  <c:v>0.117</c:v>
                </c:pt>
                <c:pt idx="3">
                  <c:v>0.1</c:v>
                </c:pt>
                <c:pt idx="4">
                  <c:v>0.084</c:v>
                </c:pt>
                <c:pt idx="5">
                  <c:v>0.065</c:v>
                </c:pt>
                <c:pt idx="6">
                  <c:v>0.046</c:v>
                </c:pt>
                <c:pt idx="7">
                  <c:v>0.025</c:v>
                </c:pt>
                <c:pt idx="8">
                  <c:v>0.003</c:v>
                </c:pt>
                <c:pt idx="9">
                  <c:v>-0.017</c:v>
                </c:pt>
                <c:pt idx="10">
                  <c:v>-0.039</c:v>
                </c:pt>
                <c:pt idx="11">
                  <c:v>-0.0604</c:v>
                </c:pt>
                <c:pt idx="12">
                  <c:v>-0.0818</c:v>
                </c:pt>
                <c:pt idx="13">
                  <c:v>-0.1032</c:v>
                </c:pt>
                <c:pt idx="14">
                  <c:v>-0.1246</c:v>
                </c:pt>
                <c:pt idx="15">
                  <c:v>-0.146</c:v>
                </c:pt>
                <c:pt idx="16">
                  <c:v>-0.15</c:v>
                </c:pt>
                <c:pt idx="17">
                  <c:v>-0.15</c:v>
                </c:pt>
                <c:pt idx="18">
                  <c:v>-0.15</c:v>
                </c:pt>
                <c:pt idx="19">
                  <c:v>-0.15</c:v>
                </c:pt>
                <c:pt idx="20">
                  <c:v>-0.15</c:v>
                </c:pt>
                <c:pt idx="21">
                  <c:v>-0.15</c:v>
                </c:pt>
                <c:pt idx="22">
                  <c:v>-0.15</c:v>
                </c:pt>
                <c:pt idx="23">
                  <c:v>-0.15</c:v>
                </c:pt>
                <c:pt idx="24">
                  <c:v>-0.15</c:v>
                </c:pt>
                <c:pt idx="25">
                  <c:v>-0.15</c:v>
                </c:pt>
                <c:pt idx="26">
                  <c:v>-0.15</c:v>
                </c:pt>
                <c:pt idx="27">
                  <c:v>-0.15</c:v>
                </c:pt>
                <c:pt idx="28">
                  <c:v>-0.15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'Typical Ct&amp;Cp'!$C$2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'Typical Ct&amp;Cp'!$A$3:$A$31</c:f>
              <c:numCache>
                <c:formatCode>0.0</c:formatCode>
                <c:ptCount val="29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</c:numCache>
            </c:numRef>
          </c:xVal>
          <c:yVal>
            <c:numRef>
              <c:f>'Typical Ct&amp;Cp'!$C$3:$C$31</c:f>
              <c:numCache>
                <c:formatCode>0.0000</c:formatCode>
                <c:ptCount val="29"/>
                <c:pt idx="0">
                  <c:v>0.158</c:v>
                </c:pt>
                <c:pt idx="1">
                  <c:v>0.156</c:v>
                </c:pt>
                <c:pt idx="2">
                  <c:v>0.151</c:v>
                </c:pt>
                <c:pt idx="3">
                  <c:v>0.14</c:v>
                </c:pt>
                <c:pt idx="4">
                  <c:v>0.128</c:v>
                </c:pt>
                <c:pt idx="5">
                  <c:v>0.112</c:v>
                </c:pt>
                <c:pt idx="6">
                  <c:v>0.095</c:v>
                </c:pt>
                <c:pt idx="7">
                  <c:v>0.073</c:v>
                </c:pt>
                <c:pt idx="8">
                  <c:v>0.051</c:v>
                </c:pt>
                <c:pt idx="9">
                  <c:v>0.03</c:v>
                </c:pt>
                <c:pt idx="10">
                  <c:v>0.009</c:v>
                </c:pt>
                <c:pt idx="11">
                  <c:v>-0.012</c:v>
                </c:pt>
                <c:pt idx="12">
                  <c:v>-0.0329</c:v>
                </c:pt>
                <c:pt idx="13">
                  <c:v>-0.0538</c:v>
                </c:pt>
                <c:pt idx="14">
                  <c:v>-0.0747</c:v>
                </c:pt>
                <c:pt idx="15">
                  <c:v>-0.0956</c:v>
                </c:pt>
                <c:pt idx="16">
                  <c:v>-0.1165</c:v>
                </c:pt>
                <c:pt idx="17">
                  <c:v>-0.1374</c:v>
                </c:pt>
                <c:pt idx="18">
                  <c:v>-0.158</c:v>
                </c:pt>
                <c:pt idx="19">
                  <c:v>-0.158</c:v>
                </c:pt>
                <c:pt idx="20">
                  <c:v>-0.158</c:v>
                </c:pt>
                <c:pt idx="21">
                  <c:v>-0.158</c:v>
                </c:pt>
                <c:pt idx="22">
                  <c:v>-0.158</c:v>
                </c:pt>
                <c:pt idx="23">
                  <c:v>-0.158</c:v>
                </c:pt>
                <c:pt idx="24">
                  <c:v>-0.158</c:v>
                </c:pt>
                <c:pt idx="25">
                  <c:v>-0.158</c:v>
                </c:pt>
                <c:pt idx="26">
                  <c:v>-0.158</c:v>
                </c:pt>
                <c:pt idx="27">
                  <c:v>-0.158</c:v>
                </c:pt>
                <c:pt idx="28">
                  <c:v>-0.158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'Typical Ct&amp;Cp'!$D$2</c:f>
              <c:strCache>
                <c:ptCount val="1"/>
                <c:pt idx="0">
                  <c:v>25</c:v>
                </c:pt>
              </c:strCache>
            </c:strRef>
          </c:tx>
          <c:xVal>
            <c:numRef>
              <c:f>'Typical Ct&amp;Cp'!$A$3:$A$31</c:f>
              <c:numCache>
                <c:formatCode>0.0</c:formatCode>
                <c:ptCount val="29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</c:numCache>
            </c:numRef>
          </c:xVal>
          <c:yVal>
            <c:numRef>
              <c:f>'Typical Ct&amp;Cp'!$D$3:$D$31</c:f>
              <c:numCache>
                <c:formatCode>0.0000</c:formatCode>
                <c:ptCount val="29"/>
                <c:pt idx="0">
                  <c:v>0.161</c:v>
                </c:pt>
                <c:pt idx="1">
                  <c:v>0.158</c:v>
                </c:pt>
                <c:pt idx="2">
                  <c:v>0.156</c:v>
                </c:pt>
                <c:pt idx="3">
                  <c:v>0.154</c:v>
                </c:pt>
                <c:pt idx="4">
                  <c:v>0.151</c:v>
                </c:pt>
                <c:pt idx="5">
                  <c:v>0.147</c:v>
                </c:pt>
                <c:pt idx="6">
                  <c:v>0.135</c:v>
                </c:pt>
                <c:pt idx="7">
                  <c:v>0.12</c:v>
                </c:pt>
                <c:pt idx="8">
                  <c:v>0.101</c:v>
                </c:pt>
                <c:pt idx="9">
                  <c:v>0.081</c:v>
                </c:pt>
                <c:pt idx="10">
                  <c:v>0.06</c:v>
                </c:pt>
                <c:pt idx="11">
                  <c:v>0.04</c:v>
                </c:pt>
                <c:pt idx="12">
                  <c:v>0.019</c:v>
                </c:pt>
                <c:pt idx="13">
                  <c:v>-0.002</c:v>
                </c:pt>
                <c:pt idx="14">
                  <c:v>-0.0225</c:v>
                </c:pt>
                <c:pt idx="15">
                  <c:v>-0.0432</c:v>
                </c:pt>
                <c:pt idx="16">
                  <c:v>-0.0639</c:v>
                </c:pt>
                <c:pt idx="17">
                  <c:v>-0.0846</c:v>
                </c:pt>
                <c:pt idx="18">
                  <c:v>-0.1053</c:v>
                </c:pt>
                <c:pt idx="19">
                  <c:v>-0.126</c:v>
                </c:pt>
                <c:pt idx="20">
                  <c:v>-0.1467</c:v>
                </c:pt>
                <c:pt idx="21">
                  <c:v>-0.161</c:v>
                </c:pt>
                <c:pt idx="22">
                  <c:v>-0.161</c:v>
                </c:pt>
                <c:pt idx="23">
                  <c:v>-0.161</c:v>
                </c:pt>
                <c:pt idx="24">
                  <c:v>-0.161</c:v>
                </c:pt>
                <c:pt idx="25">
                  <c:v>-0.161</c:v>
                </c:pt>
                <c:pt idx="26">
                  <c:v>-0.161</c:v>
                </c:pt>
                <c:pt idx="27">
                  <c:v>-0.161</c:v>
                </c:pt>
                <c:pt idx="28">
                  <c:v>-0.161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'Typical Ct&amp;Cp'!$E$2</c:f>
              <c:strCache>
                <c:ptCount val="1"/>
                <c:pt idx="0">
                  <c:v>30</c:v>
                </c:pt>
              </c:strCache>
            </c:strRef>
          </c:tx>
          <c:xVal>
            <c:numRef>
              <c:f>'Typical Ct&amp;Cp'!$A$3:$A$31</c:f>
              <c:numCache>
                <c:formatCode>0.0</c:formatCode>
                <c:ptCount val="29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</c:numCache>
            </c:numRef>
          </c:xVal>
          <c:yVal>
            <c:numRef>
              <c:f>'Typical Ct&amp;Cp'!$E$3:$E$31</c:f>
              <c:numCache>
                <c:formatCode>0.0000</c:formatCode>
                <c:ptCount val="29"/>
                <c:pt idx="0">
                  <c:v>0.168</c:v>
                </c:pt>
                <c:pt idx="1">
                  <c:v>0.166</c:v>
                </c:pt>
                <c:pt idx="2">
                  <c:v>0.163</c:v>
                </c:pt>
                <c:pt idx="3">
                  <c:v>0.161</c:v>
                </c:pt>
                <c:pt idx="4">
                  <c:v>0.159</c:v>
                </c:pt>
                <c:pt idx="5">
                  <c:v>0.155</c:v>
                </c:pt>
                <c:pt idx="6">
                  <c:v>0.153</c:v>
                </c:pt>
                <c:pt idx="7">
                  <c:v>0.1505</c:v>
                </c:pt>
                <c:pt idx="8">
                  <c:v>0.142</c:v>
                </c:pt>
                <c:pt idx="9">
                  <c:v>0.13</c:v>
                </c:pt>
                <c:pt idx="10">
                  <c:v>0.111</c:v>
                </c:pt>
                <c:pt idx="11">
                  <c:v>0.092</c:v>
                </c:pt>
                <c:pt idx="12">
                  <c:v>0.07</c:v>
                </c:pt>
                <c:pt idx="13">
                  <c:v>0.05</c:v>
                </c:pt>
                <c:pt idx="14">
                  <c:v>0.03</c:v>
                </c:pt>
                <c:pt idx="15">
                  <c:v>0.01</c:v>
                </c:pt>
                <c:pt idx="16">
                  <c:v>-0.01</c:v>
                </c:pt>
                <c:pt idx="17">
                  <c:v>-0.0295</c:v>
                </c:pt>
                <c:pt idx="18">
                  <c:v>-0.0492</c:v>
                </c:pt>
                <c:pt idx="19">
                  <c:v>-0.0689</c:v>
                </c:pt>
                <c:pt idx="20">
                  <c:v>-0.0886</c:v>
                </c:pt>
                <c:pt idx="21">
                  <c:v>-0.1083</c:v>
                </c:pt>
                <c:pt idx="22">
                  <c:v>-0.128</c:v>
                </c:pt>
                <c:pt idx="23">
                  <c:v>-0.1477</c:v>
                </c:pt>
                <c:pt idx="24">
                  <c:v>-0.1674</c:v>
                </c:pt>
                <c:pt idx="25">
                  <c:v>-0.168</c:v>
                </c:pt>
                <c:pt idx="26">
                  <c:v>-0.168</c:v>
                </c:pt>
                <c:pt idx="27">
                  <c:v>-0.168</c:v>
                </c:pt>
                <c:pt idx="28">
                  <c:v>-0.168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'Typical Ct&amp;Cp'!$F$2</c:f>
              <c:strCache>
                <c:ptCount val="1"/>
                <c:pt idx="0">
                  <c:v>35</c:v>
                </c:pt>
              </c:strCache>
            </c:strRef>
          </c:tx>
          <c:xVal>
            <c:numRef>
              <c:f>'Typical Ct&amp;Cp'!$A$3:$A$31</c:f>
              <c:numCache>
                <c:formatCode>0.0</c:formatCode>
                <c:ptCount val="29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</c:numCache>
            </c:numRef>
          </c:xVal>
          <c:yVal>
            <c:numRef>
              <c:f>'Typical Ct&amp;Cp'!$F$3:$F$31</c:f>
              <c:numCache>
                <c:formatCode>0.0000</c:formatCode>
                <c:ptCount val="29"/>
                <c:pt idx="0">
                  <c:v>0.173</c:v>
                </c:pt>
                <c:pt idx="1">
                  <c:v>0.171</c:v>
                </c:pt>
                <c:pt idx="2">
                  <c:v>0.169</c:v>
                </c:pt>
                <c:pt idx="3">
                  <c:v>0.167</c:v>
                </c:pt>
                <c:pt idx="4">
                  <c:v>0.1645</c:v>
                </c:pt>
                <c:pt idx="5">
                  <c:v>0.1618</c:v>
                </c:pt>
                <c:pt idx="6">
                  <c:v>0.1595</c:v>
                </c:pt>
                <c:pt idx="7">
                  <c:v>0.1575</c:v>
                </c:pt>
                <c:pt idx="8">
                  <c:v>0.155</c:v>
                </c:pt>
                <c:pt idx="9">
                  <c:v>0.153</c:v>
                </c:pt>
                <c:pt idx="10">
                  <c:v>0.147</c:v>
                </c:pt>
                <c:pt idx="11">
                  <c:v>0.133</c:v>
                </c:pt>
                <c:pt idx="12">
                  <c:v>0.118</c:v>
                </c:pt>
                <c:pt idx="13">
                  <c:v>0.1</c:v>
                </c:pt>
                <c:pt idx="14">
                  <c:v>0.08</c:v>
                </c:pt>
                <c:pt idx="15">
                  <c:v>0.062</c:v>
                </c:pt>
                <c:pt idx="16">
                  <c:v>0.043</c:v>
                </c:pt>
                <c:pt idx="17">
                  <c:v>0.025</c:v>
                </c:pt>
                <c:pt idx="18">
                  <c:v>0.007</c:v>
                </c:pt>
                <c:pt idx="19">
                  <c:v>-0.012</c:v>
                </c:pt>
                <c:pt idx="20">
                  <c:v>-0.03</c:v>
                </c:pt>
                <c:pt idx="21">
                  <c:v>-0.0483</c:v>
                </c:pt>
                <c:pt idx="22">
                  <c:v>-0.0666</c:v>
                </c:pt>
                <c:pt idx="23">
                  <c:v>-0.0849</c:v>
                </c:pt>
                <c:pt idx="24">
                  <c:v>-0.1032</c:v>
                </c:pt>
                <c:pt idx="25">
                  <c:v>-0.1215</c:v>
                </c:pt>
                <c:pt idx="26">
                  <c:v>-0.1398</c:v>
                </c:pt>
                <c:pt idx="27">
                  <c:v>-0.1581</c:v>
                </c:pt>
                <c:pt idx="28">
                  <c:v>-0.173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'Typical Ct&amp;Cp'!$G$2</c:f>
              <c:strCache>
                <c:ptCount val="1"/>
                <c:pt idx="0">
                  <c:v>40</c:v>
                </c:pt>
              </c:strCache>
            </c:strRef>
          </c:tx>
          <c:xVal>
            <c:numRef>
              <c:f>'Typical Ct&amp;Cp'!$A$3:$A$31</c:f>
              <c:numCache>
                <c:formatCode>0.0</c:formatCode>
                <c:ptCount val="29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</c:numCache>
            </c:numRef>
          </c:xVal>
          <c:yVal>
            <c:numRef>
              <c:f>'Typical Ct&amp;Cp'!$G$3:$G$31</c:f>
              <c:numCache>
                <c:formatCode>0.0000</c:formatCode>
                <c:ptCount val="29"/>
                <c:pt idx="0">
                  <c:v>0.178</c:v>
                </c:pt>
                <c:pt idx="1">
                  <c:v>0.177</c:v>
                </c:pt>
                <c:pt idx="2">
                  <c:v>0.1755</c:v>
                </c:pt>
                <c:pt idx="3">
                  <c:v>0.1735</c:v>
                </c:pt>
                <c:pt idx="4">
                  <c:v>0.1712</c:v>
                </c:pt>
                <c:pt idx="5">
                  <c:v>0.1695</c:v>
                </c:pt>
                <c:pt idx="6">
                  <c:v>0.1675</c:v>
                </c:pt>
                <c:pt idx="7">
                  <c:v>0.163</c:v>
                </c:pt>
                <c:pt idx="8">
                  <c:v>0.158</c:v>
                </c:pt>
                <c:pt idx="9">
                  <c:v>0.151</c:v>
                </c:pt>
                <c:pt idx="10">
                  <c:v>0.1475</c:v>
                </c:pt>
                <c:pt idx="11">
                  <c:v>0.1485</c:v>
                </c:pt>
                <c:pt idx="12">
                  <c:v>0.147</c:v>
                </c:pt>
                <c:pt idx="13">
                  <c:v>0.141</c:v>
                </c:pt>
                <c:pt idx="14">
                  <c:v>0.129</c:v>
                </c:pt>
                <c:pt idx="15">
                  <c:v>0.114</c:v>
                </c:pt>
                <c:pt idx="16">
                  <c:v>0.098</c:v>
                </c:pt>
                <c:pt idx="17">
                  <c:v>0.081</c:v>
                </c:pt>
                <c:pt idx="18">
                  <c:v>0.0632</c:v>
                </c:pt>
                <c:pt idx="19">
                  <c:v>0.046</c:v>
                </c:pt>
                <c:pt idx="20">
                  <c:v>0.03</c:v>
                </c:pt>
                <c:pt idx="21">
                  <c:v>0.013</c:v>
                </c:pt>
                <c:pt idx="22">
                  <c:v>-0.003</c:v>
                </c:pt>
                <c:pt idx="23">
                  <c:v>-0.0195</c:v>
                </c:pt>
                <c:pt idx="24">
                  <c:v>-0.0359</c:v>
                </c:pt>
                <c:pt idx="25">
                  <c:v>-0.0523</c:v>
                </c:pt>
                <c:pt idx="26">
                  <c:v>-0.0687</c:v>
                </c:pt>
                <c:pt idx="27">
                  <c:v>-0.0851</c:v>
                </c:pt>
                <c:pt idx="28">
                  <c:v>-0.1015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'Typical Ct&amp;Cp'!$H$2</c:f>
              <c:strCache>
                <c:ptCount val="1"/>
                <c:pt idx="0">
                  <c:v>45</c:v>
                </c:pt>
              </c:strCache>
            </c:strRef>
          </c:tx>
          <c:xVal>
            <c:numRef>
              <c:f>'Typical Ct&amp;Cp'!$A$3:$A$31</c:f>
              <c:numCache>
                <c:formatCode>0.0</c:formatCode>
                <c:ptCount val="29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</c:numCache>
            </c:numRef>
          </c:xVal>
          <c:yVal>
            <c:numRef>
              <c:f>'Typical Ct&amp;Cp'!$H$3:$H$31</c:f>
              <c:numCache>
                <c:formatCode>0.0000</c:formatCode>
                <c:ptCount val="29"/>
                <c:pt idx="0">
                  <c:v>0.179</c:v>
                </c:pt>
                <c:pt idx="1">
                  <c:v>0.18</c:v>
                </c:pt>
                <c:pt idx="2">
                  <c:v>0.181</c:v>
                </c:pt>
                <c:pt idx="3">
                  <c:v>0.183</c:v>
                </c:pt>
                <c:pt idx="4">
                  <c:v>0.186</c:v>
                </c:pt>
                <c:pt idx="5">
                  <c:v>0.1885</c:v>
                </c:pt>
                <c:pt idx="6">
                  <c:v>0.188</c:v>
                </c:pt>
                <c:pt idx="7">
                  <c:v>0.1845</c:v>
                </c:pt>
                <c:pt idx="8">
                  <c:v>0.179</c:v>
                </c:pt>
                <c:pt idx="9">
                  <c:v>0.1725</c:v>
                </c:pt>
                <c:pt idx="10">
                  <c:v>0.167</c:v>
                </c:pt>
                <c:pt idx="11">
                  <c:v>0.162</c:v>
                </c:pt>
                <c:pt idx="12">
                  <c:v>0.159</c:v>
                </c:pt>
                <c:pt idx="13">
                  <c:v>0.158</c:v>
                </c:pt>
                <c:pt idx="14">
                  <c:v>0.1585</c:v>
                </c:pt>
                <c:pt idx="15">
                  <c:v>0.1585</c:v>
                </c:pt>
                <c:pt idx="16">
                  <c:v>0.152</c:v>
                </c:pt>
                <c:pt idx="17">
                  <c:v>0.141</c:v>
                </c:pt>
                <c:pt idx="18">
                  <c:v>0.129</c:v>
                </c:pt>
                <c:pt idx="19">
                  <c:v>0.114</c:v>
                </c:pt>
                <c:pt idx="20">
                  <c:v>0.1</c:v>
                </c:pt>
                <c:pt idx="21">
                  <c:v>0.085</c:v>
                </c:pt>
                <c:pt idx="22">
                  <c:v>0.07</c:v>
                </c:pt>
                <c:pt idx="23">
                  <c:v>0.055</c:v>
                </c:pt>
                <c:pt idx="24">
                  <c:v>0.039</c:v>
                </c:pt>
                <c:pt idx="25">
                  <c:v>0.023</c:v>
                </c:pt>
                <c:pt idx="26">
                  <c:v>0.008</c:v>
                </c:pt>
                <c:pt idx="27">
                  <c:v>-0.00546666666666662</c:v>
                </c:pt>
                <c:pt idx="28">
                  <c:v>-0.0203696969696966</c:v>
                </c:pt>
              </c:numCache>
            </c:numRef>
          </c:yVal>
          <c:smooth val="1"/>
        </c:ser>
        <c:axId val="644958888"/>
        <c:axId val="645381096"/>
      </c:scatterChart>
      <c:valAx>
        <c:axId val="644958888"/>
        <c:scaling>
          <c:orientation val="minMax"/>
        </c:scaling>
        <c:axPos val="b"/>
        <c:numFmt formatCode="0.0" sourceLinked="1"/>
        <c:tickLblPos val="nextTo"/>
        <c:crossAx val="645381096"/>
        <c:crosses val="autoZero"/>
        <c:crossBetween val="midCat"/>
      </c:valAx>
      <c:valAx>
        <c:axId val="645381096"/>
        <c:scaling>
          <c:orientation val="minMax"/>
        </c:scaling>
        <c:axPos val="l"/>
        <c:majorGridlines/>
        <c:numFmt formatCode="0.0000" sourceLinked="1"/>
        <c:tickLblPos val="nextTo"/>
        <c:crossAx val="644958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984" l="0.787" r="0.787" t="0.984" header="0.512" footer="0.51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style val="2"/>
  <c:chart>
    <c:plotArea>
      <c:layout/>
      <c:scatterChart>
        <c:scatterStyle val="smoothMarker"/>
        <c:ser>
          <c:idx val="0"/>
          <c:order val="0"/>
          <c:tx>
            <c:strRef>
              <c:f>'Typical Ct&amp;Cp'!$K$2</c:f>
              <c:strCache>
                <c:ptCount val="1"/>
                <c:pt idx="0">
                  <c:v>15</c:v>
                </c:pt>
              </c:strCache>
            </c:strRef>
          </c:tx>
          <c:xVal>
            <c:numRef>
              <c:f>'Typical Ct&amp;Cp'!$J$3:$J$31</c:f>
              <c:numCache>
                <c:formatCode>0.0</c:formatCode>
                <c:ptCount val="29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0.300000000000001</c:v>
                </c:pt>
                <c:pt idx="4">
                  <c:v>0.400000000000001</c:v>
                </c:pt>
                <c:pt idx="5">
                  <c:v>0.500000000000001</c:v>
                </c:pt>
                <c:pt idx="6">
                  <c:v>0.600000000000001</c:v>
                </c:pt>
                <c:pt idx="7">
                  <c:v>0.700000000000001</c:v>
                </c:pt>
                <c:pt idx="8">
                  <c:v>0.800000000000001</c:v>
                </c:pt>
                <c:pt idx="9">
                  <c:v>0.900000000000001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</c:numCache>
            </c:numRef>
          </c:xVal>
          <c:yVal>
            <c:numRef>
              <c:f>'Typical Ct&amp;Cp'!$K$3:$K$31</c:f>
              <c:numCache>
                <c:formatCode>0.0000</c:formatCode>
                <c:ptCount val="29"/>
                <c:pt idx="0">
                  <c:v>0.06</c:v>
                </c:pt>
                <c:pt idx="1">
                  <c:v>0.059</c:v>
                </c:pt>
                <c:pt idx="2">
                  <c:v>0.0575</c:v>
                </c:pt>
                <c:pt idx="3">
                  <c:v>0.055</c:v>
                </c:pt>
                <c:pt idx="4">
                  <c:v>0.05</c:v>
                </c:pt>
                <c:pt idx="5">
                  <c:v>0.043</c:v>
                </c:pt>
                <c:pt idx="6">
                  <c:v>0.034</c:v>
                </c:pt>
                <c:pt idx="7">
                  <c:v>0.021</c:v>
                </c:pt>
                <c:pt idx="8">
                  <c:v>0.003</c:v>
                </c:pt>
                <c:pt idx="9">
                  <c:v>-0.021</c:v>
                </c:pt>
                <c:pt idx="10">
                  <c:v>-0.041</c:v>
                </c:pt>
                <c:pt idx="11">
                  <c:v>-0.06</c:v>
                </c:pt>
                <c:pt idx="12">
                  <c:v>-0.06</c:v>
                </c:pt>
                <c:pt idx="13">
                  <c:v>-0.06</c:v>
                </c:pt>
                <c:pt idx="14">
                  <c:v>-0.06</c:v>
                </c:pt>
                <c:pt idx="15">
                  <c:v>-0.06</c:v>
                </c:pt>
                <c:pt idx="16">
                  <c:v>-0.06</c:v>
                </c:pt>
                <c:pt idx="17">
                  <c:v>-0.06</c:v>
                </c:pt>
                <c:pt idx="18">
                  <c:v>-0.06</c:v>
                </c:pt>
                <c:pt idx="19">
                  <c:v>-0.06</c:v>
                </c:pt>
                <c:pt idx="20">
                  <c:v>-0.06</c:v>
                </c:pt>
                <c:pt idx="21">
                  <c:v>-0.06</c:v>
                </c:pt>
                <c:pt idx="22">
                  <c:v>-0.06</c:v>
                </c:pt>
                <c:pt idx="23">
                  <c:v>-0.06</c:v>
                </c:pt>
                <c:pt idx="24">
                  <c:v>-0.06</c:v>
                </c:pt>
                <c:pt idx="25">
                  <c:v>-0.06</c:v>
                </c:pt>
                <c:pt idx="26">
                  <c:v>-0.06</c:v>
                </c:pt>
                <c:pt idx="27">
                  <c:v>-0.06</c:v>
                </c:pt>
                <c:pt idx="28">
                  <c:v>-0.06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'Typical Ct&amp;Cp'!$L$2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'Typical Ct&amp;Cp'!$J$3:$J$31</c:f>
              <c:numCache>
                <c:formatCode>0.0</c:formatCode>
                <c:ptCount val="29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0.300000000000001</c:v>
                </c:pt>
                <c:pt idx="4">
                  <c:v>0.400000000000001</c:v>
                </c:pt>
                <c:pt idx="5">
                  <c:v>0.500000000000001</c:v>
                </c:pt>
                <c:pt idx="6">
                  <c:v>0.600000000000001</c:v>
                </c:pt>
                <c:pt idx="7">
                  <c:v>0.700000000000001</c:v>
                </c:pt>
                <c:pt idx="8">
                  <c:v>0.800000000000001</c:v>
                </c:pt>
                <c:pt idx="9">
                  <c:v>0.900000000000001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</c:numCache>
            </c:numRef>
          </c:xVal>
          <c:yVal>
            <c:numRef>
              <c:f>'Typical Ct&amp;Cp'!$L$3:$L$31</c:f>
              <c:numCache>
                <c:formatCode>0.0000</c:formatCode>
                <c:ptCount val="29"/>
                <c:pt idx="0">
                  <c:v>0.0895</c:v>
                </c:pt>
                <c:pt idx="1">
                  <c:v>0.089</c:v>
                </c:pt>
                <c:pt idx="2">
                  <c:v>0.088</c:v>
                </c:pt>
                <c:pt idx="3">
                  <c:v>0.087</c:v>
                </c:pt>
                <c:pt idx="4">
                  <c:v>0.0845</c:v>
                </c:pt>
                <c:pt idx="5">
                  <c:v>0.08</c:v>
                </c:pt>
                <c:pt idx="6">
                  <c:v>0.072</c:v>
                </c:pt>
                <c:pt idx="7">
                  <c:v>0.061</c:v>
                </c:pt>
                <c:pt idx="8">
                  <c:v>0.047</c:v>
                </c:pt>
                <c:pt idx="9">
                  <c:v>0.03</c:v>
                </c:pt>
                <c:pt idx="10">
                  <c:v>0.01</c:v>
                </c:pt>
                <c:pt idx="11">
                  <c:v>-0.015</c:v>
                </c:pt>
                <c:pt idx="12">
                  <c:v>-0.0366666666666667</c:v>
                </c:pt>
                <c:pt idx="13">
                  <c:v>-0.0566333333333337</c:v>
                </c:pt>
                <c:pt idx="14">
                  <c:v>-0.0778666666666667</c:v>
                </c:pt>
                <c:pt idx="15">
                  <c:v>-0.0895</c:v>
                </c:pt>
                <c:pt idx="16">
                  <c:v>-0.0895</c:v>
                </c:pt>
                <c:pt idx="17">
                  <c:v>-0.0895</c:v>
                </c:pt>
                <c:pt idx="18">
                  <c:v>-0.0895</c:v>
                </c:pt>
                <c:pt idx="19">
                  <c:v>-0.0895</c:v>
                </c:pt>
                <c:pt idx="20">
                  <c:v>-0.0895</c:v>
                </c:pt>
                <c:pt idx="21">
                  <c:v>-0.0895</c:v>
                </c:pt>
                <c:pt idx="22">
                  <c:v>-0.0895</c:v>
                </c:pt>
                <c:pt idx="23">
                  <c:v>-0.0895</c:v>
                </c:pt>
                <c:pt idx="24">
                  <c:v>-0.0895</c:v>
                </c:pt>
                <c:pt idx="25">
                  <c:v>-0.0895</c:v>
                </c:pt>
                <c:pt idx="26">
                  <c:v>-0.0895</c:v>
                </c:pt>
                <c:pt idx="27">
                  <c:v>-0.0895</c:v>
                </c:pt>
                <c:pt idx="28">
                  <c:v>-0.0895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'Typical Ct&amp;Cp'!$M$2</c:f>
              <c:strCache>
                <c:ptCount val="1"/>
                <c:pt idx="0">
                  <c:v>25</c:v>
                </c:pt>
              </c:strCache>
            </c:strRef>
          </c:tx>
          <c:xVal>
            <c:numRef>
              <c:f>'Typical Ct&amp;Cp'!$J$3:$J$31</c:f>
              <c:numCache>
                <c:formatCode>0.0</c:formatCode>
                <c:ptCount val="29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0.300000000000001</c:v>
                </c:pt>
                <c:pt idx="4">
                  <c:v>0.400000000000001</c:v>
                </c:pt>
                <c:pt idx="5">
                  <c:v>0.500000000000001</c:v>
                </c:pt>
                <c:pt idx="6">
                  <c:v>0.600000000000001</c:v>
                </c:pt>
                <c:pt idx="7">
                  <c:v>0.700000000000001</c:v>
                </c:pt>
                <c:pt idx="8">
                  <c:v>0.800000000000001</c:v>
                </c:pt>
                <c:pt idx="9">
                  <c:v>0.900000000000001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</c:numCache>
            </c:numRef>
          </c:xVal>
          <c:yVal>
            <c:numRef>
              <c:f>'Typical Ct&amp;Cp'!$M$3:$M$31</c:f>
              <c:numCache>
                <c:formatCode>0.0000</c:formatCode>
                <c:ptCount val="29"/>
                <c:pt idx="0">
                  <c:v>0.149</c:v>
                </c:pt>
                <c:pt idx="1">
                  <c:v>0.142</c:v>
                </c:pt>
                <c:pt idx="2">
                  <c:v>0.132</c:v>
                </c:pt>
                <c:pt idx="3">
                  <c:v>0.128</c:v>
                </c:pt>
                <c:pt idx="4">
                  <c:v>0.128</c:v>
                </c:pt>
                <c:pt idx="5">
                  <c:v>0.123</c:v>
                </c:pt>
                <c:pt idx="6">
                  <c:v>0.118</c:v>
                </c:pt>
                <c:pt idx="7">
                  <c:v>0.11</c:v>
                </c:pt>
                <c:pt idx="8">
                  <c:v>0.1</c:v>
                </c:pt>
                <c:pt idx="9">
                  <c:v>0.087</c:v>
                </c:pt>
                <c:pt idx="10">
                  <c:v>0.069</c:v>
                </c:pt>
                <c:pt idx="11">
                  <c:v>0.05</c:v>
                </c:pt>
                <c:pt idx="12">
                  <c:v>0.028</c:v>
                </c:pt>
                <c:pt idx="13">
                  <c:v>-0.001</c:v>
                </c:pt>
                <c:pt idx="14">
                  <c:v>-0.028</c:v>
                </c:pt>
                <c:pt idx="15">
                  <c:v>-0.0535</c:v>
                </c:pt>
                <c:pt idx="16">
                  <c:v>-0.0798</c:v>
                </c:pt>
                <c:pt idx="17">
                  <c:v>-0.1061</c:v>
                </c:pt>
                <c:pt idx="18">
                  <c:v>-0.1324</c:v>
                </c:pt>
                <c:pt idx="19">
                  <c:v>-0.149</c:v>
                </c:pt>
                <c:pt idx="20">
                  <c:v>-0.149</c:v>
                </c:pt>
                <c:pt idx="21">
                  <c:v>-0.149</c:v>
                </c:pt>
                <c:pt idx="22">
                  <c:v>-0.149</c:v>
                </c:pt>
                <c:pt idx="23">
                  <c:v>-0.149</c:v>
                </c:pt>
                <c:pt idx="24">
                  <c:v>-0.149</c:v>
                </c:pt>
                <c:pt idx="25">
                  <c:v>-0.149</c:v>
                </c:pt>
                <c:pt idx="26">
                  <c:v>-0.149</c:v>
                </c:pt>
                <c:pt idx="27">
                  <c:v>-0.149</c:v>
                </c:pt>
                <c:pt idx="28">
                  <c:v>-0.149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'Typical Ct&amp;Cp'!$N$2</c:f>
              <c:strCache>
                <c:ptCount val="1"/>
                <c:pt idx="0">
                  <c:v>30</c:v>
                </c:pt>
              </c:strCache>
            </c:strRef>
          </c:tx>
          <c:xVal>
            <c:numRef>
              <c:f>'Typical Ct&amp;Cp'!$J$3:$J$31</c:f>
              <c:numCache>
                <c:formatCode>0.0</c:formatCode>
                <c:ptCount val="29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0.300000000000001</c:v>
                </c:pt>
                <c:pt idx="4">
                  <c:v>0.400000000000001</c:v>
                </c:pt>
                <c:pt idx="5">
                  <c:v>0.500000000000001</c:v>
                </c:pt>
                <c:pt idx="6">
                  <c:v>0.600000000000001</c:v>
                </c:pt>
                <c:pt idx="7">
                  <c:v>0.700000000000001</c:v>
                </c:pt>
                <c:pt idx="8">
                  <c:v>0.800000000000001</c:v>
                </c:pt>
                <c:pt idx="9">
                  <c:v>0.900000000000001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</c:numCache>
            </c:numRef>
          </c:xVal>
          <c:yVal>
            <c:numRef>
              <c:f>'Typical Ct&amp;Cp'!$N$3:$N$31</c:f>
              <c:numCache>
                <c:formatCode>0.0000</c:formatCode>
                <c:ptCount val="29"/>
                <c:pt idx="0">
                  <c:v>0.21</c:v>
                </c:pt>
                <c:pt idx="1">
                  <c:v>0.204</c:v>
                </c:pt>
                <c:pt idx="2">
                  <c:v>0.198</c:v>
                </c:pt>
                <c:pt idx="3">
                  <c:v>0.19</c:v>
                </c:pt>
                <c:pt idx="4">
                  <c:v>0.184</c:v>
                </c:pt>
                <c:pt idx="5">
                  <c:v>0.178</c:v>
                </c:pt>
                <c:pt idx="6">
                  <c:v>0.17</c:v>
                </c:pt>
                <c:pt idx="7">
                  <c:v>0.163</c:v>
                </c:pt>
                <c:pt idx="8">
                  <c:v>0.158</c:v>
                </c:pt>
                <c:pt idx="9">
                  <c:v>0.1495</c:v>
                </c:pt>
                <c:pt idx="10">
                  <c:v>0.138</c:v>
                </c:pt>
                <c:pt idx="11">
                  <c:v>0.12</c:v>
                </c:pt>
                <c:pt idx="12">
                  <c:v>0.1</c:v>
                </c:pt>
                <c:pt idx="13">
                  <c:v>0.076</c:v>
                </c:pt>
                <c:pt idx="14">
                  <c:v>0.05</c:v>
                </c:pt>
                <c:pt idx="15">
                  <c:v>0.024</c:v>
                </c:pt>
                <c:pt idx="16">
                  <c:v>-0.002</c:v>
                </c:pt>
                <c:pt idx="17">
                  <c:v>-0.028</c:v>
                </c:pt>
                <c:pt idx="18">
                  <c:v>-0.054</c:v>
                </c:pt>
                <c:pt idx="19">
                  <c:v>-0.08</c:v>
                </c:pt>
                <c:pt idx="20">
                  <c:v>-0.106</c:v>
                </c:pt>
                <c:pt idx="21">
                  <c:v>-0.132</c:v>
                </c:pt>
                <c:pt idx="22">
                  <c:v>-0.158</c:v>
                </c:pt>
                <c:pt idx="23">
                  <c:v>-0.184</c:v>
                </c:pt>
                <c:pt idx="24">
                  <c:v>-0.21</c:v>
                </c:pt>
                <c:pt idx="25">
                  <c:v>-0.21</c:v>
                </c:pt>
                <c:pt idx="26">
                  <c:v>-0.21</c:v>
                </c:pt>
                <c:pt idx="27">
                  <c:v>-0.21</c:v>
                </c:pt>
                <c:pt idx="28">
                  <c:v>-0.21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'Typical Ct&amp;Cp'!$O$2</c:f>
              <c:strCache>
                <c:ptCount val="1"/>
                <c:pt idx="0">
                  <c:v>35</c:v>
                </c:pt>
              </c:strCache>
            </c:strRef>
          </c:tx>
          <c:xVal>
            <c:numRef>
              <c:f>'Typical Ct&amp;Cp'!$J$3:$J$31</c:f>
              <c:numCache>
                <c:formatCode>0.0</c:formatCode>
                <c:ptCount val="29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0.300000000000001</c:v>
                </c:pt>
                <c:pt idx="4">
                  <c:v>0.400000000000001</c:v>
                </c:pt>
                <c:pt idx="5">
                  <c:v>0.500000000000001</c:v>
                </c:pt>
                <c:pt idx="6">
                  <c:v>0.600000000000001</c:v>
                </c:pt>
                <c:pt idx="7">
                  <c:v>0.700000000000001</c:v>
                </c:pt>
                <c:pt idx="8">
                  <c:v>0.800000000000001</c:v>
                </c:pt>
                <c:pt idx="9">
                  <c:v>0.900000000000001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</c:numCache>
            </c:numRef>
          </c:xVal>
          <c:yVal>
            <c:numRef>
              <c:f>'Typical Ct&amp;Cp'!$O$3:$O$31</c:f>
              <c:numCache>
                <c:formatCode>0.0000</c:formatCode>
                <c:ptCount val="29"/>
                <c:pt idx="0">
                  <c:v>0.263</c:v>
                </c:pt>
                <c:pt idx="1">
                  <c:v>0.258</c:v>
                </c:pt>
                <c:pt idx="2">
                  <c:v>0.251</c:v>
                </c:pt>
                <c:pt idx="3">
                  <c:v>0.245</c:v>
                </c:pt>
                <c:pt idx="4">
                  <c:v>0.238</c:v>
                </c:pt>
                <c:pt idx="5">
                  <c:v>0.23</c:v>
                </c:pt>
                <c:pt idx="6">
                  <c:v>0.222</c:v>
                </c:pt>
                <c:pt idx="7">
                  <c:v>0.216</c:v>
                </c:pt>
                <c:pt idx="8">
                  <c:v>0.211</c:v>
                </c:pt>
                <c:pt idx="9">
                  <c:v>0.205</c:v>
                </c:pt>
                <c:pt idx="10">
                  <c:v>0.199</c:v>
                </c:pt>
                <c:pt idx="11">
                  <c:v>0.189</c:v>
                </c:pt>
                <c:pt idx="12">
                  <c:v>0.176</c:v>
                </c:pt>
                <c:pt idx="13">
                  <c:v>0.156</c:v>
                </c:pt>
                <c:pt idx="14">
                  <c:v>0.134</c:v>
                </c:pt>
                <c:pt idx="15">
                  <c:v>0.11</c:v>
                </c:pt>
                <c:pt idx="16">
                  <c:v>0.082</c:v>
                </c:pt>
                <c:pt idx="17">
                  <c:v>0.056</c:v>
                </c:pt>
                <c:pt idx="18">
                  <c:v>0.021</c:v>
                </c:pt>
                <c:pt idx="19">
                  <c:v>-0.00599999999999998</c:v>
                </c:pt>
                <c:pt idx="20">
                  <c:v>-0.0365</c:v>
                </c:pt>
                <c:pt idx="21">
                  <c:v>-0.0664</c:v>
                </c:pt>
                <c:pt idx="22">
                  <c:v>-0.0963</c:v>
                </c:pt>
                <c:pt idx="23">
                  <c:v>-0.1262</c:v>
                </c:pt>
                <c:pt idx="24">
                  <c:v>-0.1561</c:v>
                </c:pt>
                <c:pt idx="25">
                  <c:v>-0.186</c:v>
                </c:pt>
                <c:pt idx="26">
                  <c:v>-0.2159</c:v>
                </c:pt>
                <c:pt idx="27">
                  <c:v>-0.2458</c:v>
                </c:pt>
                <c:pt idx="28">
                  <c:v>-0.263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'Typical Ct&amp;Cp'!$P$2</c:f>
              <c:strCache>
                <c:ptCount val="1"/>
                <c:pt idx="0">
                  <c:v>40</c:v>
                </c:pt>
              </c:strCache>
            </c:strRef>
          </c:tx>
          <c:xVal>
            <c:numRef>
              <c:f>'Typical Ct&amp;Cp'!$J$3:$J$31</c:f>
              <c:numCache>
                <c:formatCode>0.0</c:formatCode>
                <c:ptCount val="29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0.300000000000001</c:v>
                </c:pt>
                <c:pt idx="4">
                  <c:v>0.400000000000001</c:v>
                </c:pt>
                <c:pt idx="5">
                  <c:v>0.500000000000001</c:v>
                </c:pt>
                <c:pt idx="6">
                  <c:v>0.600000000000001</c:v>
                </c:pt>
                <c:pt idx="7">
                  <c:v>0.700000000000001</c:v>
                </c:pt>
                <c:pt idx="8">
                  <c:v>0.800000000000001</c:v>
                </c:pt>
                <c:pt idx="9">
                  <c:v>0.900000000000001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</c:numCache>
            </c:numRef>
          </c:xVal>
          <c:yVal>
            <c:numRef>
              <c:f>'Typical Ct&amp;Cp'!$P$3:$P$31</c:f>
              <c:numCache>
                <c:formatCode>0.0000</c:formatCode>
                <c:ptCount val="29"/>
                <c:pt idx="0">
                  <c:v>0.309</c:v>
                </c:pt>
                <c:pt idx="1">
                  <c:v>0.308</c:v>
                </c:pt>
                <c:pt idx="2">
                  <c:v>0.305</c:v>
                </c:pt>
                <c:pt idx="3">
                  <c:v>0.302</c:v>
                </c:pt>
                <c:pt idx="4">
                  <c:v>0.298</c:v>
                </c:pt>
                <c:pt idx="5">
                  <c:v>0.292</c:v>
                </c:pt>
                <c:pt idx="6">
                  <c:v>0.287</c:v>
                </c:pt>
                <c:pt idx="7">
                  <c:v>0.279</c:v>
                </c:pt>
                <c:pt idx="8">
                  <c:v>0.27</c:v>
                </c:pt>
                <c:pt idx="9">
                  <c:v>0.26</c:v>
                </c:pt>
                <c:pt idx="10">
                  <c:v>0.25</c:v>
                </c:pt>
                <c:pt idx="11">
                  <c:v>0.2495</c:v>
                </c:pt>
                <c:pt idx="12">
                  <c:v>0.247</c:v>
                </c:pt>
                <c:pt idx="13">
                  <c:v>0.2405</c:v>
                </c:pt>
                <c:pt idx="14">
                  <c:v>0.229</c:v>
                </c:pt>
                <c:pt idx="15">
                  <c:v>0.21</c:v>
                </c:pt>
                <c:pt idx="16">
                  <c:v>0.188</c:v>
                </c:pt>
                <c:pt idx="17">
                  <c:v>0.164</c:v>
                </c:pt>
                <c:pt idx="18">
                  <c:v>0.14</c:v>
                </c:pt>
                <c:pt idx="19">
                  <c:v>0.11</c:v>
                </c:pt>
                <c:pt idx="20" formatCode="General">
                  <c:v>0.082</c:v>
                </c:pt>
                <c:pt idx="21">
                  <c:v>0.055</c:v>
                </c:pt>
                <c:pt idx="22">
                  <c:v>0.0255</c:v>
                </c:pt>
                <c:pt idx="23">
                  <c:v>-0.002</c:v>
                </c:pt>
                <c:pt idx="24" formatCode="General">
                  <c:v>-0.03025</c:v>
                </c:pt>
                <c:pt idx="25">
                  <c:v>-0.0584</c:v>
                </c:pt>
                <c:pt idx="26">
                  <c:v>-0.08655</c:v>
                </c:pt>
                <c:pt idx="27">
                  <c:v>-0.1147</c:v>
                </c:pt>
                <c:pt idx="28" formatCode="General">
                  <c:v>-0.14285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'Typical Ct&amp;Cp'!$Q$2</c:f>
              <c:strCache>
                <c:ptCount val="1"/>
                <c:pt idx="0">
                  <c:v>45</c:v>
                </c:pt>
              </c:strCache>
            </c:strRef>
          </c:tx>
          <c:xVal>
            <c:numRef>
              <c:f>'Typical Ct&amp;Cp'!$J$3:$J$31</c:f>
              <c:numCache>
                <c:formatCode>0.0</c:formatCode>
                <c:ptCount val="29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0.300000000000001</c:v>
                </c:pt>
                <c:pt idx="4">
                  <c:v>0.400000000000001</c:v>
                </c:pt>
                <c:pt idx="5">
                  <c:v>0.500000000000001</c:v>
                </c:pt>
                <c:pt idx="6">
                  <c:v>0.600000000000001</c:v>
                </c:pt>
                <c:pt idx="7">
                  <c:v>0.700000000000001</c:v>
                </c:pt>
                <c:pt idx="8">
                  <c:v>0.800000000000001</c:v>
                </c:pt>
                <c:pt idx="9">
                  <c:v>0.900000000000001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</c:numCache>
            </c:numRef>
          </c:xVal>
          <c:yVal>
            <c:numRef>
              <c:f>'Typical Ct&amp;Cp'!$Q$3:$Q$31</c:f>
              <c:numCache>
                <c:formatCode>0.0000</c:formatCode>
                <c:ptCount val="29"/>
                <c:pt idx="0">
                  <c:v>0.39</c:v>
                </c:pt>
                <c:pt idx="1">
                  <c:v>0.391</c:v>
                </c:pt>
                <c:pt idx="2">
                  <c:v>0.392</c:v>
                </c:pt>
                <c:pt idx="3">
                  <c:v>0.392</c:v>
                </c:pt>
                <c:pt idx="4">
                  <c:v>0.39</c:v>
                </c:pt>
                <c:pt idx="5">
                  <c:v>0.388</c:v>
                </c:pt>
                <c:pt idx="6">
                  <c:v>0.382</c:v>
                </c:pt>
                <c:pt idx="7">
                  <c:v>0.375</c:v>
                </c:pt>
                <c:pt idx="8">
                  <c:v>0.367</c:v>
                </c:pt>
                <c:pt idx="9">
                  <c:v>0.357</c:v>
                </c:pt>
                <c:pt idx="10">
                  <c:v>0.348</c:v>
                </c:pt>
                <c:pt idx="11">
                  <c:v>0.34</c:v>
                </c:pt>
                <c:pt idx="12">
                  <c:v>0.332</c:v>
                </c:pt>
                <c:pt idx="13">
                  <c:v>0.3295</c:v>
                </c:pt>
                <c:pt idx="14">
                  <c:v>0.328</c:v>
                </c:pt>
                <c:pt idx="15">
                  <c:v>0.325</c:v>
                </c:pt>
                <c:pt idx="16">
                  <c:v>0.319</c:v>
                </c:pt>
                <c:pt idx="17">
                  <c:v>0.301</c:v>
                </c:pt>
                <c:pt idx="18">
                  <c:v>0.283</c:v>
                </c:pt>
                <c:pt idx="19">
                  <c:v>0.26</c:v>
                </c:pt>
                <c:pt idx="20">
                  <c:v>0.239</c:v>
                </c:pt>
                <c:pt idx="21">
                  <c:v>0.215</c:v>
                </c:pt>
                <c:pt idx="22">
                  <c:v>0.194</c:v>
                </c:pt>
                <c:pt idx="23">
                  <c:v>0.17</c:v>
                </c:pt>
                <c:pt idx="24">
                  <c:v>0.135</c:v>
                </c:pt>
                <c:pt idx="25">
                  <c:v>0.1</c:v>
                </c:pt>
                <c:pt idx="26">
                  <c:v>0.06</c:v>
                </c:pt>
                <c:pt idx="27">
                  <c:v>0.018</c:v>
                </c:pt>
                <c:pt idx="28">
                  <c:v>-0.0215</c:v>
                </c:pt>
              </c:numCache>
            </c:numRef>
          </c:yVal>
          <c:smooth val="1"/>
        </c:ser>
        <c:axId val="645226920"/>
        <c:axId val="671557736"/>
      </c:scatterChart>
      <c:valAx>
        <c:axId val="645226920"/>
        <c:scaling>
          <c:orientation val="minMax"/>
        </c:scaling>
        <c:axPos val="b"/>
        <c:numFmt formatCode="0.0" sourceLinked="1"/>
        <c:tickLblPos val="nextTo"/>
        <c:crossAx val="671557736"/>
        <c:crosses val="autoZero"/>
        <c:crossBetween val="midCat"/>
      </c:valAx>
      <c:valAx>
        <c:axId val="671557736"/>
        <c:scaling>
          <c:orientation val="minMax"/>
        </c:scaling>
        <c:axPos val="l"/>
        <c:majorGridlines/>
        <c:numFmt formatCode="0.0000" sourceLinked="1"/>
        <c:tickLblPos val="nextTo"/>
        <c:crossAx val="645226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984" l="0.787" r="0.787" t="0.984" header="0.512" footer="0.51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style val="2"/>
  <c:chart>
    <c:plotArea>
      <c:layout/>
      <c:scatterChart>
        <c:scatterStyle val="smoothMarker"/>
        <c:ser>
          <c:idx val="0"/>
          <c:order val="0"/>
          <c:tx>
            <c:strRef>
              <c:f>'Typical Ct&amp;Cp'!$T$2</c:f>
              <c:strCache>
                <c:ptCount val="1"/>
                <c:pt idx="0">
                  <c:v>15</c:v>
                </c:pt>
              </c:strCache>
            </c:strRef>
          </c:tx>
          <c:xVal>
            <c:numRef>
              <c:f>'Typical Ct&amp;Cp'!$S$3:$S$36</c:f>
              <c:numCache>
                <c:formatCode>0.0</c:formatCode>
                <c:ptCount val="34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0.300000000000001</c:v>
                </c:pt>
                <c:pt idx="4">
                  <c:v>0.400000000000001</c:v>
                </c:pt>
                <c:pt idx="5">
                  <c:v>0.500000000000001</c:v>
                </c:pt>
                <c:pt idx="6">
                  <c:v>0.600000000000001</c:v>
                </c:pt>
                <c:pt idx="7">
                  <c:v>0.700000000000001</c:v>
                </c:pt>
                <c:pt idx="8">
                  <c:v>0.800000000000001</c:v>
                </c:pt>
                <c:pt idx="9">
                  <c:v>0.900000000000001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</c:numCache>
            </c:numRef>
          </c:xVal>
          <c:yVal>
            <c:numRef>
              <c:f>'Typical Ct&amp;Cp'!$T$3:$T$36</c:f>
              <c:numCache>
                <c:formatCode>General</c:formatCode>
                <c:ptCount val="34"/>
                <c:pt idx="0">
                  <c:v>0.0</c:v>
                </c:pt>
                <c:pt idx="1">
                  <c:v>0.220338983050847</c:v>
                </c:pt>
                <c:pt idx="2">
                  <c:v>0.40695652173913</c:v>
                </c:pt>
                <c:pt idx="3">
                  <c:v>0.545454545454546</c:v>
                </c:pt>
                <c:pt idx="4">
                  <c:v>0.672</c:v>
                </c:pt>
                <c:pt idx="5">
                  <c:v>0.755813953488372</c:v>
                </c:pt>
                <c:pt idx="6">
                  <c:v>0.811764705882353</c:v>
                </c:pt>
                <c:pt idx="7">
                  <c:v>0.833333333333333</c:v>
                </c:pt>
                <c:pt idx="8">
                  <c:v>0.8</c:v>
                </c:pt>
                <c:pt idx="9">
                  <c:v>0.728571428571429</c:v>
                </c:pt>
                <c:pt idx="10">
                  <c:v>-0.951219512195122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'Typical Ct&amp;Cp'!$U$2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'Typical Ct&amp;Cp'!$S$3:$S$36</c:f>
              <c:numCache>
                <c:formatCode>0.0</c:formatCode>
                <c:ptCount val="34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0.300000000000001</c:v>
                </c:pt>
                <c:pt idx="4">
                  <c:v>0.400000000000001</c:v>
                </c:pt>
                <c:pt idx="5">
                  <c:v>0.500000000000001</c:v>
                </c:pt>
                <c:pt idx="6">
                  <c:v>0.600000000000001</c:v>
                </c:pt>
                <c:pt idx="7">
                  <c:v>0.700000000000001</c:v>
                </c:pt>
                <c:pt idx="8">
                  <c:v>0.800000000000001</c:v>
                </c:pt>
                <c:pt idx="9">
                  <c:v>0.900000000000001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</c:numCache>
            </c:numRef>
          </c:xVal>
          <c:yVal>
            <c:numRef>
              <c:f>'Typical Ct&amp;Cp'!$U$3:$U$36</c:f>
              <c:numCache>
                <c:formatCode>General</c:formatCode>
                <c:ptCount val="34"/>
                <c:pt idx="0">
                  <c:v>0.0</c:v>
                </c:pt>
                <c:pt idx="1">
                  <c:v>0.175280898876405</c:v>
                </c:pt>
                <c:pt idx="2">
                  <c:v>0.343181818181818</c:v>
                </c:pt>
                <c:pt idx="3">
                  <c:v>0.482758620689655</c:v>
                </c:pt>
                <c:pt idx="4">
                  <c:v>0.605917159763314</c:v>
                </c:pt>
                <c:pt idx="5">
                  <c:v>0.7</c:v>
                </c:pt>
                <c:pt idx="6">
                  <c:v>0.791666666666667</c:v>
                </c:pt>
                <c:pt idx="7">
                  <c:v>0.837704918032787</c:v>
                </c:pt>
                <c:pt idx="8">
                  <c:v>0.868085106382979</c:v>
                </c:pt>
                <c:pt idx="9">
                  <c:v>0.9</c:v>
                </c:pt>
                <c:pt idx="10">
                  <c:v>0.9</c:v>
                </c:pt>
                <c:pt idx="11">
                  <c:v>-0.88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'Typical Ct&amp;Cp'!$V$2</c:f>
              <c:strCache>
                <c:ptCount val="1"/>
                <c:pt idx="0">
                  <c:v>25</c:v>
                </c:pt>
              </c:strCache>
            </c:strRef>
          </c:tx>
          <c:xVal>
            <c:numRef>
              <c:f>'Typical Ct&amp;Cp'!$S$3:$S$36</c:f>
              <c:numCache>
                <c:formatCode>0.0</c:formatCode>
                <c:ptCount val="34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0.300000000000001</c:v>
                </c:pt>
                <c:pt idx="4">
                  <c:v>0.400000000000001</c:v>
                </c:pt>
                <c:pt idx="5">
                  <c:v>0.500000000000001</c:v>
                </c:pt>
                <c:pt idx="6">
                  <c:v>0.600000000000001</c:v>
                </c:pt>
                <c:pt idx="7">
                  <c:v>0.700000000000001</c:v>
                </c:pt>
                <c:pt idx="8">
                  <c:v>0.800000000000001</c:v>
                </c:pt>
                <c:pt idx="9">
                  <c:v>0.900000000000001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</c:numCache>
            </c:numRef>
          </c:xVal>
          <c:yVal>
            <c:numRef>
              <c:f>'Typical Ct&amp;Cp'!$V$3:$V$36</c:f>
              <c:numCache>
                <c:formatCode>General</c:formatCode>
                <c:ptCount val="34"/>
                <c:pt idx="0">
                  <c:v>0.0</c:v>
                </c:pt>
                <c:pt idx="1">
                  <c:v>0.111267605633803</c:v>
                </c:pt>
                <c:pt idx="2">
                  <c:v>0.236363636363636</c:v>
                </c:pt>
                <c:pt idx="3">
                  <c:v>0.3609375</c:v>
                </c:pt>
                <c:pt idx="4">
                  <c:v>0.471875</c:v>
                </c:pt>
                <c:pt idx="5">
                  <c:v>0.597560975609756</c:v>
                </c:pt>
                <c:pt idx="6">
                  <c:v>0.686440677966102</c:v>
                </c:pt>
                <c:pt idx="7">
                  <c:v>0.763636363636363</c:v>
                </c:pt>
                <c:pt idx="8">
                  <c:v>0.808</c:v>
                </c:pt>
                <c:pt idx="9">
                  <c:v>0.837931034482759</c:v>
                </c:pt>
                <c:pt idx="10">
                  <c:v>0.869565217391304</c:v>
                </c:pt>
                <c:pt idx="11">
                  <c:v>0.88</c:v>
                </c:pt>
                <c:pt idx="12">
                  <c:v>0.814285714285714</c:v>
                </c:pt>
                <c:pt idx="13">
                  <c:v>-2.6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'Typical Ct&amp;Cp'!$W$2</c:f>
              <c:strCache>
                <c:ptCount val="1"/>
                <c:pt idx="0">
                  <c:v>30</c:v>
                </c:pt>
              </c:strCache>
            </c:strRef>
          </c:tx>
          <c:xVal>
            <c:numRef>
              <c:f>'Typical Ct&amp;Cp'!$S$3:$S$36</c:f>
              <c:numCache>
                <c:formatCode>0.0</c:formatCode>
                <c:ptCount val="34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0.300000000000001</c:v>
                </c:pt>
                <c:pt idx="4">
                  <c:v>0.400000000000001</c:v>
                </c:pt>
                <c:pt idx="5">
                  <c:v>0.500000000000001</c:v>
                </c:pt>
                <c:pt idx="6">
                  <c:v>0.600000000000001</c:v>
                </c:pt>
                <c:pt idx="7">
                  <c:v>0.700000000000001</c:v>
                </c:pt>
                <c:pt idx="8">
                  <c:v>0.800000000000001</c:v>
                </c:pt>
                <c:pt idx="9">
                  <c:v>0.900000000000001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</c:numCache>
            </c:numRef>
          </c:xVal>
          <c:yVal>
            <c:numRef>
              <c:f>'Typical Ct&amp;Cp'!$W$3:$W$36</c:f>
              <c:numCache>
                <c:formatCode>General</c:formatCode>
                <c:ptCount val="34"/>
                <c:pt idx="0">
                  <c:v>0.0</c:v>
                </c:pt>
                <c:pt idx="1">
                  <c:v>0.0813725490196078</c:v>
                </c:pt>
                <c:pt idx="2">
                  <c:v>0.164646464646465</c:v>
                </c:pt>
                <c:pt idx="3">
                  <c:v>0.254210526315789</c:v>
                </c:pt>
                <c:pt idx="4">
                  <c:v>0.345652173913043</c:v>
                </c:pt>
                <c:pt idx="5">
                  <c:v>0.435393258426966</c:v>
                </c:pt>
                <c:pt idx="6">
                  <c:v>0.54</c:v>
                </c:pt>
                <c:pt idx="7">
                  <c:v>0.646319018404908</c:v>
                </c:pt>
                <c:pt idx="8">
                  <c:v>0.718987341772152</c:v>
                </c:pt>
                <c:pt idx="9">
                  <c:v>0.782608695652174</c:v>
                </c:pt>
                <c:pt idx="10">
                  <c:v>0.804347826086956</c:v>
                </c:pt>
                <c:pt idx="11">
                  <c:v>0.843333333333333</c:v>
                </c:pt>
                <c:pt idx="12">
                  <c:v>0.84</c:v>
                </c:pt>
                <c:pt idx="13">
                  <c:v>0.855263157894737</c:v>
                </c:pt>
                <c:pt idx="14">
                  <c:v>0.84</c:v>
                </c:pt>
                <c:pt idx="15">
                  <c:v>0.625</c:v>
                </c:pt>
                <c:pt idx="16">
                  <c:v>-4.0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'Typical Ct&amp;Cp'!$X$2</c:f>
              <c:strCache>
                <c:ptCount val="1"/>
                <c:pt idx="0">
                  <c:v>35</c:v>
                </c:pt>
              </c:strCache>
            </c:strRef>
          </c:tx>
          <c:xVal>
            <c:numRef>
              <c:f>'Typical Ct&amp;Cp'!$S$3:$S$36</c:f>
              <c:numCache>
                <c:formatCode>0.0</c:formatCode>
                <c:ptCount val="34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0.300000000000001</c:v>
                </c:pt>
                <c:pt idx="4">
                  <c:v>0.400000000000001</c:v>
                </c:pt>
                <c:pt idx="5">
                  <c:v>0.500000000000001</c:v>
                </c:pt>
                <c:pt idx="6">
                  <c:v>0.600000000000001</c:v>
                </c:pt>
                <c:pt idx="7">
                  <c:v>0.700000000000001</c:v>
                </c:pt>
                <c:pt idx="8">
                  <c:v>0.800000000000001</c:v>
                </c:pt>
                <c:pt idx="9">
                  <c:v>0.900000000000001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</c:numCache>
            </c:numRef>
          </c:xVal>
          <c:yVal>
            <c:numRef>
              <c:f>'Typical Ct&amp;Cp'!$X$3:$X$36</c:f>
              <c:numCache>
                <c:formatCode>General</c:formatCode>
                <c:ptCount val="34"/>
                <c:pt idx="0">
                  <c:v>0.0</c:v>
                </c:pt>
                <c:pt idx="1">
                  <c:v>0.0662790697674419</c:v>
                </c:pt>
                <c:pt idx="2">
                  <c:v>0.134661354581673</c:v>
                </c:pt>
                <c:pt idx="3">
                  <c:v>0.210504201680672</c:v>
                </c:pt>
                <c:pt idx="4">
                  <c:v>0.286086956521739</c:v>
                </c:pt>
                <c:pt idx="5">
                  <c:v>0.364414414414414</c:v>
                </c:pt>
                <c:pt idx="6">
                  <c:v>0.453554502369668</c:v>
                </c:pt>
                <c:pt idx="7">
                  <c:v>0.510416666666667</c:v>
                </c:pt>
                <c:pt idx="8">
                  <c:v>0.587677725118483</c:v>
                </c:pt>
                <c:pt idx="9">
                  <c:v>0.671707317073171</c:v>
                </c:pt>
                <c:pt idx="10">
                  <c:v>0.738693467336683</c:v>
                </c:pt>
                <c:pt idx="11">
                  <c:v>0.774074074074074</c:v>
                </c:pt>
                <c:pt idx="12">
                  <c:v>0.804545454545454</c:v>
                </c:pt>
                <c:pt idx="13">
                  <c:v>0.833333333333333</c:v>
                </c:pt>
                <c:pt idx="14">
                  <c:v>0.835820895522388</c:v>
                </c:pt>
                <c:pt idx="15">
                  <c:v>0.845454545454545</c:v>
                </c:pt>
                <c:pt idx="16">
                  <c:v>0.839024390243902</c:v>
                </c:pt>
                <c:pt idx="17">
                  <c:v>0.758928571428571</c:v>
                </c:pt>
                <c:pt idx="18">
                  <c:v>0.6</c:v>
                </c:pt>
                <c:pt idx="19">
                  <c:v>-3.800000000000012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'Typical Ct&amp;Cp'!$Y$2</c:f>
              <c:strCache>
                <c:ptCount val="1"/>
                <c:pt idx="0">
                  <c:v>40</c:v>
                </c:pt>
              </c:strCache>
            </c:strRef>
          </c:tx>
          <c:xVal>
            <c:numRef>
              <c:f>'Typical Ct&amp;Cp'!$S$3:$S$36</c:f>
              <c:numCache>
                <c:formatCode>0.0</c:formatCode>
                <c:ptCount val="34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0.300000000000001</c:v>
                </c:pt>
                <c:pt idx="4">
                  <c:v>0.400000000000001</c:v>
                </c:pt>
                <c:pt idx="5">
                  <c:v>0.500000000000001</c:v>
                </c:pt>
                <c:pt idx="6">
                  <c:v>0.600000000000001</c:v>
                </c:pt>
                <c:pt idx="7">
                  <c:v>0.700000000000001</c:v>
                </c:pt>
                <c:pt idx="8">
                  <c:v>0.800000000000001</c:v>
                </c:pt>
                <c:pt idx="9">
                  <c:v>0.900000000000001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</c:numCache>
            </c:numRef>
          </c:xVal>
          <c:yVal>
            <c:numRef>
              <c:f>'Typical Ct&amp;Cp'!$Y$3:$Y$36</c:f>
              <c:numCache>
                <c:formatCode>General</c:formatCode>
                <c:ptCount val="34"/>
                <c:pt idx="0">
                  <c:v>0.0</c:v>
                </c:pt>
                <c:pt idx="1">
                  <c:v>0.0574675324675325</c:v>
                </c:pt>
                <c:pt idx="2">
                  <c:v>0.115081967213115</c:v>
                </c:pt>
                <c:pt idx="3">
                  <c:v>0.174664429530201</c:v>
                </c:pt>
                <c:pt idx="4">
                  <c:v>0.234520547945205</c:v>
                </c:pt>
                <c:pt idx="5">
                  <c:v>0.295296167247387</c:v>
                </c:pt>
                <c:pt idx="6">
                  <c:v>0.372222222222222</c:v>
                </c:pt>
                <c:pt idx="7">
                  <c:v>0.408960573476702</c:v>
                </c:pt>
                <c:pt idx="8">
                  <c:v>0.468148148148148</c:v>
                </c:pt>
                <c:pt idx="9">
                  <c:v>0.522692307692308</c:v>
                </c:pt>
                <c:pt idx="10">
                  <c:v>0.59</c:v>
                </c:pt>
                <c:pt idx="11">
                  <c:v>0.654709418837675</c:v>
                </c:pt>
                <c:pt idx="12">
                  <c:v>0.71417004048583</c:v>
                </c:pt>
                <c:pt idx="13">
                  <c:v>0.762162162162162</c:v>
                </c:pt>
                <c:pt idx="14">
                  <c:v>0.788646288209607</c:v>
                </c:pt>
                <c:pt idx="15">
                  <c:v>0.814285714285714</c:v>
                </c:pt>
                <c:pt idx="16">
                  <c:v>0.834042553191489</c:v>
                </c:pt>
                <c:pt idx="17">
                  <c:v>0.839634146341463</c:v>
                </c:pt>
                <c:pt idx="18">
                  <c:v>0.812571428571429</c:v>
                </c:pt>
                <c:pt idx="19">
                  <c:v>0.794545454545454</c:v>
                </c:pt>
                <c:pt idx="20">
                  <c:v>0.731707317073171</c:v>
                </c:pt>
                <c:pt idx="21">
                  <c:v>0.496363636363636</c:v>
                </c:pt>
                <c:pt idx="22">
                  <c:v>-3.3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'Typical Ct&amp;Cp'!$Z$2</c:f>
              <c:strCache>
                <c:ptCount val="1"/>
                <c:pt idx="0">
                  <c:v>45</c:v>
                </c:pt>
              </c:strCache>
            </c:strRef>
          </c:tx>
          <c:xVal>
            <c:numRef>
              <c:f>'Typical Ct&amp;Cp'!$S$3:$S$36</c:f>
              <c:numCache>
                <c:formatCode>0.0</c:formatCode>
                <c:ptCount val="34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0.300000000000001</c:v>
                </c:pt>
                <c:pt idx="4">
                  <c:v>0.400000000000001</c:v>
                </c:pt>
                <c:pt idx="5">
                  <c:v>0.500000000000001</c:v>
                </c:pt>
                <c:pt idx="6">
                  <c:v>0.600000000000001</c:v>
                </c:pt>
                <c:pt idx="7">
                  <c:v>0.700000000000001</c:v>
                </c:pt>
                <c:pt idx="8">
                  <c:v>0.800000000000001</c:v>
                </c:pt>
                <c:pt idx="9">
                  <c:v>0.900000000000001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</c:numCache>
            </c:numRef>
          </c:xVal>
          <c:yVal>
            <c:numRef>
              <c:f>'Typical Ct&amp;Cp'!$Z$3:$Z$36</c:f>
              <c:numCache>
                <c:formatCode>General</c:formatCode>
                <c:ptCount val="34"/>
                <c:pt idx="0">
                  <c:v>0.0</c:v>
                </c:pt>
                <c:pt idx="1">
                  <c:v>0.0460358056265985</c:v>
                </c:pt>
                <c:pt idx="2">
                  <c:v>0.0923469387755102</c:v>
                </c:pt>
                <c:pt idx="3">
                  <c:v>0.140769230769231</c:v>
                </c:pt>
                <c:pt idx="4">
                  <c:v>0.191752577319588</c:v>
                </c:pt>
                <c:pt idx="5">
                  <c:v>0.246727748691099</c:v>
                </c:pt>
                <c:pt idx="6">
                  <c:v>0.307356948228883</c:v>
                </c:pt>
                <c:pt idx="7">
                  <c:v>0.3444</c:v>
                </c:pt>
                <c:pt idx="8">
                  <c:v>0.390190735694823</c:v>
                </c:pt>
                <c:pt idx="9">
                  <c:v>0.434873949579832</c:v>
                </c:pt>
                <c:pt idx="10">
                  <c:v>0.479885057471264</c:v>
                </c:pt>
                <c:pt idx="11">
                  <c:v>0.524117647058824</c:v>
                </c:pt>
                <c:pt idx="12">
                  <c:v>0.574698795180723</c:v>
                </c:pt>
                <c:pt idx="13">
                  <c:v>0.623368740515933</c:v>
                </c:pt>
                <c:pt idx="14">
                  <c:v>0.676524390243902</c:v>
                </c:pt>
                <c:pt idx="15">
                  <c:v>0.731538461538462</c:v>
                </c:pt>
                <c:pt idx="16">
                  <c:v>0.762382445141066</c:v>
                </c:pt>
                <c:pt idx="17">
                  <c:v>0.796345514950166</c:v>
                </c:pt>
                <c:pt idx="18">
                  <c:v>0.820494699646643</c:v>
                </c:pt>
                <c:pt idx="19">
                  <c:v>0.833076923076923</c:v>
                </c:pt>
                <c:pt idx="20">
                  <c:v>0.836820083682008</c:v>
                </c:pt>
                <c:pt idx="21">
                  <c:v>0.830232558139535</c:v>
                </c:pt>
                <c:pt idx="22">
                  <c:v>0.793814432989691</c:v>
                </c:pt>
                <c:pt idx="23">
                  <c:v>0.744117647058823</c:v>
                </c:pt>
                <c:pt idx="24">
                  <c:v>0.693333333333333</c:v>
                </c:pt>
                <c:pt idx="25">
                  <c:v>0.575</c:v>
                </c:pt>
                <c:pt idx="26">
                  <c:v>0.346666666666667</c:v>
                </c:pt>
                <c:pt idx="27">
                  <c:v>-0.819999999999993</c:v>
                </c:pt>
              </c:numCache>
            </c:numRef>
          </c:yVal>
          <c:smooth val="1"/>
        </c:ser>
        <c:axId val="647766168"/>
        <c:axId val="645346632"/>
      </c:scatterChart>
      <c:valAx>
        <c:axId val="647766168"/>
        <c:scaling>
          <c:orientation val="minMax"/>
        </c:scaling>
        <c:axPos val="b"/>
        <c:numFmt formatCode="0.0" sourceLinked="1"/>
        <c:tickLblPos val="nextTo"/>
        <c:crossAx val="645346632"/>
        <c:crossesAt val="0.0"/>
        <c:crossBetween val="midCat"/>
      </c:valAx>
      <c:valAx>
        <c:axId val="645346632"/>
        <c:scaling>
          <c:orientation val="minMax"/>
          <c:max val="0.95"/>
          <c:min val="0.0"/>
        </c:scaling>
        <c:axPos val="l"/>
        <c:majorGridlines/>
        <c:minorGridlines/>
        <c:numFmt formatCode="General" sourceLinked="1"/>
        <c:tickLblPos val="nextTo"/>
        <c:crossAx val="647766168"/>
        <c:crosses val="autoZero"/>
        <c:crossBetween val="midCat"/>
        <c:minorUnit val="0.1"/>
      </c:valAx>
    </c:plotArea>
    <c:legend>
      <c:legendPos val="r"/>
      <c:layout/>
    </c:legend>
    <c:plotVisOnly val="1"/>
  </c:chart>
  <c:printSettings>
    <c:headerFooter/>
    <c:pageMargins b="0.984" l="0.787" r="0.787" t="0.984" header="0.512" footer="0.51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style val="2"/>
  <c:chart>
    <c:plotArea>
      <c:layout/>
      <c:scatterChart>
        <c:scatterStyle val="smoothMarker"/>
        <c:ser>
          <c:idx val="0"/>
          <c:order val="0"/>
          <c:tx>
            <c:strRef>
              <c:f>'A6M2 Cp'!$B$1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'A6M2 Cp'!$A$2:$A$30</c:f>
              <c:numCache>
                <c:formatCode>0.0</c:formatCode>
                <c:ptCount val="29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0.300000000000001</c:v>
                </c:pt>
                <c:pt idx="4">
                  <c:v>0.400000000000001</c:v>
                </c:pt>
                <c:pt idx="5">
                  <c:v>0.500000000000001</c:v>
                </c:pt>
                <c:pt idx="6">
                  <c:v>0.600000000000001</c:v>
                </c:pt>
                <c:pt idx="7">
                  <c:v>0.700000000000001</c:v>
                </c:pt>
                <c:pt idx="8">
                  <c:v>0.800000000000001</c:v>
                </c:pt>
                <c:pt idx="9">
                  <c:v>0.900000000000001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</c:numCache>
            </c:numRef>
          </c:xVal>
          <c:yVal>
            <c:numRef>
              <c:f>'A6M2 Cp'!$B$2:$B$30</c:f>
              <c:numCache>
                <c:formatCode>0.0000</c:formatCode>
                <c:ptCount val="29"/>
                <c:pt idx="0">
                  <c:v>0.06</c:v>
                </c:pt>
                <c:pt idx="1">
                  <c:v>0.059</c:v>
                </c:pt>
                <c:pt idx="2">
                  <c:v>0.0575</c:v>
                </c:pt>
                <c:pt idx="3">
                  <c:v>0.055</c:v>
                </c:pt>
                <c:pt idx="4">
                  <c:v>0.05</c:v>
                </c:pt>
                <c:pt idx="5">
                  <c:v>0.043</c:v>
                </c:pt>
                <c:pt idx="6">
                  <c:v>0.034</c:v>
                </c:pt>
                <c:pt idx="7">
                  <c:v>0.021</c:v>
                </c:pt>
                <c:pt idx="8">
                  <c:v>0.003</c:v>
                </c:pt>
                <c:pt idx="9">
                  <c:v>-0.021</c:v>
                </c:pt>
                <c:pt idx="10">
                  <c:v>-0.041</c:v>
                </c:pt>
                <c:pt idx="11">
                  <c:v>-0.06</c:v>
                </c:pt>
                <c:pt idx="12">
                  <c:v>-0.06</c:v>
                </c:pt>
                <c:pt idx="13">
                  <c:v>-0.06</c:v>
                </c:pt>
                <c:pt idx="14">
                  <c:v>-0.06</c:v>
                </c:pt>
                <c:pt idx="15">
                  <c:v>-0.06</c:v>
                </c:pt>
                <c:pt idx="16">
                  <c:v>-0.06</c:v>
                </c:pt>
                <c:pt idx="17">
                  <c:v>-0.06</c:v>
                </c:pt>
                <c:pt idx="18">
                  <c:v>-0.06</c:v>
                </c:pt>
                <c:pt idx="19">
                  <c:v>-0.06</c:v>
                </c:pt>
                <c:pt idx="20">
                  <c:v>-0.06</c:v>
                </c:pt>
                <c:pt idx="21">
                  <c:v>-0.06</c:v>
                </c:pt>
                <c:pt idx="22">
                  <c:v>-0.06</c:v>
                </c:pt>
                <c:pt idx="23">
                  <c:v>-0.06</c:v>
                </c:pt>
                <c:pt idx="24">
                  <c:v>-0.06</c:v>
                </c:pt>
                <c:pt idx="25">
                  <c:v>-0.06</c:v>
                </c:pt>
                <c:pt idx="26">
                  <c:v>-0.06</c:v>
                </c:pt>
                <c:pt idx="27">
                  <c:v>-0.06</c:v>
                </c:pt>
                <c:pt idx="28">
                  <c:v>-0.06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'A6M2 Cp'!$C$1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'A6M2 Cp'!$A$2:$A$30</c:f>
              <c:numCache>
                <c:formatCode>0.0</c:formatCode>
                <c:ptCount val="29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0.300000000000001</c:v>
                </c:pt>
                <c:pt idx="4">
                  <c:v>0.400000000000001</c:v>
                </c:pt>
                <c:pt idx="5">
                  <c:v>0.500000000000001</c:v>
                </c:pt>
                <c:pt idx="6">
                  <c:v>0.600000000000001</c:v>
                </c:pt>
                <c:pt idx="7">
                  <c:v>0.700000000000001</c:v>
                </c:pt>
                <c:pt idx="8">
                  <c:v>0.800000000000001</c:v>
                </c:pt>
                <c:pt idx="9">
                  <c:v>0.900000000000001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</c:numCache>
            </c:numRef>
          </c:xVal>
          <c:yVal>
            <c:numRef>
              <c:f>'A6M2 Cp'!$C$2:$C$30</c:f>
              <c:numCache>
                <c:formatCode>0.0000</c:formatCode>
                <c:ptCount val="29"/>
                <c:pt idx="0">
                  <c:v>0.0895</c:v>
                </c:pt>
                <c:pt idx="1">
                  <c:v>0.089</c:v>
                </c:pt>
                <c:pt idx="2">
                  <c:v>0.088</c:v>
                </c:pt>
                <c:pt idx="3">
                  <c:v>0.087</c:v>
                </c:pt>
                <c:pt idx="4">
                  <c:v>0.0845</c:v>
                </c:pt>
                <c:pt idx="5">
                  <c:v>0.08</c:v>
                </c:pt>
                <c:pt idx="6">
                  <c:v>0.072</c:v>
                </c:pt>
                <c:pt idx="7">
                  <c:v>0.061</c:v>
                </c:pt>
                <c:pt idx="8">
                  <c:v>0.047</c:v>
                </c:pt>
                <c:pt idx="9">
                  <c:v>0.03</c:v>
                </c:pt>
                <c:pt idx="10">
                  <c:v>0.01</c:v>
                </c:pt>
                <c:pt idx="11">
                  <c:v>-0.015</c:v>
                </c:pt>
                <c:pt idx="12">
                  <c:v>-0.0366666666666667</c:v>
                </c:pt>
                <c:pt idx="13">
                  <c:v>-0.0566333333333337</c:v>
                </c:pt>
                <c:pt idx="14">
                  <c:v>-0.0778666666666667</c:v>
                </c:pt>
                <c:pt idx="15">
                  <c:v>-0.0895</c:v>
                </c:pt>
                <c:pt idx="16">
                  <c:v>-0.0895</c:v>
                </c:pt>
                <c:pt idx="17">
                  <c:v>-0.0895</c:v>
                </c:pt>
                <c:pt idx="18">
                  <c:v>-0.0895</c:v>
                </c:pt>
                <c:pt idx="19">
                  <c:v>-0.0895</c:v>
                </c:pt>
                <c:pt idx="20">
                  <c:v>-0.0895</c:v>
                </c:pt>
                <c:pt idx="21">
                  <c:v>-0.0895</c:v>
                </c:pt>
                <c:pt idx="22">
                  <c:v>-0.0895</c:v>
                </c:pt>
                <c:pt idx="23">
                  <c:v>-0.0895</c:v>
                </c:pt>
                <c:pt idx="24">
                  <c:v>-0.0895</c:v>
                </c:pt>
                <c:pt idx="25">
                  <c:v>-0.0895</c:v>
                </c:pt>
                <c:pt idx="26">
                  <c:v>-0.0895</c:v>
                </c:pt>
                <c:pt idx="27">
                  <c:v>-0.0895</c:v>
                </c:pt>
                <c:pt idx="28">
                  <c:v>-0.0895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'A6M2 Cp'!$D$1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xVal>
            <c:numRef>
              <c:f>'A6M2 Cp'!$A$2:$A$30</c:f>
              <c:numCache>
                <c:formatCode>0.0</c:formatCode>
                <c:ptCount val="29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0.300000000000001</c:v>
                </c:pt>
                <c:pt idx="4">
                  <c:v>0.400000000000001</c:v>
                </c:pt>
                <c:pt idx="5">
                  <c:v>0.500000000000001</c:v>
                </c:pt>
                <c:pt idx="6">
                  <c:v>0.600000000000001</c:v>
                </c:pt>
                <c:pt idx="7">
                  <c:v>0.700000000000001</c:v>
                </c:pt>
                <c:pt idx="8">
                  <c:v>0.800000000000001</c:v>
                </c:pt>
                <c:pt idx="9">
                  <c:v>0.900000000000001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</c:numCache>
            </c:numRef>
          </c:xVal>
          <c:yVal>
            <c:numRef>
              <c:f>'A6M2 Cp'!$D$2:$D$30</c:f>
              <c:numCache>
                <c:formatCode>0.0000</c:formatCode>
                <c:ptCount val="29"/>
                <c:pt idx="0">
                  <c:v>0.149</c:v>
                </c:pt>
                <c:pt idx="1">
                  <c:v>0.142</c:v>
                </c:pt>
                <c:pt idx="2">
                  <c:v>0.132</c:v>
                </c:pt>
                <c:pt idx="3">
                  <c:v>0.128</c:v>
                </c:pt>
                <c:pt idx="4">
                  <c:v>0.128</c:v>
                </c:pt>
                <c:pt idx="5">
                  <c:v>0.123</c:v>
                </c:pt>
                <c:pt idx="6">
                  <c:v>0.118</c:v>
                </c:pt>
                <c:pt idx="7">
                  <c:v>0.11</c:v>
                </c:pt>
                <c:pt idx="8">
                  <c:v>0.1</c:v>
                </c:pt>
                <c:pt idx="9">
                  <c:v>0.087</c:v>
                </c:pt>
                <c:pt idx="10">
                  <c:v>0.069</c:v>
                </c:pt>
                <c:pt idx="11">
                  <c:v>0.05</c:v>
                </c:pt>
                <c:pt idx="12">
                  <c:v>0.028</c:v>
                </c:pt>
                <c:pt idx="13">
                  <c:v>-0.001</c:v>
                </c:pt>
                <c:pt idx="14">
                  <c:v>-0.028</c:v>
                </c:pt>
                <c:pt idx="15">
                  <c:v>-0.0535</c:v>
                </c:pt>
                <c:pt idx="16">
                  <c:v>-0.0798</c:v>
                </c:pt>
                <c:pt idx="17">
                  <c:v>-0.1061</c:v>
                </c:pt>
                <c:pt idx="18">
                  <c:v>-0.1324</c:v>
                </c:pt>
                <c:pt idx="19">
                  <c:v>-0.149</c:v>
                </c:pt>
                <c:pt idx="20">
                  <c:v>-0.149</c:v>
                </c:pt>
                <c:pt idx="21">
                  <c:v>-0.149</c:v>
                </c:pt>
                <c:pt idx="22">
                  <c:v>-0.149</c:v>
                </c:pt>
                <c:pt idx="23">
                  <c:v>-0.149</c:v>
                </c:pt>
                <c:pt idx="24">
                  <c:v>-0.149</c:v>
                </c:pt>
                <c:pt idx="25">
                  <c:v>-0.149</c:v>
                </c:pt>
                <c:pt idx="26">
                  <c:v>-0.149</c:v>
                </c:pt>
                <c:pt idx="27">
                  <c:v>-0.149</c:v>
                </c:pt>
                <c:pt idx="28">
                  <c:v>-0.149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'A6M2 Cp'!$E$1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xVal>
            <c:numRef>
              <c:f>'A6M2 Cp'!$A$2:$A$30</c:f>
              <c:numCache>
                <c:formatCode>0.0</c:formatCode>
                <c:ptCount val="29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0.300000000000001</c:v>
                </c:pt>
                <c:pt idx="4">
                  <c:v>0.400000000000001</c:v>
                </c:pt>
                <c:pt idx="5">
                  <c:v>0.500000000000001</c:v>
                </c:pt>
                <c:pt idx="6">
                  <c:v>0.600000000000001</c:v>
                </c:pt>
                <c:pt idx="7">
                  <c:v>0.700000000000001</c:v>
                </c:pt>
                <c:pt idx="8">
                  <c:v>0.800000000000001</c:v>
                </c:pt>
                <c:pt idx="9">
                  <c:v>0.900000000000001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</c:numCache>
            </c:numRef>
          </c:xVal>
          <c:yVal>
            <c:numRef>
              <c:f>'A6M2 Cp'!$E$2:$E$30</c:f>
              <c:numCache>
                <c:formatCode>0.0000</c:formatCode>
                <c:ptCount val="29"/>
                <c:pt idx="0">
                  <c:v>0.21</c:v>
                </c:pt>
                <c:pt idx="1">
                  <c:v>0.204</c:v>
                </c:pt>
                <c:pt idx="2">
                  <c:v>0.198</c:v>
                </c:pt>
                <c:pt idx="3">
                  <c:v>0.19</c:v>
                </c:pt>
                <c:pt idx="4">
                  <c:v>0.184</c:v>
                </c:pt>
                <c:pt idx="5">
                  <c:v>0.178</c:v>
                </c:pt>
                <c:pt idx="6">
                  <c:v>0.17</c:v>
                </c:pt>
                <c:pt idx="7">
                  <c:v>0.163</c:v>
                </c:pt>
                <c:pt idx="8">
                  <c:v>0.158</c:v>
                </c:pt>
                <c:pt idx="9">
                  <c:v>0.1495</c:v>
                </c:pt>
                <c:pt idx="10">
                  <c:v>0.138</c:v>
                </c:pt>
                <c:pt idx="11">
                  <c:v>0.12</c:v>
                </c:pt>
                <c:pt idx="12">
                  <c:v>0.1</c:v>
                </c:pt>
                <c:pt idx="13">
                  <c:v>0.076</c:v>
                </c:pt>
                <c:pt idx="14">
                  <c:v>0.05</c:v>
                </c:pt>
                <c:pt idx="15">
                  <c:v>0.024</c:v>
                </c:pt>
                <c:pt idx="16">
                  <c:v>-0.002</c:v>
                </c:pt>
                <c:pt idx="17">
                  <c:v>-0.028</c:v>
                </c:pt>
                <c:pt idx="18">
                  <c:v>-0.054</c:v>
                </c:pt>
                <c:pt idx="19">
                  <c:v>-0.08</c:v>
                </c:pt>
                <c:pt idx="20">
                  <c:v>-0.106</c:v>
                </c:pt>
                <c:pt idx="21">
                  <c:v>-0.132</c:v>
                </c:pt>
                <c:pt idx="22">
                  <c:v>-0.158</c:v>
                </c:pt>
                <c:pt idx="23">
                  <c:v>-0.184</c:v>
                </c:pt>
                <c:pt idx="24">
                  <c:v>-0.21</c:v>
                </c:pt>
                <c:pt idx="25">
                  <c:v>-0.21</c:v>
                </c:pt>
                <c:pt idx="26">
                  <c:v>-0.21</c:v>
                </c:pt>
                <c:pt idx="27">
                  <c:v>-0.21</c:v>
                </c:pt>
                <c:pt idx="28">
                  <c:v>-0.21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'A6M2 Cp'!$F$1</c:f>
              <c:strCache>
                <c:ptCount val="1"/>
                <c:pt idx="0">
                  <c:v>35</c:v>
                </c:pt>
              </c:strCache>
            </c:strRef>
          </c:tx>
          <c:marker>
            <c:symbol val="none"/>
          </c:marker>
          <c:xVal>
            <c:numRef>
              <c:f>'A6M2 Cp'!$A$2:$A$30</c:f>
              <c:numCache>
                <c:formatCode>0.0</c:formatCode>
                <c:ptCount val="29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0.300000000000001</c:v>
                </c:pt>
                <c:pt idx="4">
                  <c:v>0.400000000000001</c:v>
                </c:pt>
                <c:pt idx="5">
                  <c:v>0.500000000000001</c:v>
                </c:pt>
                <c:pt idx="6">
                  <c:v>0.600000000000001</c:v>
                </c:pt>
                <c:pt idx="7">
                  <c:v>0.700000000000001</c:v>
                </c:pt>
                <c:pt idx="8">
                  <c:v>0.800000000000001</c:v>
                </c:pt>
                <c:pt idx="9">
                  <c:v>0.900000000000001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</c:numCache>
            </c:numRef>
          </c:xVal>
          <c:yVal>
            <c:numRef>
              <c:f>'A6M2 Cp'!$F$2:$F$30</c:f>
              <c:numCache>
                <c:formatCode>0.0000</c:formatCode>
                <c:ptCount val="29"/>
                <c:pt idx="0">
                  <c:v>0.263</c:v>
                </c:pt>
                <c:pt idx="1">
                  <c:v>0.258</c:v>
                </c:pt>
                <c:pt idx="2">
                  <c:v>0.251</c:v>
                </c:pt>
                <c:pt idx="3">
                  <c:v>0.245</c:v>
                </c:pt>
                <c:pt idx="4">
                  <c:v>0.238</c:v>
                </c:pt>
                <c:pt idx="5">
                  <c:v>0.23</c:v>
                </c:pt>
                <c:pt idx="6">
                  <c:v>0.222</c:v>
                </c:pt>
                <c:pt idx="7">
                  <c:v>0.216</c:v>
                </c:pt>
                <c:pt idx="8">
                  <c:v>0.211</c:v>
                </c:pt>
                <c:pt idx="9">
                  <c:v>0.205</c:v>
                </c:pt>
                <c:pt idx="10">
                  <c:v>0.199</c:v>
                </c:pt>
                <c:pt idx="11">
                  <c:v>0.189</c:v>
                </c:pt>
                <c:pt idx="12">
                  <c:v>0.176</c:v>
                </c:pt>
                <c:pt idx="13">
                  <c:v>0.156</c:v>
                </c:pt>
                <c:pt idx="14">
                  <c:v>0.134</c:v>
                </c:pt>
                <c:pt idx="15">
                  <c:v>0.11</c:v>
                </c:pt>
                <c:pt idx="16">
                  <c:v>0.082</c:v>
                </c:pt>
                <c:pt idx="17">
                  <c:v>0.056</c:v>
                </c:pt>
                <c:pt idx="18">
                  <c:v>0.021</c:v>
                </c:pt>
                <c:pt idx="19">
                  <c:v>-0.00599999999999998</c:v>
                </c:pt>
                <c:pt idx="20">
                  <c:v>-0.0365</c:v>
                </c:pt>
                <c:pt idx="21">
                  <c:v>-0.0664</c:v>
                </c:pt>
                <c:pt idx="22">
                  <c:v>-0.0963</c:v>
                </c:pt>
                <c:pt idx="23">
                  <c:v>-0.1262</c:v>
                </c:pt>
                <c:pt idx="24">
                  <c:v>-0.1561</c:v>
                </c:pt>
                <c:pt idx="25">
                  <c:v>-0.186</c:v>
                </c:pt>
                <c:pt idx="26">
                  <c:v>-0.2159</c:v>
                </c:pt>
                <c:pt idx="27">
                  <c:v>-0.2458</c:v>
                </c:pt>
                <c:pt idx="28">
                  <c:v>-0.263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'A6M2 Cp'!$G$1</c:f>
              <c:strCache>
                <c:ptCount val="1"/>
                <c:pt idx="0">
                  <c:v>40</c:v>
                </c:pt>
              </c:strCache>
            </c:strRef>
          </c:tx>
          <c:marker>
            <c:symbol val="none"/>
          </c:marker>
          <c:xVal>
            <c:numRef>
              <c:f>'A6M2 Cp'!$A$2:$A$30</c:f>
              <c:numCache>
                <c:formatCode>0.0</c:formatCode>
                <c:ptCount val="29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0.300000000000001</c:v>
                </c:pt>
                <c:pt idx="4">
                  <c:v>0.400000000000001</c:v>
                </c:pt>
                <c:pt idx="5">
                  <c:v>0.500000000000001</c:v>
                </c:pt>
                <c:pt idx="6">
                  <c:v>0.600000000000001</c:v>
                </c:pt>
                <c:pt idx="7">
                  <c:v>0.700000000000001</c:v>
                </c:pt>
                <c:pt idx="8">
                  <c:v>0.800000000000001</c:v>
                </c:pt>
                <c:pt idx="9">
                  <c:v>0.900000000000001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</c:numCache>
            </c:numRef>
          </c:xVal>
          <c:yVal>
            <c:numRef>
              <c:f>'A6M2 Cp'!$G$2:$G$30</c:f>
              <c:numCache>
                <c:formatCode>0.0000</c:formatCode>
                <c:ptCount val="29"/>
                <c:pt idx="0">
                  <c:v>0.3245</c:v>
                </c:pt>
                <c:pt idx="1">
                  <c:v>0.3234</c:v>
                </c:pt>
                <c:pt idx="2">
                  <c:v>0.3203</c:v>
                </c:pt>
                <c:pt idx="3">
                  <c:v>0.3171</c:v>
                </c:pt>
                <c:pt idx="4">
                  <c:v>0.3129</c:v>
                </c:pt>
                <c:pt idx="5">
                  <c:v>0.3066</c:v>
                </c:pt>
                <c:pt idx="6">
                  <c:v>0.3014</c:v>
                </c:pt>
                <c:pt idx="7">
                  <c:v>0.293</c:v>
                </c:pt>
                <c:pt idx="8">
                  <c:v>0.2835</c:v>
                </c:pt>
                <c:pt idx="9">
                  <c:v>0.273</c:v>
                </c:pt>
                <c:pt idx="10">
                  <c:v>0.2625</c:v>
                </c:pt>
                <c:pt idx="11">
                  <c:v>0.262</c:v>
                </c:pt>
                <c:pt idx="12">
                  <c:v>0.2594</c:v>
                </c:pt>
                <c:pt idx="13">
                  <c:v>0.2525</c:v>
                </c:pt>
                <c:pt idx="14">
                  <c:v>0.2405</c:v>
                </c:pt>
                <c:pt idx="15">
                  <c:v>0.2205</c:v>
                </c:pt>
                <c:pt idx="16">
                  <c:v>0.1974</c:v>
                </c:pt>
                <c:pt idx="17">
                  <c:v>0.1722</c:v>
                </c:pt>
                <c:pt idx="18">
                  <c:v>0.147</c:v>
                </c:pt>
                <c:pt idx="19">
                  <c:v>0.1155</c:v>
                </c:pt>
                <c:pt idx="20">
                  <c:v>0.0861</c:v>
                </c:pt>
                <c:pt idx="21">
                  <c:v>0.0578</c:v>
                </c:pt>
                <c:pt idx="22">
                  <c:v>0.0268</c:v>
                </c:pt>
                <c:pt idx="23">
                  <c:v>-0.0021</c:v>
                </c:pt>
                <c:pt idx="24">
                  <c:v>-0.0318</c:v>
                </c:pt>
                <c:pt idx="25">
                  <c:v>-0.0613</c:v>
                </c:pt>
                <c:pt idx="26">
                  <c:v>-0.0909</c:v>
                </c:pt>
                <c:pt idx="27">
                  <c:v>-0.1204</c:v>
                </c:pt>
                <c:pt idx="28">
                  <c:v>-0.15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'A6M2 Cp'!$H$1</c:f>
              <c:strCache>
                <c:ptCount val="1"/>
                <c:pt idx="0">
                  <c:v>45</c:v>
                </c:pt>
              </c:strCache>
            </c:strRef>
          </c:tx>
          <c:marker>
            <c:symbol val="none"/>
          </c:marker>
          <c:xVal>
            <c:numRef>
              <c:f>'A6M2 Cp'!$A$2:$A$30</c:f>
              <c:numCache>
                <c:formatCode>0.0</c:formatCode>
                <c:ptCount val="29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0.300000000000001</c:v>
                </c:pt>
                <c:pt idx="4">
                  <c:v>0.400000000000001</c:v>
                </c:pt>
                <c:pt idx="5">
                  <c:v>0.500000000000001</c:v>
                </c:pt>
                <c:pt idx="6">
                  <c:v>0.600000000000001</c:v>
                </c:pt>
                <c:pt idx="7">
                  <c:v>0.700000000000001</c:v>
                </c:pt>
                <c:pt idx="8">
                  <c:v>0.800000000000001</c:v>
                </c:pt>
                <c:pt idx="9">
                  <c:v>0.900000000000001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</c:numCache>
            </c:numRef>
          </c:xVal>
          <c:yVal>
            <c:numRef>
              <c:f>'A6M2 Cp'!$H$2:$H$30</c:f>
              <c:numCache>
                <c:formatCode>0.0000</c:formatCode>
                <c:ptCount val="29"/>
                <c:pt idx="0">
                  <c:v>0.3783</c:v>
                </c:pt>
                <c:pt idx="1">
                  <c:v>0.3793</c:v>
                </c:pt>
                <c:pt idx="2">
                  <c:v>0.3802</c:v>
                </c:pt>
                <c:pt idx="3">
                  <c:v>0.3802</c:v>
                </c:pt>
                <c:pt idx="4">
                  <c:v>0.3783</c:v>
                </c:pt>
                <c:pt idx="5">
                  <c:v>0.3764</c:v>
                </c:pt>
                <c:pt idx="6">
                  <c:v>0.3705</c:v>
                </c:pt>
                <c:pt idx="7">
                  <c:v>0.3638</c:v>
                </c:pt>
                <c:pt idx="8">
                  <c:v>0.356</c:v>
                </c:pt>
                <c:pt idx="9">
                  <c:v>0.3463</c:v>
                </c:pt>
                <c:pt idx="10">
                  <c:v>0.3376</c:v>
                </c:pt>
                <c:pt idx="11">
                  <c:v>0.3298</c:v>
                </c:pt>
                <c:pt idx="12">
                  <c:v>0.322</c:v>
                </c:pt>
                <c:pt idx="13">
                  <c:v>0.3196</c:v>
                </c:pt>
                <c:pt idx="14">
                  <c:v>0.3182</c:v>
                </c:pt>
                <c:pt idx="15">
                  <c:v>0.3153</c:v>
                </c:pt>
                <c:pt idx="16">
                  <c:v>0.3094</c:v>
                </c:pt>
                <c:pt idx="17">
                  <c:v>0.292</c:v>
                </c:pt>
                <c:pt idx="18">
                  <c:v>0.2745</c:v>
                </c:pt>
                <c:pt idx="19">
                  <c:v>0.2522</c:v>
                </c:pt>
                <c:pt idx="20">
                  <c:v>0.2318</c:v>
                </c:pt>
                <c:pt idx="21">
                  <c:v>0.2086</c:v>
                </c:pt>
                <c:pt idx="22">
                  <c:v>0.1882</c:v>
                </c:pt>
                <c:pt idx="23">
                  <c:v>0.1649</c:v>
                </c:pt>
                <c:pt idx="24">
                  <c:v>0.131</c:v>
                </c:pt>
                <c:pt idx="25">
                  <c:v>0.097</c:v>
                </c:pt>
                <c:pt idx="26">
                  <c:v>0.0582</c:v>
                </c:pt>
                <c:pt idx="27">
                  <c:v>0.0175</c:v>
                </c:pt>
                <c:pt idx="28">
                  <c:v>-0.0209</c:v>
                </c:pt>
              </c:numCache>
            </c:numRef>
          </c:yVal>
          <c:smooth val="1"/>
        </c:ser>
        <c:axId val="673188360"/>
        <c:axId val="676451480"/>
      </c:scatterChart>
      <c:valAx>
        <c:axId val="673188360"/>
        <c:scaling>
          <c:orientation val="minMax"/>
        </c:scaling>
        <c:axPos val="b"/>
        <c:numFmt formatCode="0.0" sourceLinked="1"/>
        <c:tickLblPos val="nextTo"/>
        <c:crossAx val="676451480"/>
        <c:crosses val="autoZero"/>
        <c:crossBetween val="midCat"/>
      </c:valAx>
      <c:valAx>
        <c:axId val="676451480"/>
        <c:scaling>
          <c:orientation val="minMax"/>
        </c:scaling>
        <c:axPos val="l"/>
        <c:majorGridlines/>
        <c:numFmt formatCode="0.0000" sourceLinked="1"/>
        <c:tickLblPos val="nextTo"/>
        <c:crossAx val="673188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984" l="0.787" r="0.787" t="0.984" header="0.512" footer="0.51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style val="2"/>
  <c:chart>
    <c:plotArea>
      <c:layout/>
      <c:scatterChart>
        <c:scatterStyle val="smoothMarker"/>
        <c:ser>
          <c:idx val="0"/>
          <c:order val="0"/>
          <c:tx>
            <c:strRef>
              <c:f>Efficiency!$B$1</c:f>
              <c:strCache>
                <c:ptCount val="1"/>
                <c:pt idx="0">
                  <c:v>15</c:v>
                </c:pt>
              </c:strCache>
            </c:strRef>
          </c:tx>
          <c:xVal>
            <c:numRef>
              <c:f>Efficiency!$A$2:$A$28</c:f>
              <c:numCache>
                <c:formatCode>0.0</c:formatCode>
                <c:ptCount val="27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0.300000000000001</c:v>
                </c:pt>
                <c:pt idx="4">
                  <c:v>0.400000000000001</c:v>
                </c:pt>
                <c:pt idx="5">
                  <c:v>0.500000000000001</c:v>
                </c:pt>
                <c:pt idx="6">
                  <c:v>0.600000000000001</c:v>
                </c:pt>
                <c:pt idx="7">
                  <c:v>0.700000000000001</c:v>
                </c:pt>
                <c:pt idx="8">
                  <c:v>0.800000000000001</c:v>
                </c:pt>
                <c:pt idx="9">
                  <c:v>0.900000000000001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</c:numCache>
            </c:numRef>
          </c:xVal>
          <c:yVal>
            <c:numRef>
              <c:f>Efficiency!$B$2:$B$17</c:f>
              <c:numCache>
                <c:formatCode>0.0000</c:formatCode>
                <c:ptCount val="16"/>
              </c:numCache>
            </c:numRef>
          </c:yVal>
          <c:smooth val="1"/>
        </c:ser>
        <c:ser>
          <c:idx val="1"/>
          <c:order val="1"/>
          <c:tx>
            <c:strRef>
              <c:f>Efficiency!$C$1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Efficiency!$A$2:$A$28</c:f>
              <c:numCache>
                <c:formatCode>0.0</c:formatCode>
                <c:ptCount val="27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0.300000000000001</c:v>
                </c:pt>
                <c:pt idx="4">
                  <c:v>0.400000000000001</c:v>
                </c:pt>
                <c:pt idx="5">
                  <c:v>0.500000000000001</c:v>
                </c:pt>
                <c:pt idx="6">
                  <c:v>0.600000000000001</c:v>
                </c:pt>
                <c:pt idx="7">
                  <c:v>0.700000000000001</c:v>
                </c:pt>
                <c:pt idx="8">
                  <c:v>0.800000000000001</c:v>
                </c:pt>
                <c:pt idx="9">
                  <c:v>0.900000000000001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</c:numCache>
            </c:numRef>
          </c:xVal>
          <c:yVal>
            <c:numRef>
              <c:f>Efficiency!$C$2:$C$17</c:f>
              <c:numCache>
                <c:formatCode>0.0000</c:formatCode>
                <c:ptCount val="16"/>
              </c:numCache>
            </c:numRef>
          </c:yVal>
          <c:smooth val="1"/>
        </c:ser>
        <c:ser>
          <c:idx val="2"/>
          <c:order val="2"/>
          <c:tx>
            <c:strRef>
              <c:f>Efficiency!$D$1</c:f>
              <c:strCache>
                <c:ptCount val="1"/>
                <c:pt idx="0">
                  <c:v>25</c:v>
                </c:pt>
              </c:strCache>
            </c:strRef>
          </c:tx>
          <c:xVal>
            <c:numRef>
              <c:f>Efficiency!$A$2:$A$28</c:f>
              <c:numCache>
                <c:formatCode>0.0</c:formatCode>
                <c:ptCount val="27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0.300000000000001</c:v>
                </c:pt>
                <c:pt idx="4">
                  <c:v>0.400000000000001</c:v>
                </c:pt>
                <c:pt idx="5">
                  <c:v>0.500000000000001</c:v>
                </c:pt>
                <c:pt idx="6">
                  <c:v>0.600000000000001</c:v>
                </c:pt>
                <c:pt idx="7">
                  <c:v>0.700000000000001</c:v>
                </c:pt>
                <c:pt idx="8">
                  <c:v>0.800000000000001</c:v>
                </c:pt>
                <c:pt idx="9">
                  <c:v>0.900000000000001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</c:numCache>
            </c:numRef>
          </c:xVal>
          <c:yVal>
            <c:numRef>
              <c:f>Efficiency!$D$2:$D$28</c:f>
              <c:numCache>
                <c:formatCode>0.0000</c:formatCode>
                <c:ptCount val="27"/>
                <c:pt idx="0">
                  <c:v>0.0</c:v>
                </c:pt>
                <c:pt idx="1">
                  <c:v>0.127586854460094</c:v>
                </c:pt>
                <c:pt idx="2">
                  <c:v>0.271030303030303</c:v>
                </c:pt>
                <c:pt idx="3">
                  <c:v>0.413875000000001</c:v>
                </c:pt>
                <c:pt idx="4">
                  <c:v>0.541083333333335</c:v>
                </c:pt>
                <c:pt idx="5">
                  <c:v>0.685203252032522</c:v>
                </c:pt>
                <c:pt idx="6">
                  <c:v>0.787118644067798</c:v>
                </c:pt>
                <c:pt idx="7">
                  <c:v>0.875636363636365</c:v>
                </c:pt>
                <c:pt idx="8">
                  <c:v>0.926506666666668</c:v>
                </c:pt>
                <c:pt idx="9">
                  <c:v>0.960827586206898</c:v>
                </c:pt>
                <c:pt idx="10">
                  <c:v>0.997101449275362</c:v>
                </c:pt>
                <c:pt idx="11">
                  <c:v>1.009066666666667</c:v>
                </c:pt>
                <c:pt idx="12">
                  <c:v>0.933714285714286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Efficiency!$E$1</c:f>
              <c:strCache>
                <c:ptCount val="1"/>
                <c:pt idx="0">
                  <c:v>30</c:v>
                </c:pt>
              </c:strCache>
            </c:strRef>
          </c:tx>
          <c:xVal>
            <c:numRef>
              <c:f>Efficiency!$A$2:$A$28</c:f>
              <c:numCache>
                <c:formatCode>0.0</c:formatCode>
                <c:ptCount val="27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0.300000000000001</c:v>
                </c:pt>
                <c:pt idx="4">
                  <c:v>0.400000000000001</c:v>
                </c:pt>
                <c:pt idx="5">
                  <c:v>0.500000000000001</c:v>
                </c:pt>
                <c:pt idx="6">
                  <c:v>0.600000000000001</c:v>
                </c:pt>
                <c:pt idx="7">
                  <c:v>0.700000000000001</c:v>
                </c:pt>
                <c:pt idx="8">
                  <c:v>0.800000000000001</c:v>
                </c:pt>
                <c:pt idx="9">
                  <c:v>0.900000000000001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</c:numCache>
            </c:numRef>
          </c:xVal>
          <c:yVal>
            <c:numRef>
              <c:f>Efficiency!$E$2:$E$28</c:f>
              <c:numCache>
                <c:formatCode>0.0000</c:formatCode>
                <c:ptCount val="27"/>
                <c:pt idx="0">
                  <c:v>0.0</c:v>
                </c:pt>
                <c:pt idx="1">
                  <c:v>0.0933071895424836</c:v>
                </c:pt>
                <c:pt idx="2">
                  <c:v>0.188794612794613</c:v>
                </c:pt>
                <c:pt idx="3">
                  <c:v>0.291494736842106</c:v>
                </c:pt>
                <c:pt idx="4">
                  <c:v>0.396347826086957</c:v>
                </c:pt>
                <c:pt idx="5">
                  <c:v>0.499250936329589</c:v>
                </c:pt>
                <c:pt idx="6">
                  <c:v>0.619200000000001</c:v>
                </c:pt>
                <c:pt idx="7">
                  <c:v>0.741112474437629</c:v>
                </c:pt>
                <c:pt idx="8">
                  <c:v>0.824438818565402</c:v>
                </c:pt>
                <c:pt idx="9">
                  <c:v>0.897391304347827</c:v>
                </c:pt>
                <c:pt idx="10">
                  <c:v>0.92231884057971</c:v>
                </c:pt>
                <c:pt idx="11">
                  <c:v>0.967022222222222</c:v>
                </c:pt>
                <c:pt idx="12">
                  <c:v>0.9632</c:v>
                </c:pt>
                <c:pt idx="13">
                  <c:v>0.980701754385965</c:v>
                </c:pt>
                <c:pt idx="14">
                  <c:v>0.9632</c:v>
                </c:pt>
                <c:pt idx="15">
                  <c:v>0.716666666666666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Efficiency!$F$1</c:f>
              <c:strCache>
                <c:ptCount val="1"/>
                <c:pt idx="0">
                  <c:v>35</c:v>
                </c:pt>
              </c:strCache>
            </c:strRef>
          </c:tx>
          <c:xVal>
            <c:numRef>
              <c:f>Efficiency!$A$2:$A$28</c:f>
              <c:numCache>
                <c:formatCode>0.0</c:formatCode>
                <c:ptCount val="27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0.300000000000001</c:v>
                </c:pt>
                <c:pt idx="4">
                  <c:v>0.400000000000001</c:v>
                </c:pt>
                <c:pt idx="5">
                  <c:v>0.500000000000001</c:v>
                </c:pt>
                <c:pt idx="6">
                  <c:v>0.600000000000001</c:v>
                </c:pt>
                <c:pt idx="7">
                  <c:v>0.700000000000001</c:v>
                </c:pt>
                <c:pt idx="8">
                  <c:v>0.800000000000001</c:v>
                </c:pt>
                <c:pt idx="9">
                  <c:v>0.900000000000001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</c:numCache>
            </c:numRef>
          </c:xVal>
          <c:yVal>
            <c:numRef>
              <c:f>Efficiency!$F$2:$F$28</c:f>
              <c:numCache>
                <c:formatCode>0.0000</c:formatCode>
                <c:ptCount val="27"/>
                <c:pt idx="0">
                  <c:v>0.0</c:v>
                </c:pt>
                <c:pt idx="1">
                  <c:v>0.076</c:v>
                </c:pt>
                <c:pt idx="2">
                  <c:v>0.154411686586985</c:v>
                </c:pt>
                <c:pt idx="3">
                  <c:v>0.234481632653062</c:v>
                </c:pt>
                <c:pt idx="4">
                  <c:v>0.317019607843138</c:v>
                </c:pt>
                <c:pt idx="5">
                  <c:v>0.403327536231885</c:v>
                </c:pt>
                <c:pt idx="6">
                  <c:v>0.494306306306307</c:v>
                </c:pt>
                <c:pt idx="7">
                  <c:v>0.585277777777779</c:v>
                </c:pt>
                <c:pt idx="8">
                  <c:v>0.673870458135862</c:v>
                </c:pt>
                <c:pt idx="9">
                  <c:v>0.770224390243903</c:v>
                </c:pt>
                <c:pt idx="10">
                  <c:v>0.847035175879397</c:v>
                </c:pt>
                <c:pt idx="11">
                  <c:v>0.887604938271605</c:v>
                </c:pt>
                <c:pt idx="12">
                  <c:v>0.922545454545454</c:v>
                </c:pt>
                <c:pt idx="13">
                  <c:v>0.955555555555556</c:v>
                </c:pt>
                <c:pt idx="14">
                  <c:v>0.958407960199005</c:v>
                </c:pt>
                <c:pt idx="15">
                  <c:v>0.969454545454545</c:v>
                </c:pt>
                <c:pt idx="16">
                  <c:v>0.962081300813008</c:v>
                </c:pt>
                <c:pt idx="17">
                  <c:v>0.870238095238095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Efficiency!$G$1</c:f>
              <c:strCache>
                <c:ptCount val="1"/>
                <c:pt idx="0">
                  <c:v>40</c:v>
                </c:pt>
              </c:strCache>
            </c:strRef>
          </c:tx>
          <c:xVal>
            <c:numRef>
              <c:f>Efficiency!$A$2:$A$28</c:f>
              <c:numCache>
                <c:formatCode>0.0</c:formatCode>
                <c:ptCount val="27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0.300000000000001</c:v>
                </c:pt>
                <c:pt idx="4">
                  <c:v>0.400000000000001</c:v>
                </c:pt>
                <c:pt idx="5">
                  <c:v>0.500000000000001</c:v>
                </c:pt>
                <c:pt idx="6">
                  <c:v>0.600000000000001</c:v>
                </c:pt>
                <c:pt idx="7">
                  <c:v>0.700000000000001</c:v>
                </c:pt>
                <c:pt idx="8">
                  <c:v>0.800000000000001</c:v>
                </c:pt>
                <c:pt idx="9">
                  <c:v>0.900000000000001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</c:numCache>
            </c:numRef>
          </c:xVal>
          <c:yVal>
            <c:numRef>
              <c:f>Efficiency!$G$2:$G$28</c:f>
              <c:numCache>
                <c:formatCode>0.0000</c:formatCode>
                <c:ptCount val="27"/>
                <c:pt idx="0">
                  <c:v>0.0</c:v>
                </c:pt>
                <c:pt idx="1">
                  <c:v>0.0627581941867656</c:v>
                </c:pt>
                <c:pt idx="2">
                  <c:v>0.125657196378395</c:v>
                </c:pt>
                <c:pt idx="3">
                  <c:v>0.188218227688427</c:v>
                </c:pt>
                <c:pt idx="4">
                  <c:v>0.250954724619155</c:v>
                </c:pt>
                <c:pt idx="5">
                  <c:v>0.316960208741031</c:v>
                </c:pt>
                <c:pt idx="6">
                  <c:v>0.382349037823491</c:v>
                </c:pt>
                <c:pt idx="7">
                  <c:v>0.446534698521047</c:v>
                </c:pt>
                <c:pt idx="8">
                  <c:v>0.511247501469724</c:v>
                </c:pt>
                <c:pt idx="9">
                  <c:v>0.570813186813187</c:v>
                </c:pt>
                <c:pt idx="10">
                  <c:v>0.64431746031746</c:v>
                </c:pt>
                <c:pt idx="11">
                  <c:v>0.714916030534351</c:v>
                </c:pt>
                <c:pt idx="12">
                  <c:v>0.779768696993061</c:v>
                </c:pt>
                <c:pt idx="13">
                  <c:v>0.832411881188119</c:v>
                </c:pt>
                <c:pt idx="14">
                  <c:v>0.861072765072765</c:v>
                </c:pt>
                <c:pt idx="15">
                  <c:v>0.889251700680272</c:v>
                </c:pt>
                <c:pt idx="16">
                  <c:v>0.910827423167849</c:v>
                </c:pt>
                <c:pt idx="17">
                  <c:v>0.916933797909408</c:v>
                </c:pt>
                <c:pt idx="18">
                  <c:v>0.887379591836735</c:v>
                </c:pt>
                <c:pt idx="19">
                  <c:v>0.867694083694083</c:v>
                </c:pt>
                <c:pt idx="20">
                  <c:v>0.799070847851336</c:v>
                </c:pt>
                <c:pt idx="21">
                  <c:v>0.54159169550173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Efficiency!$H$1</c:f>
              <c:strCache>
                <c:ptCount val="1"/>
                <c:pt idx="0">
                  <c:v>45</c:v>
                </c:pt>
              </c:strCache>
            </c:strRef>
          </c:tx>
          <c:xVal>
            <c:numRef>
              <c:f>Efficiency!$A$2:$A$28</c:f>
              <c:numCache>
                <c:formatCode>0.0</c:formatCode>
                <c:ptCount val="27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0.300000000000001</c:v>
                </c:pt>
                <c:pt idx="4">
                  <c:v>0.400000000000001</c:v>
                </c:pt>
                <c:pt idx="5">
                  <c:v>0.500000000000001</c:v>
                </c:pt>
                <c:pt idx="6">
                  <c:v>0.600000000000001</c:v>
                </c:pt>
                <c:pt idx="7">
                  <c:v>0.700000000000001</c:v>
                </c:pt>
                <c:pt idx="8">
                  <c:v>0.800000000000001</c:v>
                </c:pt>
                <c:pt idx="9">
                  <c:v>0.900000000000001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</c:numCache>
            </c:numRef>
          </c:xVal>
          <c:yVal>
            <c:numRef>
              <c:f>Efficiency!$H$2:$H$28</c:f>
              <c:numCache>
                <c:formatCode>0.0000</c:formatCode>
                <c:ptCount val="27"/>
                <c:pt idx="0">
                  <c:v>0.0</c:v>
                </c:pt>
                <c:pt idx="1">
                  <c:v>0.054416029528078</c:v>
                </c:pt>
                <c:pt idx="2">
                  <c:v>0.109177625810977</c:v>
                </c:pt>
                <c:pt idx="3">
                  <c:v>0.165576012624935</c:v>
                </c:pt>
                <c:pt idx="4">
                  <c:v>0.225514142215174</c:v>
                </c:pt>
                <c:pt idx="5">
                  <c:v>0.287123627346795</c:v>
                </c:pt>
                <c:pt idx="6">
                  <c:v>0.349106612685561</c:v>
                </c:pt>
                <c:pt idx="7">
                  <c:v>0.407069818581639</c:v>
                </c:pt>
                <c:pt idx="8">
                  <c:v>0.461243445692884</c:v>
                </c:pt>
                <c:pt idx="9">
                  <c:v>0.514062951198383</c:v>
                </c:pt>
                <c:pt idx="10">
                  <c:v>0.567219589257504</c:v>
                </c:pt>
                <c:pt idx="11">
                  <c:v>0.619575500303214</c:v>
                </c:pt>
                <c:pt idx="12">
                  <c:v>0.679453416149068</c:v>
                </c:pt>
                <c:pt idx="13">
                  <c:v>0.736937838965373</c:v>
                </c:pt>
                <c:pt idx="14">
                  <c:v>0.79963963963964</c:v>
                </c:pt>
                <c:pt idx="15">
                  <c:v>0.864636853790041</c:v>
                </c:pt>
                <c:pt idx="16">
                  <c:v>0.901322990734756</c:v>
                </c:pt>
                <c:pt idx="17">
                  <c:v>0.941287671232877</c:v>
                </c:pt>
                <c:pt idx="18">
                  <c:v>0.969967213114754</c:v>
                </c:pt>
                <c:pt idx="19">
                  <c:v>0.984805709754163</c:v>
                </c:pt>
                <c:pt idx="20">
                  <c:v>0.989358642507909</c:v>
                </c:pt>
                <c:pt idx="21">
                  <c:v>0.981208053691275</c:v>
                </c:pt>
                <c:pt idx="22">
                  <c:v>0.938292596528516</c:v>
                </c:pt>
                <c:pt idx="23">
                  <c:v>0.879644228825551</c:v>
                </c:pt>
                <c:pt idx="24">
                  <c:v>0.819297709923664</c:v>
                </c:pt>
                <c:pt idx="25">
                  <c:v>0.679725085910653</c:v>
                </c:pt>
                <c:pt idx="26">
                  <c:v>0.409805269186712</c:v>
                </c:pt>
              </c:numCache>
            </c:numRef>
          </c:yVal>
          <c:smooth val="1"/>
        </c:ser>
        <c:axId val="666037608"/>
        <c:axId val="704939624"/>
      </c:scatterChart>
      <c:valAx>
        <c:axId val="666037608"/>
        <c:scaling>
          <c:orientation val="minMax"/>
        </c:scaling>
        <c:axPos val="b"/>
        <c:numFmt formatCode="0.0" sourceLinked="1"/>
        <c:tickLblPos val="nextTo"/>
        <c:crossAx val="704939624"/>
        <c:crosses val="autoZero"/>
        <c:crossBetween val="midCat"/>
      </c:valAx>
      <c:valAx>
        <c:axId val="704939624"/>
        <c:scaling>
          <c:orientation val="minMax"/>
        </c:scaling>
        <c:axPos val="l"/>
        <c:majorGridlines/>
        <c:numFmt formatCode="0.0000" sourceLinked="1"/>
        <c:tickLblPos val="nextTo"/>
        <c:crossAx val="666037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984" l="0.787" r="0.787" t="0.984" header="0.512" footer="0.51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32</xdr:row>
      <xdr:rowOff>190500</xdr:rowOff>
    </xdr:from>
    <xdr:to>
      <xdr:col>7</xdr:col>
      <xdr:colOff>406400</xdr:colOff>
      <xdr:row>51</xdr:row>
      <xdr:rowOff>12700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32</xdr:row>
      <xdr:rowOff>190500</xdr:rowOff>
    </xdr:from>
    <xdr:to>
      <xdr:col>17</xdr:col>
      <xdr:colOff>12700</xdr:colOff>
      <xdr:row>50</xdr:row>
      <xdr:rowOff>165100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469900</xdr:colOff>
      <xdr:row>33</xdr:row>
      <xdr:rowOff>38100</xdr:rowOff>
    </xdr:from>
    <xdr:to>
      <xdr:col>28</xdr:col>
      <xdr:colOff>673100</xdr:colOff>
      <xdr:row>50</xdr:row>
      <xdr:rowOff>76200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1130300</xdr:colOff>
      <xdr:row>1</xdr:row>
      <xdr:rowOff>38100</xdr:rowOff>
    </xdr:from>
    <xdr:to>
      <xdr:col>13</xdr:col>
      <xdr:colOff>571500</xdr:colOff>
      <xdr:row>13</xdr:row>
      <xdr:rowOff>190500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0</xdr:row>
      <xdr:rowOff>177800</xdr:rowOff>
    </xdr:from>
    <xdr:to>
      <xdr:col>13</xdr:col>
      <xdr:colOff>482600</xdr:colOff>
      <xdr:row>22</xdr:row>
      <xdr:rowOff>12700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I57"/>
  <sheetViews>
    <sheetView topLeftCell="A11" workbookViewId="0">
      <selection activeCell="S3" sqref="S3"/>
    </sheetView>
  </sheetViews>
  <sheetFormatPr baseColWidth="12" defaultRowHeight="17"/>
  <cols>
    <col min="1" max="1" width="7.625" customWidth="1"/>
    <col min="2" max="8" width="6.25" customWidth="1"/>
    <col min="9" max="9" width="3.875" customWidth="1"/>
    <col min="10" max="10" width="8" bestFit="1" customWidth="1"/>
    <col min="11" max="17" width="6.375" customWidth="1"/>
    <col min="18" max="18" width="5" customWidth="1"/>
    <col min="19" max="19" width="7.5" customWidth="1"/>
    <col min="20" max="28" width="5.5" customWidth="1"/>
  </cols>
  <sheetData>
    <row r="1" spans="1:35">
      <c r="A1" t="s">
        <v>7</v>
      </c>
      <c r="J1" t="s">
        <v>8</v>
      </c>
      <c r="S1" t="s">
        <v>10</v>
      </c>
      <c r="AB1" t="s">
        <v>9</v>
      </c>
    </row>
    <row r="2" spans="1:35">
      <c r="A2" s="4" t="s">
        <v>3</v>
      </c>
      <c r="B2" s="4">
        <v>15</v>
      </c>
      <c r="C2" s="4">
        <v>20</v>
      </c>
      <c r="D2" s="4">
        <v>25</v>
      </c>
      <c r="E2" s="4">
        <v>30</v>
      </c>
      <c r="F2" s="4">
        <v>35</v>
      </c>
      <c r="G2" s="4">
        <v>40</v>
      </c>
      <c r="H2" s="4">
        <v>45</v>
      </c>
      <c r="J2" s="4" t="s">
        <v>3</v>
      </c>
      <c r="K2" s="4">
        <v>15</v>
      </c>
      <c r="L2" s="4">
        <v>20</v>
      </c>
      <c r="M2" s="4">
        <v>25</v>
      </c>
      <c r="N2" s="4">
        <v>30</v>
      </c>
      <c r="O2" s="4">
        <v>35</v>
      </c>
      <c r="P2" s="4">
        <v>40</v>
      </c>
      <c r="Q2" s="4">
        <v>45</v>
      </c>
      <c r="S2" s="4" t="s">
        <v>3</v>
      </c>
      <c r="T2" s="4">
        <v>15</v>
      </c>
      <c r="U2" s="4">
        <v>20</v>
      </c>
      <c r="V2" s="4">
        <v>25</v>
      </c>
      <c r="W2" s="4">
        <v>30</v>
      </c>
      <c r="X2" s="4">
        <v>35</v>
      </c>
      <c r="Y2" s="4">
        <v>40</v>
      </c>
      <c r="Z2" s="4">
        <v>45</v>
      </c>
      <c r="AC2">
        <v>15</v>
      </c>
      <c r="AD2">
        <v>20</v>
      </c>
      <c r="AE2">
        <v>25</v>
      </c>
      <c r="AF2">
        <v>30</v>
      </c>
      <c r="AG2">
        <v>35</v>
      </c>
      <c r="AH2">
        <v>40</v>
      </c>
      <c r="AI2">
        <v>45</v>
      </c>
    </row>
    <row r="3" spans="1:35">
      <c r="A3" s="5">
        <v>0</v>
      </c>
      <c r="B3" s="6">
        <v>0.14000000000000001</v>
      </c>
      <c r="C3" s="6">
        <v>0.158</v>
      </c>
      <c r="D3" s="6">
        <v>0.161</v>
      </c>
      <c r="E3" s="6">
        <v>0.16800000000000001</v>
      </c>
      <c r="F3" s="6">
        <v>0.17299999999999999</v>
      </c>
      <c r="G3" s="6">
        <v>0.17799999999999999</v>
      </c>
      <c r="H3" s="6">
        <v>0.17899999999999999</v>
      </c>
      <c r="I3" s="2"/>
      <c r="J3" s="5">
        <v>0</v>
      </c>
      <c r="K3" s="6">
        <v>0.06</v>
      </c>
      <c r="L3" s="6">
        <v>8.9499999999999996E-2</v>
      </c>
      <c r="M3" s="6">
        <v>0.14899999999999999</v>
      </c>
      <c r="N3" s="6">
        <v>0.21</v>
      </c>
      <c r="O3" s="6">
        <v>0.26300000000000001</v>
      </c>
      <c r="P3" s="6">
        <v>0.309</v>
      </c>
      <c r="Q3" s="6">
        <v>0.39</v>
      </c>
      <c r="S3" s="5">
        <v>0</v>
      </c>
      <c r="T3" s="4">
        <f>B3/K3*$A3</f>
        <v>0</v>
      </c>
      <c r="U3" s="4">
        <f>C3/L3*$A3</f>
        <v>0</v>
      </c>
      <c r="V3" s="4">
        <f>D3/M3*$A3</f>
        <v>0</v>
      </c>
      <c r="W3" s="4">
        <f>E3/N3*$A3</f>
        <v>0</v>
      </c>
      <c r="X3" s="4">
        <f>F3/O3*$A3</f>
        <v>0</v>
      </c>
      <c r="Y3" s="4">
        <f t="shared" ref="Y3:Z5" si="0">G3/P3*$A3</f>
        <v>0</v>
      </c>
      <c r="Z3" s="4">
        <f t="shared" si="0"/>
        <v>0</v>
      </c>
      <c r="AB3">
        <v>0</v>
      </c>
      <c r="AC3">
        <v>0</v>
      </c>
      <c r="AD3">
        <v>0</v>
      </c>
    </row>
    <row r="4" spans="1:35">
      <c r="A4" s="5">
        <v>0.1</v>
      </c>
      <c r="B4" s="6">
        <v>0.13</v>
      </c>
      <c r="C4" s="6">
        <v>0.156</v>
      </c>
      <c r="D4" s="6">
        <v>0.158</v>
      </c>
      <c r="E4" s="6">
        <v>0.16600000000000001</v>
      </c>
      <c r="F4" s="6">
        <v>0.17100000000000001</v>
      </c>
      <c r="G4" s="6">
        <v>0.17699999999999999</v>
      </c>
      <c r="H4" s="6">
        <v>0.18</v>
      </c>
      <c r="I4" s="2"/>
      <c r="J4" s="5">
        <v>0.1</v>
      </c>
      <c r="K4" s="6">
        <v>5.8999999999999997E-2</v>
      </c>
      <c r="L4" s="6">
        <v>8.8999999999999996E-2</v>
      </c>
      <c r="M4" s="6">
        <v>0.14199999999999999</v>
      </c>
      <c r="N4" s="6">
        <v>0.20399999999999999</v>
      </c>
      <c r="O4" s="6">
        <v>0.25800000000000001</v>
      </c>
      <c r="P4" s="6">
        <v>0.308</v>
      </c>
      <c r="Q4" s="6">
        <v>0.39100000000000001</v>
      </c>
      <c r="S4" s="5">
        <v>0.1</v>
      </c>
      <c r="T4" s="4">
        <f t="shared" ref="T4:X11" si="1">B4/K4*$A4</f>
        <v>0.22033898305084751</v>
      </c>
      <c r="U4" s="4">
        <f t="shared" si="1"/>
        <v>0.17528089887640452</v>
      </c>
      <c r="V4" s="4">
        <f t="shared" si="1"/>
        <v>0.11126760563380284</v>
      </c>
      <c r="W4" s="4">
        <f t="shared" si="1"/>
        <v>8.1372549019607859E-2</v>
      </c>
      <c r="X4" s="4">
        <f t="shared" si="1"/>
        <v>6.627906976744187E-2</v>
      </c>
      <c r="Y4" s="4">
        <f>G4/P4*$A4</f>
        <v>5.7467532467532473E-2</v>
      </c>
      <c r="Z4" s="4">
        <f t="shared" si="0"/>
        <v>4.6035805626598467E-2</v>
      </c>
      <c r="AB4">
        <v>0.1</v>
      </c>
      <c r="AC4">
        <v>0.20499999999999999</v>
      </c>
      <c r="AD4">
        <v>0.18</v>
      </c>
    </row>
    <row r="5" spans="1:35">
      <c r="A5" s="5">
        <v>0.2</v>
      </c>
      <c r="B5" s="6">
        <v>0.11700000000000001</v>
      </c>
      <c r="C5" s="6">
        <v>0.151</v>
      </c>
      <c r="D5" s="6">
        <v>0.156</v>
      </c>
      <c r="E5" s="6">
        <v>0.16300000000000001</v>
      </c>
      <c r="F5" s="6">
        <v>0.16900000000000001</v>
      </c>
      <c r="G5" s="6">
        <v>0.17549999999999999</v>
      </c>
      <c r="H5" s="6">
        <v>0.18099999999999999</v>
      </c>
      <c r="I5" s="2"/>
      <c r="J5" s="5">
        <v>0.2</v>
      </c>
      <c r="K5" s="6">
        <v>5.7500000000000002E-2</v>
      </c>
      <c r="L5" s="6">
        <v>8.7999999999999995E-2</v>
      </c>
      <c r="M5" s="6">
        <v>0.13200000000000001</v>
      </c>
      <c r="N5" s="6">
        <v>0.19800000000000001</v>
      </c>
      <c r="O5" s="6">
        <v>0.251</v>
      </c>
      <c r="P5" s="6">
        <v>0.30499999999999999</v>
      </c>
      <c r="Q5" s="6">
        <v>0.39200000000000002</v>
      </c>
      <c r="S5" s="5">
        <v>0.2</v>
      </c>
      <c r="T5" s="4">
        <f t="shared" si="1"/>
        <v>0.40695652173913049</v>
      </c>
      <c r="U5" s="4">
        <f t="shared" si="1"/>
        <v>0.34318181818181825</v>
      </c>
      <c r="V5" s="4">
        <f t="shared" si="1"/>
        <v>0.23636363636363633</v>
      </c>
      <c r="W5" s="4">
        <f t="shared" si="1"/>
        <v>0.16464646464646465</v>
      </c>
      <c r="X5" s="4">
        <f t="shared" si="1"/>
        <v>0.13466135458167333</v>
      </c>
      <c r="Y5" s="4">
        <f t="shared" si="0"/>
        <v>0.11508196721311476</v>
      </c>
      <c r="Z5" s="4">
        <f t="shared" si="0"/>
        <v>9.2346938775510201E-2</v>
      </c>
      <c r="AB5">
        <v>0.2</v>
      </c>
      <c r="AC5">
        <v>0.39</v>
      </c>
      <c r="AD5">
        <v>0.32</v>
      </c>
    </row>
    <row r="6" spans="1:35">
      <c r="A6" s="5">
        <v>0.3</v>
      </c>
      <c r="B6" s="6">
        <v>0.1</v>
      </c>
      <c r="C6" s="6">
        <v>0.14000000000000001</v>
      </c>
      <c r="D6" s="6">
        <v>0.154</v>
      </c>
      <c r="E6" s="6">
        <v>0.161</v>
      </c>
      <c r="F6" s="6">
        <v>0.16700000000000001</v>
      </c>
      <c r="G6" s="6">
        <v>0.17349999999999999</v>
      </c>
      <c r="H6" s="6">
        <v>0.183</v>
      </c>
      <c r="I6" s="2"/>
      <c r="J6" s="5">
        <v>0.30000000000000099</v>
      </c>
      <c r="K6" s="6">
        <v>5.5E-2</v>
      </c>
      <c r="L6" s="6">
        <v>8.6999999999999994E-2</v>
      </c>
      <c r="M6" s="6">
        <v>0.128</v>
      </c>
      <c r="N6" s="6">
        <v>0.19</v>
      </c>
      <c r="O6" s="6">
        <v>0.245</v>
      </c>
      <c r="P6" s="6">
        <v>0.30199999999999999</v>
      </c>
      <c r="Q6" s="6">
        <v>0.39200000000000002</v>
      </c>
      <c r="S6" s="5">
        <v>0.30000000000000099</v>
      </c>
      <c r="T6" s="4">
        <f t="shared" si="1"/>
        <v>0.54545454545454553</v>
      </c>
      <c r="U6" s="4">
        <f t="shared" si="1"/>
        <v>0.48275862068965525</v>
      </c>
      <c r="V6" s="4">
        <f t="shared" si="1"/>
        <v>0.36093749999999997</v>
      </c>
      <c r="W6" s="4">
        <f t="shared" si="1"/>
        <v>0.25421052631578944</v>
      </c>
      <c r="X6" s="4">
        <f>F6/O7*$A6</f>
        <v>0.21050420168067227</v>
      </c>
      <c r="Y6" s="4">
        <f t="shared" ref="Y6:Z8" si="2">G6/P7*$A6</f>
        <v>0.17466442953020134</v>
      </c>
      <c r="Z6" s="4">
        <f t="shared" si="2"/>
        <v>0.14076923076923076</v>
      </c>
      <c r="AB6">
        <v>0.3</v>
      </c>
      <c r="AC6">
        <v>0.53</v>
      </c>
      <c r="AD6">
        <v>0.46</v>
      </c>
    </row>
    <row r="7" spans="1:35">
      <c r="A7" s="5">
        <v>0.4</v>
      </c>
      <c r="B7" s="6">
        <v>8.4000000000000005E-2</v>
      </c>
      <c r="C7" s="6">
        <v>0.128</v>
      </c>
      <c r="D7" s="6">
        <v>0.151</v>
      </c>
      <c r="E7" s="6">
        <v>0.159</v>
      </c>
      <c r="F7" s="6">
        <v>0.16450000000000001</v>
      </c>
      <c r="G7" s="6">
        <v>0.17119999999999999</v>
      </c>
      <c r="H7" s="6">
        <v>0.186</v>
      </c>
      <c r="I7" s="2"/>
      <c r="J7" s="5">
        <v>0.40000000000000102</v>
      </c>
      <c r="K7" s="6">
        <v>0.05</v>
      </c>
      <c r="L7" s="6">
        <v>8.4500000000000006E-2</v>
      </c>
      <c r="M7" s="6">
        <v>0.128</v>
      </c>
      <c r="N7" s="6">
        <v>0.184</v>
      </c>
      <c r="O7" s="6">
        <v>0.23799999999999999</v>
      </c>
      <c r="P7" s="6">
        <v>0.29799999999999999</v>
      </c>
      <c r="Q7" s="6">
        <v>0.39</v>
      </c>
      <c r="S7" s="5">
        <v>0.40000000000000102</v>
      </c>
      <c r="T7" s="4">
        <f t="shared" si="1"/>
        <v>0.67200000000000004</v>
      </c>
      <c r="U7" s="4">
        <f t="shared" si="1"/>
        <v>0.60591715976331362</v>
      </c>
      <c r="V7" s="4">
        <f t="shared" si="1"/>
        <v>0.47187500000000004</v>
      </c>
      <c r="W7" s="4">
        <f t="shared" si="1"/>
        <v>0.34565217391304354</v>
      </c>
      <c r="X7" s="4">
        <f>F7/O8*$A7</f>
        <v>0.28608695652173916</v>
      </c>
      <c r="Y7" s="4">
        <f t="shared" si="2"/>
        <v>0.23452054794520549</v>
      </c>
      <c r="Z7" s="4">
        <f t="shared" si="2"/>
        <v>0.19175257731958761</v>
      </c>
      <c r="AB7">
        <v>0.4</v>
      </c>
      <c r="AC7">
        <v>0.64</v>
      </c>
      <c r="AD7">
        <v>0.57999999999999996</v>
      </c>
    </row>
    <row r="8" spans="1:35">
      <c r="A8" s="5">
        <v>0.5</v>
      </c>
      <c r="B8" s="6">
        <v>6.5000000000000002E-2</v>
      </c>
      <c r="C8" s="6">
        <v>0.112</v>
      </c>
      <c r="D8" s="6">
        <v>0.14699999999999999</v>
      </c>
      <c r="E8" s="6">
        <v>0.155</v>
      </c>
      <c r="F8" s="6">
        <v>0.1618</v>
      </c>
      <c r="G8" s="6">
        <v>0.16950000000000001</v>
      </c>
      <c r="H8" s="6">
        <v>0.1885</v>
      </c>
      <c r="I8" s="2"/>
      <c r="J8" s="5">
        <v>0.500000000000001</v>
      </c>
      <c r="K8" s="6">
        <v>4.2999999999999997E-2</v>
      </c>
      <c r="L8" s="6">
        <v>0.08</v>
      </c>
      <c r="M8" s="6">
        <v>0.123</v>
      </c>
      <c r="N8" s="6">
        <v>0.17799999999999999</v>
      </c>
      <c r="O8" s="6">
        <v>0.23</v>
      </c>
      <c r="P8" s="6">
        <v>0.29199999999999998</v>
      </c>
      <c r="Q8" s="6">
        <v>0.38800000000000001</v>
      </c>
      <c r="S8" s="5">
        <v>0.500000000000001</v>
      </c>
      <c r="T8" s="4">
        <f t="shared" si="1"/>
        <v>0.75581395348837221</v>
      </c>
      <c r="U8" s="4">
        <f>C8/L8*$A8</f>
        <v>0.7</v>
      </c>
      <c r="V8" s="4">
        <f t="shared" si="1"/>
        <v>0.59756097560975607</v>
      </c>
      <c r="W8" s="4">
        <f t="shared" si="1"/>
        <v>0.4353932584269663</v>
      </c>
      <c r="X8" s="4">
        <f>F8/O9*$A8</f>
        <v>0.36441441441441441</v>
      </c>
      <c r="Y8" s="4">
        <f t="shared" si="2"/>
        <v>0.29529616724738678</v>
      </c>
      <c r="Z8" s="4">
        <f t="shared" si="2"/>
        <v>0.24672774869109948</v>
      </c>
      <c r="AB8">
        <v>0.5</v>
      </c>
      <c r="AC8">
        <v>0.72</v>
      </c>
      <c r="AD8">
        <v>0.66500000000000004</v>
      </c>
    </row>
    <row r="9" spans="1:35">
      <c r="A9" s="5">
        <v>0.6</v>
      </c>
      <c r="B9" s="6">
        <v>4.5999999999999999E-2</v>
      </c>
      <c r="C9" s="6">
        <v>9.5000000000000001E-2</v>
      </c>
      <c r="D9" s="6">
        <v>0.13500000000000001</v>
      </c>
      <c r="E9" s="6">
        <v>0.153</v>
      </c>
      <c r="F9" s="6">
        <v>0.1595</v>
      </c>
      <c r="G9" s="6">
        <v>0.16750000000000001</v>
      </c>
      <c r="H9" s="6">
        <v>0.188</v>
      </c>
      <c r="I9" s="2"/>
      <c r="J9" s="5">
        <v>0.60000000000000098</v>
      </c>
      <c r="K9" s="6">
        <v>3.4000000000000002E-2</v>
      </c>
      <c r="L9" s="6">
        <v>7.1999999999999995E-2</v>
      </c>
      <c r="M9" s="6">
        <v>0.11799999999999999</v>
      </c>
      <c r="N9" s="6">
        <v>0.17</v>
      </c>
      <c r="O9" s="6">
        <v>0.222</v>
      </c>
      <c r="P9" s="6">
        <v>0.28699999999999998</v>
      </c>
      <c r="Q9" s="6">
        <v>0.38200000000000001</v>
      </c>
      <c r="S9" s="5">
        <v>0.60000000000000098</v>
      </c>
      <c r="T9" s="4">
        <f t="shared" si="1"/>
        <v>0.81176470588235283</v>
      </c>
      <c r="U9" s="4">
        <f>C9/L9*$A9</f>
        <v>0.79166666666666674</v>
      </c>
      <c r="V9" s="4">
        <f t="shared" si="1"/>
        <v>0.68644067796610175</v>
      </c>
      <c r="W9" s="4">
        <f>E9/N9*$A9</f>
        <v>0.53999999999999992</v>
      </c>
      <c r="X9" s="4">
        <f>F9/O11*$A9</f>
        <v>0.45355450236966827</v>
      </c>
      <c r="Y9" s="4">
        <f t="shared" ref="Y9:Z9" si="3">G9/P11*$A9</f>
        <v>0.37222222222222218</v>
      </c>
      <c r="Z9" s="4">
        <f t="shared" si="3"/>
        <v>0.30735694822888282</v>
      </c>
      <c r="AB9">
        <v>0.6</v>
      </c>
      <c r="AC9">
        <v>0.77</v>
      </c>
      <c r="AD9">
        <v>0.73499999999999999</v>
      </c>
    </row>
    <row r="10" spans="1:35">
      <c r="A10" s="5">
        <v>0.7</v>
      </c>
      <c r="B10" s="6">
        <v>2.5000000000000001E-2</v>
      </c>
      <c r="C10" s="6">
        <v>7.2999999999999995E-2</v>
      </c>
      <c r="D10" s="6">
        <v>0.12</v>
      </c>
      <c r="E10" s="6">
        <v>0.15049999999999999</v>
      </c>
      <c r="F10" s="6">
        <v>0.1575</v>
      </c>
      <c r="G10" s="6">
        <v>0.16300000000000001</v>
      </c>
      <c r="H10" s="6">
        <v>0.1845</v>
      </c>
      <c r="I10" s="2"/>
      <c r="J10" s="5">
        <v>0.70000000000000095</v>
      </c>
      <c r="K10" s="6">
        <v>2.1000000000000001E-2</v>
      </c>
      <c r="L10" s="6">
        <v>6.0999999999999999E-2</v>
      </c>
      <c r="M10" s="6">
        <v>0.11</v>
      </c>
      <c r="N10" s="6">
        <v>0.16300000000000001</v>
      </c>
      <c r="O10" s="6">
        <v>0.216</v>
      </c>
      <c r="P10" s="6">
        <v>0.27900000000000003</v>
      </c>
      <c r="Q10" s="6">
        <v>0.375</v>
      </c>
      <c r="S10" s="5">
        <v>0.70000000000000095</v>
      </c>
      <c r="T10" s="4">
        <f t="shared" si="1"/>
        <v>0.83333333333333326</v>
      </c>
      <c r="U10" s="4">
        <f>C10/L10*$A10</f>
        <v>0.83770491803278679</v>
      </c>
      <c r="V10" s="4">
        <f t="shared" si="1"/>
        <v>0.76363636363636356</v>
      </c>
      <c r="W10" s="4">
        <f>E10/N10*$A10</f>
        <v>0.64631901840490791</v>
      </c>
      <c r="X10" s="4">
        <f>F10/O10*$A10</f>
        <v>0.51041666666666663</v>
      </c>
      <c r="Y10" s="4">
        <f t="shared" ref="Y10:Z12" si="4">G10/P10*$A10</f>
        <v>0.40896057347670245</v>
      </c>
      <c r="Z10" s="4">
        <f t="shared" si="4"/>
        <v>0.34439999999999998</v>
      </c>
      <c r="AB10">
        <v>0.7</v>
      </c>
      <c r="AC10">
        <v>0.75</v>
      </c>
      <c r="AD10">
        <v>0.8</v>
      </c>
    </row>
    <row r="11" spans="1:35">
      <c r="A11" s="5">
        <v>0.8</v>
      </c>
      <c r="B11" s="6">
        <v>3.0000000000000001E-3</v>
      </c>
      <c r="C11" s="6">
        <v>5.0999999999999997E-2</v>
      </c>
      <c r="D11" s="6">
        <v>0.10100000000000001</v>
      </c>
      <c r="E11" s="6">
        <v>0.14199999999999999</v>
      </c>
      <c r="F11" s="6">
        <v>0.155</v>
      </c>
      <c r="G11" s="6">
        <v>0.158</v>
      </c>
      <c r="H11" s="6">
        <v>0.17899999999999999</v>
      </c>
      <c r="I11" s="2"/>
      <c r="J11" s="5">
        <v>0.80000000000000104</v>
      </c>
      <c r="K11" s="6">
        <v>3.0000000000000001E-3</v>
      </c>
      <c r="L11" s="6">
        <v>4.7E-2</v>
      </c>
      <c r="M11" s="6">
        <v>0.1</v>
      </c>
      <c r="N11" s="6">
        <v>0.158</v>
      </c>
      <c r="O11" s="6">
        <v>0.21099999999999999</v>
      </c>
      <c r="P11" s="6">
        <v>0.27</v>
      </c>
      <c r="Q11" s="6">
        <v>0.36699999999999999</v>
      </c>
      <c r="S11" s="5">
        <v>0.80000000000000104</v>
      </c>
      <c r="T11" s="4">
        <f>B11/K11*$A11</f>
        <v>0.8</v>
      </c>
      <c r="U11" s="4">
        <f>C11/L11*$A11</f>
        <v>0.86808510638297864</v>
      </c>
      <c r="V11" s="4">
        <f>D11/M11*$A11</f>
        <v>0.80800000000000005</v>
      </c>
      <c r="W11" s="4">
        <f>E11/N11*$A11</f>
        <v>0.71898734177215184</v>
      </c>
      <c r="X11" s="4">
        <f>F11/O11*$A11</f>
        <v>0.58767772511848348</v>
      </c>
      <c r="Y11" s="4">
        <f t="shared" si="4"/>
        <v>0.46814814814814815</v>
      </c>
      <c r="Z11" s="4">
        <f t="shared" si="4"/>
        <v>0.39019073569482288</v>
      </c>
      <c r="AB11">
        <v>0.8</v>
      </c>
      <c r="AC11">
        <v>0.3</v>
      </c>
      <c r="AD11">
        <v>0.82</v>
      </c>
    </row>
    <row r="12" spans="1:35">
      <c r="A12" s="5">
        <v>0.9</v>
      </c>
      <c r="B12" s="6">
        <v>-1.7000000000000001E-2</v>
      </c>
      <c r="C12" s="6">
        <v>0.03</v>
      </c>
      <c r="D12" s="6">
        <v>8.1000000000000003E-2</v>
      </c>
      <c r="E12" s="6">
        <v>0.13</v>
      </c>
      <c r="F12" s="6">
        <v>0.153</v>
      </c>
      <c r="G12" s="6">
        <v>0.151</v>
      </c>
      <c r="H12" s="6">
        <v>0.17249999999999999</v>
      </c>
      <c r="I12" s="2"/>
      <c r="J12" s="5">
        <v>0.90000000000000102</v>
      </c>
      <c r="K12" s="6">
        <v>-2.1000000000000001E-2</v>
      </c>
      <c r="L12" s="6">
        <v>0.03</v>
      </c>
      <c r="M12" s="6">
        <v>8.6999999999999994E-2</v>
      </c>
      <c r="N12" s="6">
        <v>0.14949999999999999</v>
      </c>
      <c r="O12" s="6">
        <v>0.20499999999999999</v>
      </c>
      <c r="P12" s="6">
        <v>0.26</v>
      </c>
      <c r="Q12" s="6">
        <v>0.35699999999999998</v>
      </c>
      <c r="S12" s="5">
        <v>0.90000000000000102</v>
      </c>
      <c r="T12" s="4">
        <f>B12/K12*$A12</f>
        <v>0.72857142857142865</v>
      </c>
      <c r="U12" s="4">
        <f>C12/L12*$A12</f>
        <v>0.9</v>
      </c>
      <c r="V12" s="4">
        <f>D12/M12*$A12</f>
        <v>0.83793103448275874</v>
      </c>
      <c r="W12" s="4">
        <f>E12/N12*$A12</f>
        <v>0.78260869565217406</v>
      </c>
      <c r="X12" s="4">
        <f>F12/O12*$A12</f>
        <v>0.67170731707317077</v>
      </c>
      <c r="Y12" s="4">
        <f t="shared" si="4"/>
        <v>0.52269230769230768</v>
      </c>
      <c r="Z12" s="4">
        <f>H12/Q12*$A12</f>
        <v>0.43487394957983194</v>
      </c>
      <c r="AB12">
        <v>0.81</v>
      </c>
      <c r="AC12">
        <v>-0.5</v>
      </c>
      <c r="AD12">
        <v>0.82</v>
      </c>
    </row>
    <row r="13" spans="1:35">
      <c r="A13" s="5">
        <v>1</v>
      </c>
      <c r="B13" s="6">
        <v>-3.9E-2</v>
      </c>
      <c r="C13" s="6">
        <v>8.9999999999999993E-3</v>
      </c>
      <c r="D13" s="6">
        <v>0.06</v>
      </c>
      <c r="E13" s="6">
        <v>0.111</v>
      </c>
      <c r="F13" s="6">
        <v>0.14699999999999999</v>
      </c>
      <c r="G13" s="6">
        <v>0.14749999999999999</v>
      </c>
      <c r="H13" s="6">
        <v>0.16700000000000001</v>
      </c>
      <c r="I13" s="2"/>
      <c r="J13" s="5">
        <v>1</v>
      </c>
      <c r="K13" s="6">
        <v>-4.1000000000000002E-2</v>
      </c>
      <c r="L13" s="6">
        <v>0.01</v>
      </c>
      <c r="M13" s="6">
        <v>6.9000000000000006E-2</v>
      </c>
      <c r="N13" s="6">
        <v>0.13800000000000001</v>
      </c>
      <c r="O13" s="6">
        <v>0.19900000000000001</v>
      </c>
      <c r="P13" s="6">
        <v>0.25</v>
      </c>
      <c r="Q13" s="6">
        <v>0.34799999999999998</v>
      </c>
      <c r="S13" s="5">
        <v>1</v>
      </c>
      <c r="T13" s="4">
        <f>-B13/K13*$A13</f>
        <v>-0.95121951219512191</v>
      </c>
      <c r="U13" s="4">
        <f>C13/L13*$A13</f>
        <v>0.89999999999999991</v>
      </c>
      <c r="V13" s="4">
        <f>D13/M13*$A13</f>
        <v>0.86956521739130421</v>
      </c>
      <c r="W13" s="4">
        <f>E13/N13*$A13</f>
        <v>0.80434782608695643</v>
      </c>
      <c r="X13" s="4">
        <f>F13/O13*$A13</f>
        <v>0.73869346733668328</v>
      </c>
      <c r="Y13" s="4">
        <f>G13/P13*$A13</f>
        <v>0.59</v>
      </c>
      <c r="Z13" s="4">
        <f>H13/Q13*$A13</f>
        <v>0.47988505747126442</v>
      </c>
      <c r="AB13">
        <v>0.9</v>
      </c>
      <c r="AD13">
        <v>0.81</v>
      </c>
    </row>
    <row r="14" spans="1:35">
      <c r="A14" s="5">
        <v>1.1000000000000001</v>
      </c>
      <c r="B14" s="6">
        <v>-6.0400000000000002E-2</v>
      </c>
      <c r="C14" s="6">
        <v>-1.2E-2</v>
      </c>
      <c r="D14" s="6">
        <v>0.04</v>
      </c>
      <c r="E14" s="6">
        <v>9.1999999999999998E-2</v>
      </c>
      <c r="F14" s="6">
        <v>0.13300000000000001</v>
      </c>
      <c r="G14" s="6">
        <v>0.14849999999999999</v>
      </c>
      <c r="H14" s="6">
        <v>0.16200000000000001</v>
      </c>
      <c r="I14" s="2"/>
      <c r="J14" s="5">
        <v>1.1000000000000001</v>
      </c>
      <c r="K14" s="6">
        <v>-0.06</v>
      </c>
      <c r="L14" s="6">
        <v>-1.4999999999999999E-2</v>
      </c>
      <c r="M14" s="6">
        <v>0.05</v>
      </c>
      <c r="N14" s="6">
        <v>0.12</v>
      </c>
      <c r="O14" s="6">
        <v>0.189</v>
      </c>
      <c r="P14" s="6">
        <v>0.2495</v>
      </c>
      <c r="Q14" s="6">
        <v>0.34</v>
      </c>
      <c r="S14" s="5">
        <v>1.1000000000000001</v>
      </c>
      <c r="T14" s="4"/>
      <c r="U14" s="4">
        <f>-C14/L14*$A14</f>
        <v>-0.88000000000000012</v>
      </c>
      <c r="V14" s="4">
        <f>D14/M14*$A14</f>
        <v>0.88</v>
      </c>
      <c r="W14" s="4">
        <f>E14/N14*$A14</f>
        <v>0.84333333333333349</v>
      </c>
      <c r="X14" s="4">
        <f>F14/O14*$A14</f>
        <v>0.77407407407407414</v>
      </c>
      <c r="Y14" s="4">
        <f>G14/P14*$A14</f>
        <v>0.65470941883767531</v>
      </c>
      <c r="Z14" s="4">
        <f>H14/Q14*$A14</f>
        <v>0.52411764705882358</v>
      </c>
      <c r="AB14">
        <v>1</v>
      </c>
      <c r="AD14">
        <v>0.7</v>
      </c>
    </row>
    <row r="15" spans="1:35">
      <c r="A15" s="5">
        <v>1.2</v>
      </c>
      <c r="B15" s="6">
        <v>-8.1799999999999998E-2</v>
      </c>
      <c r="C15" s="6">
        <v>-3.2899999999999999E-2</v>
      </c>
      <c r="D15" s="6">
        <v>1.9E-2</v>
      </c>
      <c r="E15" s="6">
        <v>7.0000000000000007E-2</v>
      </c>
      <c r="F15" s="6">
        <v>0.11799999999999999</v>
      </c>
      <c r="G15" s="6">
        <v>0.14699999999999999</v>
      </c>
      <c r="H15" s="6">
        <v>0.159</v>
      </c>
      <c r="I15" s="2"/>
      <c r="J15" s="5">
        <v>1.2</v>
      </c>
      <c r="K15" s="6">
        <v>-0.06</v>
      </c>
      <c r="L15" s="6">
        <v>-3.6666666666666702E-2</v>
      </c>
      <c r="M15" s="6">
        <v>2.8000000000000001E-2</v>
      </c>
      <c r="N15" s="6">
        <v>0.1</v>
      </c>
      <c r="O15" s="6">
        <v>0.17599999999999999</v>
      </c>
      <c r="P15" s="6">
        <v>0.247</v>
      </c>
      <c r="Q15" s="6">
        <v>0.33200000000000002</v>
      </c>
      <c r="S15" s="5">
        <v>1.2</v>
      </c>
      <c r="T15" s="4"/>
      <c r="U15" s="4"/>
      <c r="V15" s="4">
        <f>D15/M15*$A15</f>
        <v>0.81428571428571417</v>
      </c>
      <c r="W15" s="4">
        <f>E15/N15*$A15</f>
        <v>0.84000000000000008</v>
      </c>
      <c r="X15" s="4">
        <f>F15/O15*$A15</f>
        <v>0.80454545454545445</v>
      </c>
      <c r="Y15" s="4">
        <f>G15/P15*$A15</f>
        <v>0.71417004048582988</v>
      </c>
      <c r="Z15" s="4">
        <f>H15/Q15*$A15</f>
        <v>0.57469879518072287</v>
      </c>
      <c r="AB15">
        <v>1.1000000000000001</v>
      </c>
      <c r="AD15">
        <v>-0.7</v>
      </c>
    </row>
    <row r="16" spans="1:35">
      <c r="A16" s="5">
        <v>1.3</v>
      </c>
      <c r="B16" s="6">
        <v>-0.1032</v>
      </c>
      <c r="C16" s="6">
        <v>-5.3800000000000001E-2</v>
      </c>
      <c r="D16" s="6">
        <v>-2E-3</v>
      </c>
      <c r="E16" s="6">
        <v>0.05</v>
      </c>
      <c r="F16" s="6">
        <v>0.1</v>
      </c>
      <c r="G16" s="6">
        <v>0.14099999999999999</v>
      </c>
      <c r="H16" s="6">
        <v>0.158</v>
      </c>
      <c r="I16" s="2"/>
      <c r="J16" s="5">
        <v>1.3</v>
      </c>
      <c r="K16" s="6">
        <v>-0.06</v>
      </c>
      <c r="L16" s="6">
        <v>-5.6633333333333702E-2</v>
      </c>
      <c r="M16" s="6">
        <v>-1E-3</v>
      </c>
      <c r="N16" s="6">
        <v>7.5999999999999998E-2</v>
      </c>
      <c r="O16" s="6">
        <v>0.156</v>
      </c>
      <c r="P16" s="6">
        <v>0.24049999999999999</v>
      </c>
      <c r="Q16" s="6">
        <v>0.32950000000000002</v>
      </c>
      <c r="S16" s="5">
        <v>1.3</v>
      </c>
      <c r="T16" s="4"/>
      <c r="U16" s="4"/>
      <c r="V16" s="4">
        <f>-D16/M16*$A16</f>
        <v>-2.6</v>
      </c>
      <c r="W16" s="4">
        <f>E16/N16*$A16</f>
        <v>0.85526315789473695</v>
      </c>
      <c r="X16" s="4">
        <f>F16/O16*$A16</f>
        <v>0.83333333333333348</v>
      </c>
      <c r="Y16" s="4">
        <f>G16/P16*$A16</f>
        <v>0.76216216216216204</v>
      </c>
      <c r="Z16" s="4">
        <f>H16/Q16*$A16</f>
        <v>0.62336874051593316</v>
      </c>
      <c r="AB16">
        <v>1.2</v>
      </c>
    </row>
    <row r="17" spans="1:28">
      <c r="A17" s="5">
        <v>1.4</v>
      </c>
      <c r="B17" s="6">
        <v>-0.1246</v>
      </c>
      <c r="C17" s="6">
        <v>-7.4700000000000003E-2</v>
      </c>
      <c r="D17" s="6">
        <v>-2.2499999999999999E-2</v>
      </c>
      <c r="E17" s="6">
        <v>0.03</v>
      </c>
      <c r="F17" s="6">
        <v>0.08</v>
      </c>
      <c r="G17" s="6">
        <v>0.129</v>
      </c>
      <c r="H17" s="6">
        <v>0.1585</v>
      </c>
      <c r="I17" s="2"/>
      <c r="J17" s="5">
        <v>1.4</v>
      </c>
      <c r="K17" s="6">
        <v>-0.06</v>
      </c>
      <c r="L17" s="6">
        <v>-7.7866666666666695E-2</v>
      </c>
      <c r="M17" s="6">
        <v>-2.8000000000000001E-2</v>
      </c>
      <c r="N17" s="6">
        <v>0.05</v>
      </c>
      <c r="O17" s="6">
        <v>0.13400000000000001</v>
      </c>
      <c r="P17" s="6">
        <v>0.22900000000000001</v>
      </c>
      <c r="Q17" s="6">
        <v>0.32800000000000001</v>
      </c>
      <c r="S17" s="5">
        <v>1.4</v>
      </c>
      <c r="T17" s="4"/>
      <c r="U17" s="4"/>
      <c r="V17" s="4"/>
      <c r="W17" s="4">
        <f t="shared" ref="W17:W20" si="5">E17/N17*$A17</f>
        <v>0.84</v>
      </c>
      <c r="X17" s="4">
        <f t="shared" ref="X17:X22" si="6">F17/O17*$A17</f>
        <v>0.83582089552238792</v>
      </c>
      <c r="Y17" s="4">
        <f>G17/P17*$A17</f>
        <v>0.78864628820960692</v>
      </c>
      <c r="Z17" s="4">
        <f>H17/Q17*$A17</f>
        <v>0.67652439024390243</v>
      </c>
      <c r="AB17">
        <v>1.3</v>
      </c>
    </row>
    <row r="18" spans="1:28">
      <c r="A18" s="5">
        <v>1.5</v>
      </c>
      <c r="B18" s="6">
        <v>-0.14599999999999999</v>
      </c>
      <c r="C18" s="6">
        <v>-9.5600000000000004E-2</v>
      </c>
      <c r="D18" s="6">
        <v>-4.3200000000000002E-2</v>
      </c>
      <c r="E18" s="6">
        <v>0.01</v>
      </c>
      <c r="F18" s="6">
        <v>6.2E-2</v>
      </c>
      <c r="G18" s="6">
        <v>0.114</v>
      </c>
      <c r="H18" s="6">
        <v>0.1585</v>
      </c>
      <c r="I18" s="2"/>
      <c r="J18" s="5">
        <v>1.5</v>
      </c>
      <c r="K18" s="6">
        <v>-0.06</v>
      </c>
      <c r="L18" s="6">
        <v>-8.9499999999999996E-2</v>
      </c>
      <c r="M18" s="6">
        <v>-5.3499999999999999E-2</v>
      </c>
      <c r="N18" s="6">
        <v>2.4E-2</v>
      </c>
      <c r="O18" s="6">
        <v>0.11</v>
      </c>
      <c r="P18" s="6">
        <v>0.21</v>
      </c>
      <c r="Q18" s="6">
        <v>0.32500000000000001</v>
      </c>
      <c r="S18" s="5">
        <v>1.5</v>
      </c>
      <c r="T18" s="4"/>
      <c r="U18" s="4"/>
      <c r="V18" s="4"/>
      <c r="W18" s="4">
        <f t="shared" si="5"/>
        <v>0.625</v>
      </c>
      <c r="X18" s="4">
        <f t="shared" si="6"/>
        <v>0.84545454545454546</v>
      </c>
      <c r="Y18" s="4">
        <f>G18/P18*$A18</f>
        <v>0.81428571428571439</v>
      </c>
      <c r="Z18" s="4">
        <f>H18/Q18*$A18</f>
        <v>0.73153846153846158</v>
      </c>
      <c r="AB18">
        <v>1.4</v>
      </c>
    </row>
    <row r="19" spans="1:28">
      <c r="A19" s="5">
        <v>1.6</v>
      </c>
      <c r="B19" s="6">
        <v>-0.15</v>
      </c>
      <c r="C19" s="6">
        <v>-0.11650000000000001</v>
      </c>
      <c r="D19" s="6">
        <v>-6.3899999999999998E-2</v>
      </c>
      <c r="E19" s="6">
        <v>-0.01</v>
      </c>
      <c r="F19" s="6">
        <v>4.2999999999999997E-2</v>
      </c>
      <c r="G19" s="6">
        <v>9.8000000000000004E-2</v>
      </c>
      <c r="H19" s="6">
        <v>0.152</v>
      </c>
      <c r="I19" s="2"/>
      <c r="J19" s="5">
        <v>1.6</v>
      </c>
      <c r="K19" s="6">
        <v>-0.06</v>
      </c>
      <c r="L19" s="6">
        <v>-8.9499999999999996E-2</v>
      </c>
      <c r="M19" s="6">
        <v>-7.9799999999999996E-2</v>
      </c>
      <c r="N19" s="6">
        <v>-2E-3</v>
      </c>
      <c r="O19" s="6">
        <v>8.2000000000000003E-2</v>
      </c>
      <c r="P19" s="6">
        <v>0.188</v>
      </c>
      <c r="Q19" s="6">
        <v>0.31900000000000001</v>
      </c>
      <c r="S19" s="5">
        <v>1.6</v>
      </c>
      <c r="T19" s="4"/>
      <c r="U19" s="4"/>
      <c r="V19" s="4"/>
      <c r="W19" s="4">
        <v>-4</v>
      </c>
      <c r="X19" s="4">
        <f t="shared" si="6"/>
        <v>0.8390243902439023</v>
      </c>
      <c r="Y19" s="4">
        <f>G19/P19*$A19</f>
        <v>0.83404255319148946</v>
      </c>
      <c r="Z19" s="4">
        <f>H19/Q19*$A19</f>
        <v>0.7623824451410659</v>
      </c>
      <c r="AB19">
        <v>1.5</v>
      </c>
    </row>
    <row r="20" spans="1:28">
      <c r="A20" s="5">
        <v>1.7</v>
      </c>
      <c r="B20" s="6">
        <v>-0.15</v>
      </c>
      <c r="C20" s="6">
        <v>-0.13739999999999999</v>
      </c>
      <c r="D20" s="6">
        <v>-8.4599999999999995E-2</v>
      </c>
      <c r="E20" s="6">
        <v>-2.9499999999999998E-2</v>
      </c>
      <c r="F20" s="6">
        <v>2.5000000000000001E-2</v>
      </c>
      <c r="G20" s="6">
        <v>8.1000000000000003E-2</v>
      </c>
      <c r="H20" s="6">
        <v>0.14099999999999999</v>
      </c>
      <c r="I20" s="2"/>
      <c r="J20" s="5">
        <v>1.7</v>
      </c>
      <c r="K20" s="6">
        <v>-0.06</v>
      </c>
      <c r="L20" s="6">
        <v>-8.9499999999999996E-2</v>
      </c>
      <c r="M20" s="6">
        <v>-0.1061</v>
      </c>
      <c r="N20" s="6">
        <v>-2.8000000000000001E-2</v>
      </c>
      <c r="O20" s="6">
        <v>5.6000000000000001E-2</v>
      </c>
      <c r="P20" s="6">
        <v>0.16400000000000001</v>
      </c>
      <c r="Q20" s="6">
        <v>0.30099999999999999</v>
      </c>
      <c r="S20" s="5">
        <v>1.7</v>
      </c>
      <c r="T20" s="4"/>
      <c r="U20" s="4"/>
      <c r="V20" s="4"/>
      <c r="W20" s="4"/>
      <c r="X20" s="4">
        <f t="shared" si="6"/>
        <v>0.7589285714285714</v>
      </c>
      <c r="Y20" s="4">
        <f>G20/P20*$A20</f>
        <v>0.83963414634146338</v>
      </c>
      <c r="Z20" s="4">
        <f>H20/Q20*$A20</f>
        <v>0.79634551495016603</v>
      </c>
      <c r="AB20">
        <v>1.6</v>
      </c>
    </row>
    <row r="21" spans="1:28">
      <c r="A21" s="5">
        <v>1.8</v>
      </c>
      <c r="B21" s="6">
        <v>-0.15</v>
      </c>
      <c r="C21" s="6">
        <v>-0.158</v>
      </c>
      <c r="D21" s="6">
        <v>-0.1053</v>
      </c>
      <c r="E21" s="6">
        <v>-4.9200000000000001E-2</v>
      </c>
      <c r="F21" s="6">
        <v>7.0000000000000001E-3</v>
      </c>
      <c r="G21" s="6">
        <v>6.3200000000000006E-2</v>
      </c>
      <c r="H21" s="6">
        <v>0.129</v>
      </c>
      <c r="I21" s="2"/>
      <c r="J21" s="5">
        <v>1.8</v>
      </c>
      <c r="K21" s="6">
        <v>-0.06</v>
      </c>
      <c r="L21" s="6">
        <v>-8.9499999999999996E-2</v>
      </c>
      <c r="M21" s="6">
        <v>-0.13239999999999999</v>
      </c>
      <c r="N21" s="6">
        <v>-5.3999999999999999E-2</v>
      </c>
      <c r="O21" s="6">
        <v>2.1000000000000001E-2</v>
      </c>
      <c r="P21" s="6">
        <v>0.14000000000000001</v>
      </c>
      <c r="Q21" s="6">
        <v>0.28299999999999997</v>
      </c>
      <c r="S21" s="5">
        <v>1.8</v>
      </c>
      <c r="T21" s="4"/>
      <c r="U21" s="4"/>
      <c r="V21" s="4"/>
      <c r="W21" s="4"/>
      <c r="X21" s="4">
        <f t="shared" si="6"/>
        <v>0.6</v>
      </c>
      <c r="Y21" s="4">
        <f>G21/P21*$A21</f>
        <v>0.81257142857142861</v>
      </c>
      <c r="Z21" s="4">
        <f>H21/Q21*$A21</f>
        <v>0.82049469964664323</v>
      </c>
      <c r="AB21">
        <v>1.7</v>
      </c>
    </row>
    <row r="22" spans="1:28">
      <c r="A22" s="5">
        <v>1.9</v>
      </c>
      <c r="B22" s="6">
        <v>-0.15</v>
      </c>
      <c r="C22" s="6">
        <v>-0.158</v>
      </c>
      <c r="D22" s="6">
        <v>-0.126</v>
      </c>
      <c r="E22" s="6">
        <v>-6.8900000000000003E-2</v>
      </c>
      <c r="F22" s="6">
        <v>-1.2E-2</v>
      </c>
      <c r="G22" s="6">
        <v>4.5999999999999999E-2</v>
      </c>
      <c r="H22" s="6">
        <v>0.114</v>
      </c>
      <c r="I22" s="2"/>
      <c r="J22" s="5">
        <v>1.9</v>
      </c>
      <c r="K22" s="6">
        <v>-0.06</v>
      </c>
      <c r="L22" s="6">
        <v>-8.9499999999999996E-2</v>
      </c>
      <c r="M22" s="6">
        <v>-0.14899999999999999</v>
      </c>
      <c r="N22" s="6">
        <v>-0.08</v>
      </c>
      <c r="O22" s="6">
        <v>-5.9999999999999802E-3</v>
      </c>
      <c r="P22" s="6">
        <v>0.11</v>
      </c>
      <c r="Q22" s="6">
        <v>0.26</v>
      </c>
      <c r="S22" s="5">
        <v>1.9</v>
      </c>
      <c r="T22" s="4"/>
      <c r="U22" s="4"/>
      <c r="V22" s="4"/>
      <c r="W22" s="4"/>
      <c r="X22" s="4">
        <f>-F22/O22*$A22</f>
        <v>-3.8000000000000123</v>
      </c>
      <c r="Y22" s="4">
        <f>G22/P22*$A22</f>
        <v>0.79454545454545444</v>
      </c>
      <c r="Z22" s="4">
        <f>H22/Q22*$A22</f>
        <v>0.83307692307692305</v>
      </c>
      <c r="AB22">
        <v>1.8</v>
      </c>
    </row>
    <row r="23" spans="1:28">
      <c r="A23" s="5">
        <v>2</v>
      </c>
      <c r="B23" s="6">
        <v>-0.15</v>
      </c>
      <c r="C23" s="6">
        <v>-0.158</v>
      </c>
      <c r="D23" s="6">
        <v>-0.1467</v>
      </c>
      <c r="E23" s="6">
        <v>-8.8599999999999998E-2</v>
      </c>
      <c r="F23" s="6">
        <v>-0.03</v>
      </c>
      <c r="G23" s="6">
        <v>0.03</v>
      </c>
      <c r="H23" s="6">
        <v>0.1</v>
      </c>
      <c r="I23" s="2"/>
      <c r="J23" s="5">
        <v>2</v>
      </c>
      <c r="K23" s="6">
        <v>-0.06</v>
      </c>
      <c r="L23" s="6">
        <v>-8.9499999999999996E-2</v>
      </c>
      <c r="M23" s="6">
        <v>-0.14899999999999999</v>
      </c>
      <c r="N23" s="6">
        <v>-0.106</v>
      </c>
      <c r="O23" s="6">
        <v>-3.6499999999999998E-2</v>
      </c>
      <c r="P23" s="4">
        <v>8.2000000000000003E-2</v>
      </c>
      <c r="Q23" s="6">
        <v>0.23899999999999999</v>
      </c>
      <c r="S23" s="5">
        <v>2</v>
      </c>
      <c r="T23" s="4"/>
      <c r="U23" s="4"/>
      <c r="V23" s="4"/>
      <c r="W23" s="4"/>
      <c r="X23" s="4"/>
      <c r="Y23" s="4">
        <f>G23/P23*$A23</f>
        <v>0.73170731707317072</v>
      </c>
      <c r="Z23" s="4">
        <f>H23/Q23*$A23</f>
        <v>0.83682008368200844</v>
      </c>
      <c r="AB23">
        <v>1.9</v>
      </c>
    </row>
    <row r="24" spans="1:28">
      <c r="A24" s="5">
        <v>2.1</v>
      </c>
      <c r="B24" s="6">
        <v>-0.15</v>
      </c>
      <c r="C24" s="6">
        <v>-0.158</v>
      </c>
      <c r="D24" s="6">
        <v>-0.161</v>
      </c>
      <c r="E24" s="6">
        <v>-0.10829999999999999</v>
      </c>
      <c r="F24" s="6">
        <v>-4.8300000000000003E-2</v>
      </c>
      <c r="G24" s="6">
        <v>1.2999999999999999E-2</v>
      </c>
      <c r="H24" s="6">
        <v>8.5000000000000006E-2</v>
      </c>
      <c r="I24" s="2"/>
      <c r="J24" s="5">
        <v>2.1</v>
      </c>
      <c r="K24" s="6">
        <v>-0.06</v>
      </c>
      <c r="L24" s="6">
        <v>-8.9499999999999996E-2</v>
      </c>
      <c r="M24" s="6">
        <v>-0.14899999999999999</v>
      </c>
      <c r="N24" s="6">
        <v>-0.13200000000000001</v>
      </c>
      <c r="O24" s="6">
        <v>-6.6400000000000001E-2</v>
      </c>
      <c r="P24" s="6">
        <v>5.5E-2</v>
      </c>
      <c r="Q24" s="6">
        <v>0.215</v>
      </c>
      <c r="S24" s="5">
        <v>2.1</v>
      </c>
      <c r="T24" s="4"/>
      <c r="U24" s="4"/>
      <c r="V24" s="4"/>
      <c r="W24" s="4"/>
      <c r="X24" s="4"/>
      <c r="Y24" s="4">
        <f>G24/P24*$A24</f>
        <v>0.4963636363636364</v>
      </c>
      <c r="Z24" s="4">
        <f>H24/Q24*$A24</f>
        <v>0.830232558139535</v>
      </c>
      <c r="AB24">
        <v>2</v>
      </c>
    </row>
    <row r="25" spans="1:28">
      <c r="A25" s="5">
        <v>2.2000000000000002</v>
      </c>
      <c r="B25" s="6">
        <v>-0.15</v>
      </c>
      <c r="C25" s="6">
        <v>-0.158</v>
      </c>
      <c r="D25" s="6">
        <v>-0.161</v>
      </c>
      <c r="E25" s="6">
        <v>-0.128</v>
      </c>
      <c r="F25" s="6">
        <v>-6.6600000000000006E-2</v>
      </c>
      <c r="G25" s="6">
        <v>-3.0000000000000001E-3</v>
      </c>
      <c r="H25" s="6">
        <v>7.0000000000000007E-2</v>
      </c>
      <c r="I25" s="2"/>
      <c r="J25" s="5">
        <v>2.2000000000000002</v>
      </c>
      <c r="K25" s="6">
        <v>-0.06</v>
      </c>
      <c r="L25" s="6">
        <v>-8.9499999999999996E-2</v>
      </c>
      <c r="M25" s="6">
        <v>-0.14899999999999999</v>
      </c>
      <c r="N25" s="6">
        <v>-0.158</v>
      </c>
      <c r="O25" s="6">
        <v>-9.6299999999999997E-2</v>
      </c>
      <c r="P25" s="6">
        <v>2.5499999999999998E-2</v>
      </c>
      <c r="Q25" s="6">
        <v>0.19400000000000001</v>
      </c>
      <c r="S25" s="5">
        <v>2.2000000000000002</v>
      </c>
      <c r="T25" s="4"/>
      <c r="U25" s="4"/>
      <c r="V25" s="4"/>
      <c r="W25" s="4"/>
      <c r="X25" s="4"/>
      <c r="Y25" s="4">
        <f>-G25/P26*$A25</f>
        <v>-3.3000000000000003</v>
      </c>
      <c r="Z25" s="4">
        <f>H25/Q25*$A25</f>
        <v>0.7938144329896909</v>
      </c>
      <c r="AB25">
        <v>2.1</v>
      </c>
    </row>
    <row r="26" spans="1:28">
      <c r="A26" s="5">
        <v>2.2999999999999998</v>
      </c>
      <c r="B26" s="6">
        <v>-0.15</v>
      </c>
      <c r="C26" s="6">
        <v>-0.158</v>
      </c>
      <c r="D26" s="6">
        <v>-0.161</v>
      </c>
      <c r="E26" s="6">
        <v>-0.1477</v>
      </c>
      <c r="F26" s="6">
        <v>-8.4900000000000003E-2</v>
      </c>
      <c r="G26" s="6">
        <v>-1.95E-2</v>
      </c>
      <c r="H26" s="6">
        <v>5.5E-2</v>
      </c>
      <c r="I26" s="2"/>
      <c r="J26" s="5">
        <v>2.2999999999999998</v>
      </c>
      <c r="K26" s="6">
        <v>-0.06</v>
      </c>
      <c r="L26" s="6">
        <v>-8.9499999999999996E-2</v>
      </c>
      <c r="M26" s="6">
        <v>-0.14899999999999999</v>
      </c>
      <c r="N26" s="6">
        <v>-0.184</v>
      </c>
      <c r="O26" s="6">
        <v>-0.12620000000000001</v>
      </c>
      <c r="P26" s="6">
        <v>-2E-3</v>
      </c>
      <c r="Q26" s="6">
        <v>0.17</v>
      </c>
      <c r="S26" s="5">
        <v>2.2999999999999998</v>
      </c>
      <c r="T26" s="4"/>
      <c r="U26" s="4"/>
      <c r="V26" s="4"/>
      <c r="W26" s="4"/>
      <c r="X26" s="4"/>
      <c r="Y26" s="4"/>
      <c r="Z26" s="4">
        <f>H26/Q26*$A26</f>
        <v>0.74411764705882333</v>
      </c>
      <c r="AB26">
        <v>2.2000000000000002</v>
      </c>
    </row>
    <row r="27" spans="1:28">
      <c r="A27" s="5">
        <v>2.4</v>
      </c>
      <c r="B27" s="6">
        <v>-0.15</v>
      </c>
      <c r="C27" s="6">
        <v>-0.158</v>
      </c>
      <c r="D27" s="6">
        <v>-0.161</v>
      </c>
      <c r="E27" s="6">
        <v>-0.16739999999999999</v>
      </c>
      <c r="F27" s="6">
        <v>-0.1032</v>
      </c>
      <c r="G27" s="6">
        <v>-3.5900000000000001E-2</v>
      </c>
      <c r="H27" s="6">
        <v>3.9E-2</v>
      </c>
      <c r="I27" s="2"/>
      <c r="J27" s="5">
        <v>2.4</v>
      </c>
      <c r="K27" s="6">
        <v>-0.06</v>
      </c>
      <c r="L27" s="6">
        <v>-8.9499999999999996E-2</v>
      </c>
      <c r="M27" s="6">
        <v>-0.14899999999999999</v>
      </c>
      <c r="N27" s="6">
        <v>-0.21</v>
      </c>
      <c r="O27" s="6">
        <v>-0.15609999999999999</v>
      </c>
      <c r="P27" s="4">
        <v>-3.0249999999999999E-2</v>
      </c>
      <c r="Q27" s="6">
        <v>0.13500000000000001</v>
      </c>
      <c r="S27" s="5">
        <v>2.4</v>
      </c>
      <c r="T27" s="4"/>
      <c r="U27" s="4"/>
      <c r="V27" s="4"/>
      <c r="W27" s="4"/>
      <c r="X27" s="4"/>
      <c r="Y27" s="4"/>
      <c r="Z27" s="4">
        <f>H27/Q27*$A27</f>
        <v>0.69333333333333325</v>
      </c>
      <c r="AB27">
        <v>2.2999999999999998</v>
      </c>
    </row>
    <row r="28" spans="1:28">
      <c r="A28" s="5">
        <v>2.5</v>
      </c>
      <c r="B28" s="6">
        <v>-0.15</v>
      </c>
      <c r="C28" s="6">
        <v>-0.158</v>
      </c>
      <c r="D28" s="6">
        <v>-0.161</v>
      </c>
      <c r="E28" s="6">
        <v>-0.16800000000000001</v>
      </c>
      <c r="F28" s="6">
        <v>-0.1215</v>
      </c>
      <c r="G28" s="6">
        <v>-5.2299999999999999E-2</v>
      </c>
      <c r="H28" s="6">
        <v>2.3E-2</v>
      </c>
      <c r="I28" s="2"/>
      <c r="J28" s="5">
        <v>2.5</v>
      </c>
      <c r="K28" s="6">
        <v>-0.06</v>
      </c>
      <c r="L28" s="6">
        <v>-8.9499999999999996E-2</v>
      </c>
      <c r="M28" s="6">
        <v>-0.14899999999999999</v>
      </c>
      <c r="N28" s="6">
        <v>-0.21</v>
      </c>
      <c r="O28" s="6">
        <v>-0.186</v>
      </c>
      <c r="P28" s="6">
        <v>-5.8400000000000001E-2</v>
      </c>
      <c r="Q28" s="6">
        <v>0.1</v>
      </c>
      <c r="S28" s="5">
        <v>2.5</v>
      </c>
      <c r="T28" s="4"/>
      <c r="U28" s="4"/>
      <c r="V28" s="4"/>
      <c r="W28" s="4"/>
      <c r="X28" s="4"/>
      <c r="Y28" s="4"/>
      <c r="Z28" s="4">
        <f>H28/Q28*$A28</f>
        <v>0.57499999999999996</v>
      </c>
      <c r="AB28">
        <v>2.4</v>
      </c>
    </row>
    <row r="29" spans="1:28">
      <c r="A29" s="5">
        <v>2.6</v>
      </c>
      <c r="B29" s="6">
        <v>-0.15</v>
      </c>
      <c r="C29" s="6">
        <v>-0.158</v>
      </c>
      <c r="D29" s="6">
        <v>-0.161</v>
      </c>
      <c r="E29" s="6">
        <v>-0.16800000000000001</v>
      </c>
      <c r="F29" s="6">
        <v>-0.13980000000000001</v>
      </c>
      <c r="G29" s="6">
        <v>-6.8699999999999997E-2</v>
      </c>
      <c r="H29" s="6">
        <v>8.0000000000000002E-3</v>
      </c>
      <c r="I29" s="2"/>
      <c r="J29" s="5">
        <v>2.6</v>
      </c>
      <c r="K29" s="6">
        <v>-0.06</v>
      </c>
      <c r="L29" s="6">
        <v>-8.9499999999999996E-2</v>
      </c>
      <c r="M29" s="6">
        <v>-0.14899999999999999</v>
      </c>
      <c r="N29" s="6">
        <v>-0.21</v>
      </c>
      <c r="O29" s="6">
        <v>-0.21590000000000001</v>
      </c>
      <c r="P29" s="6">
        <v>-8.6550000000000002E-2</v>
      </c>
      <c r="Q29" s="6">
        <v>0.06</v>
      </c>
      <c r="S29" s="5">
        <v>2.6</v>
      </c>
      <c r="T29" s="4"/>
      <c r="U29" s="4"/>
      <c r="V29" s="4"/>
      <c r="W29" s="4"/>
      <c r="X29" s="4"/>
      <c r="Y29" s="4"/>
      <c r="Z29" s="4">
        <f>H29/Q29*$A29</f>
        <v>0.34666666666666668</v>
      </c>
      <c r="AB29">
        <v>2.5</v>
      </c>
    </row>
    <row r="30" spans="1:28">
      <c r="A30" s="5">
        <v>2.7</v>
      </c>
      <c r="B30" s="6">
        <v>-0.15</v>
      </c>
      <c r="C30" s="6">
        <v>-0.158</v>
      </c>
      <c r="D30" s="6">
        <v>-0.161</v>
      </c>
      <c r="E30" s="6">
        <v>-0.16800000000000001</v>
      </c>
      <c r="F30" s="6">
        <v>-0.15809999999999999</v>
      </c>
      <c r="G30" s="6">
        <v>-8.5099999999999995E-2</v>
      </c>
      <c r="H30" s="6">
        <v>-5.4666666666666197E-3</v>
      </c>
      <c r="I30" s="2"/>
      <c r="J30" s="5">
        <v>2.7</v>
      </c>
      <c r="K30" s="6">
        <v>-0.06</v>
      </c>
      <c r="L30" s="6">
        <v>-8.9499999999999996E-2</v>
      </c>
      <c r="M30" s="6">
        <v>-0.14899999999999999</v>
      </c>
      <c r="N30" s="6">
        <v>-0.21</v>
      </c>
      <c r="O30" s="6">
        <v>-0.24579999999999999</v>
      </c>
      <c r="P30" s="6">
        <v>-0.1147</v>
      </c>
      <c r="Q30" s="6">
        <v>1.7999999999999999E-2</v>
      </c>
      <c r="S30" s="5">
        <v>2.7</v>
      </c>
      <c r="T30" s="4"/>
      <c r="U30" s="4"/>
      <c r="V30" s="4"/>
      <c r="W30" s="4"/>
      <c r="X30" s="4"/>
      <c r="Y30" s="4"/>
      <c r="Z30" s="4">
        <f t="shared" ref="Z30:Z31" si="7">H30/Q30*$A30</f>
        <v>-0.81999999999999318</v>
      </c>
      <c r="AB30">
        <v>2.6</v>
      </c>
    </row>
    <row r="31" spans="1:28">
      <c r="A31" s="5">
        <v>2.8</v>
      </c>
      <c r="B31" s="6">
        <v>-0.15</v>
      </c>
      <c r="C31" s="6">
        <v>-0.158</v>
      </c>
      <c r="D31" s="6">
        <v>-0.161</v>
      </c>
      <c r="E31" s="6">
        <v>-0.16800000000000001</v>
      </c>
      <c r="F31" s="6">
        <v>-0.17299999999999999</v>
      </c>
      <c r="G31" s="6">
        <v>-0.10150000000000001</v>
      </c>
      <c r="H31" s="6">
        <v>-2.03696969696966E-2</v>
      </c>
      <c r="I31" s="2"/>
      <c r="J31" s="5">
        <v>2.8</v>
      </c>
      <c r="K31" s="6">
        <v>-0.06</v>
      </c>
      <c r="L31" s="6">
        <v>-8.9499999999999996E-2</v>
      </c>
      <c r="M31" s="6">
        <v>-0.14899999999999999</v>
      </c>
      <c r="N31" s="6">
        <v>-0.21</v>
      </c>
      <c r="O31" s="6">
        <v>-0.26300000000000001</v>
      </c>
      <c r="P31" s="4">
        <v>-0.14285</v>
      </c>
      <c r="Q31" s="6">
        <v>-2.1499999999999998E-2</v>
      </c>
      <c r="S31" s="5">
        <v>2.8</v>
      </c>
      <c r="T31" s="4"/>
      <c r="U31" s="4"/>
      <c r="V31" s="4"/>
      <c r="W31" s="4"/>
      <c r="X31" s="4"/>
      <c r="Y31" s="4"/>
      <c r="Z31" s="4"/>
      <c r="AB31">
        <v>2.7</v>
      </c>
    </row>
    <row r="32" spans="1:28">
      <c r="AB32">
        <v>2.8</v>
      </c>
    </row>
    <row r="57" spans="1:1">
      <c r="A57" t="s">
        <v>16</v>
      </c>
    </row>
  </sheetData>
  <phoneticPr fontId="1"/>
  <pageMargins left="0.78700000000000003" right="0.78700000000000003" top="0.98399999999999999" bottom="0.98399999999999999" header="0.51200000000000001" footer="0.51200000000000001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33"/>
  <sheetViews>
    <sheetView workbookViewId="0">
      <selection activeCell="C34" sqref="C34"/>
    </sheetView>
  </sheetViews>
  <sheetFormatPr baseColWidth="12" defaultRowHeight="17"/>
  <cols>
    <col min="1" max="8" width="6.875" customWidth="1"/>
  </cols>
  <sheetData>
    <row r="1" spans="1:10">
      <c r="A1" s="4"/>
      <c r="B1" s="4">
        <v>15</v>
      </c>
      <c r="C1" s="4">
        <v>20</v>
      </c>
      <c r="D1" s="4">
        <v>25</v>
      </c>
      <c r="E1" s="4">
        <v>30</v>
      </c>
      <c r="F1" s="4">
        <v>35</v>
      </c>
      <c r="G1" s="4">
        <v>40</v>
      </c>
      <c r="H1" s="4">
        <v>45</v>
      </c>
      <c r="J1" t="s">
        <v>6</v>
      </c>
    </row>
    <row r="2" spans="1:10">
      <c r="A2" s="5">
        <v>0</v>
      </c>
      <c r="B2" s="6">
        <v>0.14000000000000001</v>
      </c>
      <c r="C2" s="6">
        <v>0.158</v>
      </c>
      <c r="D2" s="9">
        <v>0.161</v>
      </c>
      <c r="E2" s="9">
        <v>0.16800000000000001</v>
      </c>
      <c r="F2" s="6">
        <v>0.17299999999999999</v>
      </c>
      <c r="G2" s="6">
        <v>0.17799999999999999</v>
      </c>
      <c r="H2" s="6">
        <v>0.17899999999999999</v>
      </c>
      <c r="J2" t="s">
        <v>14</v>
      </c>
    </row>
    <row r="3" spans="1:10">
      <c r="A3" s="5">
        <v>0.1</v>
      </c>
      <c r="B3" s="6">
        <v>0.13</v>
      </c>
      <c r="C3" s="6">
        <v>0.156</v>
      </c>
      <c r="D3" s="9">
        <v>0.158</v>
      </c>
      <c r="E3" s="9">
        <v>0.16600000000000001</v>
      </c>
      <c r="F3" s="6">
        <v>0.17100000000000001</v>
      </c>
      <c r="G3" s="6">
        <v>0.17699999999999999</v>
      </c>
      <c r="H3" s="6">
        <v>0.18</v>
      </c>
      <c r="J3" t="s">
        <v>14</v>
      </c>
    </row>
    <row r="4" spans="1:10">
      <c r="A4" s="5">
        <v>0.2</v>
      </c>
      <c r="B4" s="6">
        <v>0.11700000000000001</v>
      </c>
      <c r="C4" s="6">
        <v>0.151</v>
      </c>
      <c r="D4" s="9">
        <v>0.156</v>
      </c>
      <c r="E4" s="9">
        <v>0.16300000000000001</v>
      </c>
      <c r="F4" s="6">
        <v>0.16900000000000001</v>
      </c>
      <c r="G4" s="6">
        <v>0.17549999999999999</v>
      </c>
      <c r="H4" s="6">
        <v>0.18099999999999999</v>
      </c>
      <c r="J4" t="s">
        <v>14</v>
      </c>
    </row>
    <row r="5" spans="1:10">
      <c r="A5" s="5">
        <v>0.3</v>
      </c>
      <c r="B5" s="6">
        <v>0.1</v>
      </c>
      <c r="C5" s="6">
        <v>0.14000000000000001</v>
      </c>
      <c r="D5" s="9">
        <v>0.154</v>
      </c>
      <c r="E5" s="9">
        <v>0.161</v>
      </c>
      <c r="F5" s="6">
        <v>0.16700000000000001</v>
      </c>
      <c r="G5" s="6">
        <v>0.17349999999999999</v>
      </c>
      <c r="H5" s="6">
        <v>0.183</v>
      </c>
      <c r="J5" t="s">
        <v>14</v>
      </c>
    </row>
    <row r="6" spans="1:10">
      <c r="A6" s="5">
        <v>0.4</v>
      </c>
      <c r="B6" s="6">
        <v>8.4000000000000005E-2</v>
      </c>
      <c r="C6" s="6">
        <v>0.128</v>
      </c>
      <c r="D6" s="6">
        <v>0.151</v>
      </c>
      <c r="E6" s="6">
        <v>0.159</v>
      </c>
      <c r="F6" s="6">
        <v>0.16450000000000001</v>
      </c>
      <c r="G6" s="6">
        <v>0.17119999999999999</v>
      </c>
      <c r="H6" s="6">
        <v>0.186</v>
      </c>
    </row>
    <row r="7" spans="1:10">
      <c r="A7" s="5">
        <v>0.5</v>
      </c>
      <c r="B7" s="6">
        <v>6.5000000000000002E-2</v>
      </c>
      <c r="C7" s="6">
        <v>0.112</v>
      </c>
      <c r="D7" s="6">
        <v>0.14699999999999999</v>
      </c>
      <c r="E7" s="6">
        <v>0.155</v>
      </c>
      <c r="F7" s="6">
        <v>0.1618</v>
      </c>
      <c r="G7" s="6">
        <v>0.16950000000000001</v>
      </c>
      <c r="H7" s="6">
        <v>0.1885</v>
      </c>
    </row>
    <row r="8" spans="1:10">
      <c r="A8" s="5">
        <v>0.6</v>
      </c>
      <c r="B8" s="6">
        <v>4.5999999999999999E-2</v>
      </c>
      <c r="C8" s="6">
        <v>9.5000000000000001E-2</v>
      </c>
      <c r="D8" s="6">
        <v>0.13500000000000001</v>
      </c>
      <c r="E8" s="6">
        <v>0.153</v>
      </c>
      <c r="F8" s="6">
        <v>0.1595</v>
      </c>
      <c r="G8" s="6">
        <v>0.16750000000000001</v>
      </c>
      <c r="H8" s="6">
        <v>0.188</v>
      </c>
    </row>
    <row r="9" spans="1:10">
      <c r="A9" s="5">
        <v>0.7</v>
      </c>
      <c r="B9" s="6">
        <v>2.5000000000000001E-2</v>
      </c>
      <c r="C9" s="6">
        <v>7.2999999999999995E-2</v>
      </c>
      <c r="D9" s="9">
        <v>0.12</v>
      </c>
      <c r="E9" s="9">
        <v>0.15049999999999999</v>
      </c>
      <c r="F9" s="6">
        <v>0.1575</v>
      </c>
      <c r="G9" s="6">
        <v>0.16300000000000001</v>
      </c>
      <c r="H9" s="6">
        <v>0.1845</v>
      </c>
      <c r="J9" t="s">
        <v>15</v>
      </c>
    </row>
    <row r="10" spans="1:10">
      <c r="A10" s="5">
        <v>0.8</v>
      </c>
      <c r="B10" s="6">
        <v>3.0000000000000001E-3</v>
      </c>
      <c r="C10" s="6">
        <v>5.0999999999999997E-2</v>
      </c>
      <c r="D10" s="9">
        <v>0.10100000000000001</v>
      </c>
      <c r="E10" s="9">
        <v>0.14199999999999999</v>
      </c>
      <c r="F10" s="6">
        <v>0.155</v>
      </c>
      <c r="G10" s="6">
        <v>0.158</v>
      </c>
      <c r="H10" s="6">
        <v>0.17899999999999999</v>
      </c>
      <c r="J10" t="s">
        <v>15</v>
      </c>
    </row>
    <row r="11" spans="1:10">
      <c r="A11" s="5">
        <v>0.9</v>
      </c>
      <c r="B11" s="6">
        <v>-1.7000000000000001E-2</v>
      </c>
      <c r="C11" s="6">
        <v>0.03</v>
      </c>
      <c r="D11" s="9">
        <v>8.1000000000000003E-2</v>
      </c>
      <c r="E11" s="9">
        <v>0.13</v>
      </c>
      <c r="F11" s="6">
        <v>0.153</v>
      </c>
      <c r="G11" s="6">
        <v>0.151</v>
      </c>
      <c r="H11" s="6">
        <v>0.17249999999999999</v>
      </c>
      <c r="J11" t="s">
        <v>15</v>
      </c>
    </row>
    <row r="12" spans="1:10">
      <c r="A12" s="5">
        <v>1</v>
      </c>
      <c r="B12" s="6">
        <v>-3.9E-2</v>
      </c>
      <c r="C12" s="6">
        <v>8.9999999999999993E-3</v>
      </c>
      <c r="D12" s="6">
        <v>0.06</v>
      </c>
      <c r="E12" s="6">
        <v>0.111</v>
      </c>
      <c r="F12" s="6">
        <v>0.14699999999999999</v>
      </c>
      <c r="G12" s="6">
        <v>0.14749999999999999</v>
      </c>
      <c r="H12" s="6">
        <v>0.16700000000000001</v>
      </c>
    </row>
    <row r="13" spans="1:10">
      <c r="A13" s="5">
        <v>1.1000000000000001</v>
      </c>
      <c r="B13" s="6">
        <v>-6.0400000000000002E-2</v>
      </c>
      <c r="C13" s="6">
        <v>-1.2E-2</v>
      </c>
      <c r="D13" s="6">
        <v>0.04</v>
      </c>
      <c r="E13" s="6">
        <v>9.1999999999999998E-2</v>
      </c>
      <c r="F13" s="6">
        <v>0.13300000000000001</v>
      </c>
      <c r="G13" s="6">
        <v>0.14849999999999999</v>
      </c>
      <c r="H13" s="6">
        <v>0.16200000000000001</v>
      </c>
    </row>
    <row r="14" spans="1:10">
      <c r="A14" s="5">
        <v>1.2</v>
      </c>
      <c r="B14" s="6">
        <v>-8.1799999999999998E-2</v>
      </c>
      <c r="C14" s="6">
        <v>-3.2899999999999999E-2</v>
      </c>
      <c r="D14" s="6">
        <v>1.9E-2</v>
      </c>
      <c r="E14" s="6">
        <v>7.0000000000000007E-2</v>
      </c>
      <c r="F14" s="6">
        <v>0.11799999999999999</v>
      </c>
      <c r="G14" s="6">
        <v>0.14699999999999999</v>
      </c>
      <c r="H14" s="6">
        <v>0.159</v>
      </c>
    </row>
    <row r="15" spans="1:10">
      <c r="A15" s="5">
        <v>1.3</v>
      </c>
      <c r="B15" s="6">
        <v>-0.1032</v>
      </c>
      <c r="C15" s="6">
        <v>-5.3800000000000001E-2</v>
      </c>
      <c r="D15" s="6">
        <v>-2E-3</v>
      </c>
      <c r="E15" s="6">
        <v>0.05</v>
      </c>
      <c r="F15" s="6">
        <v>0.1</v>
      </c>
      <c r="G15" s="6">
        <v>0.14099999999999999</v>
      </c>
      <c r="H15" s="6">
        <v>0.158</v>
      </c>
    </row>
    <row r="16" spans="1:10">
      <c r="A16" s="5">
        <v>1.4</v>
      </c>
      <c r="B16" s="6">
        <v>-0.1246</v>
      </c>
      <c r="C16" s="6">
        <v>-7.4700000000000003E-2</v>
      </c>
      <c r="D16" s="6">
        <v>-2.2499999999999999E-2</v>
      </c>
      <c r="E16" s="6">
        <v>0.03</v>
      </c>
      <c r="F16" s="6">
        <v>0.08</v>
      </c>
      <c r="G16" s="6">
        <v>0.129</v>
      </c>
      <c r="H16" s="6">
        <v>0.1585</v>
      </c>
    </row>
    <row r="17" spans="1:10">
      <c r="A17" s="5">
        <v>1.5</v>
      </c>
      <c r="B17" s="6">
        <v>-0.14599999999999999</v>
      </c>
      <c r="C17" s="6">
        <v>-9.5600000000000004E-2</v>
      </c>
      <c r="D17" s="6">
        <v>-4.3200000000000002E-2</v>
      </c>
      <c r="E17" s="6">
        <v>0.01</v>
      </c>
      <c r="F17" s="9">
        <v>6.2E-2</v>
      </c>
      <c r="G17" s="9">
        <v>0.114</v>
      </c>
      <c r="H17" s="9">
        <v>0.1585</v>
      </c>
      <c r="J17" t="s">
        <v>13</v>
      </c>
    </row>
    <row r="18" spans="1:10">
      <c r="A18" s="5">
        <v>1.6</v>
      </c>
      <c r="B18" s="6">
        <v>-0.15</v>
      </c>
      <c r="C18" s="6">
        <v>-0.11650000000000001</v>
      </c>
      <c r="D18" s="6">
        <v>-6.3899999999999998E-2</v>
      </c>
      <c r="E18" s="6">
        <v>-0.01</v>
      </c>
      <c r="F18" s="6">
        <v>4.2999999999999997E-2</v>
      </c>
      <c r="G18" s="6">
        <v>9.8000000000000004E-2</v>
      </c>
      <c r="H18" s="6">
        <v>0.152</v>
      </c>
    </row>
    <row r="19" spans="1:10">
      <c r="A19" s="5">
        <v>1.7</v>
      </c>
      <c r="B19" s="6">
        <v>-0.15</v>
      </c>
      <c r="C19" s="6">
        <v>-0.13739999999999999</v>
      </c>
      <c r="D19" s="6">
        <v>-8.4599999999999995E-2</v>
      </c>
      <c r="E19" s="6">
        <v>-2.9499999999999998E-2</v>
      </c>
      <c r="F19" s="6">
        <v>2.5000000000000001E-2</v>
      </c>
      <c r="G19" s="9">
        <v>8.1000000000000003E-2</v>
      </c>
      <c r="H19" s="9">
        <v>0.14099999999999999</v>
      </c>
      <c r="J19" t="s">
        <v>12</v>
      </c>
    </row>
    <row r="20" spans="1:10">
      <c r="A20" s="5">
        <v>1.8</v>
      </c>
      <c r="B20" s="6">
        <v>-0.15</v>
      </c>
      <c r="C20" s="6">
        <v>-0.158</v>
      </c>
      <c r="D20" s="6">
        <v>-0.1053</v>
      </c>
      <c r="E20" s="6">
        <v>-4.9200000000000001E-2</v>
      </c>
      <c r="F20" s="6">
        <v>7.0000000000000001E-3</v>
      </c>
      <c r="G20" s="6">
        <v>6.3200000000000006E-2</v>
      </c>
      <c r="H20" s="6">
        <v>0.129</v>
      </c>
    </row>
    <row r="21" spans="1:10">
      <c r="A21" s="5">
        <v>1.9</v>
      </c>
      <c r="B21" s="6">
        <v>-0.15</v>
      </c>
      <c r="C21" s="6">
        <v>-0.158</v>
      </c>
      <c r="D21" s="6">
        <v>-0.126</v>
      </c>
      <c r="E21" s="6">
        <v>-6.8900000000000003E-2</v>
      </c>
      <c r="F21" s="6">
        <v>-1.2E-2</v>
      </c>
      <c r="G21" s="6">
        <v>4.5999999999999999E-2</v>
      </c>
      <c r="H21" s="6">
        <v>0.114</v>
      </c>
    </row>
    <row r="22" spans="1:10">
      <c r="A22" s="5">
        <v>2</v>
      </c>
      <c r="B22" s="6">
        <v>-0.15</v>
      </c>
      <c r="C22" s="6">
        <v>-0.158</v>
      </c>
      <c r="D22" s="6">
        <v>-0.1467</v>
      </c>
      <c r="E22" s="6">
        <v>-8.8599999999999998E-2</v>
      </c>
      <c r="F22" s="6">
        <v>-0.03</v>
      </c>
      <c r="G22" s="6">
        <v>0.03</v>
      </c>
      <c r="H22" s="6">
        <v>0.1</v>
      </c>
    </row>
    <row r="23" spans="1:10">
      <c r="A23" s="5">
        <v>2.1</v>
      </c>
      <c r="B23" s="6">
        <v>-0.15</v>
      </c>
      <c r="C23" s="6">
        <v>-0.158</v>
      </c>
      <c r="D23" s="6">
        <v>-0.161</v>
      </c>
      <c r="E23" s="6">
        <v>-0.10829999999999999</v>
      </c>
      <c r="F23" s="6">
        <v>-4.8300000000000003E-2</v>
      </c>
      <c r="G23" s="6">
        <v>1.2999999999999999E-2</v>
      </c>
      <c r="H23" s="6">
        <v>8.5000000000000006E-2</v>
      </c>
    </row>
    <row r="24" spans="1:10">
      <c r="A24" s="5">
        <v>2.2000000000000002</v>
      </c>
      <c r="B24" s="6">
        <v>-0.15</v>
      </c>
      <c r="C24" s="6">
        <v>-0.158</v>
      </c>
      <c r="D24" s="6">
        <v>-0.161</v>
      </c>
      <c r="E24" s="6">
        <v>-0.128</v>
      </c>
      <c r="F24" s="6">
        <v>-6.6600000000000006E-2</v>
      </c>
      <c r="G24" s="6">
        <v>-3.0000000000000001E-3</v>
      </c>
      <c r="H24" s="6">
        <v>7.0000000000000007E-2</v>
      </c>
    </row>
    <row r="25" spans="1:10">
      <c r="A25" s="5">
        <v>2.2999999999999998</v>
      </c>
      <c r="B25" s="6">
        <v>-0.15</v>
      </c>
      <c r="C25" s="6">
        <v>-0.158</v>
      </c>
      <c r="D25" s="6">
        <v>-0.161</v>
      </c>
      <c r="E25" s="6">
        <v>-0.1477</v>
      </c>
      <c r="F25" s="6">
        <v>-8.4900000000000003E-2</v>
      </c>
      <c r="G25" s="6">
        <v>-1.95E-2</v>
      </c>
      <c r="H25" s="6">
        <v>5.5E-2</v>
      </c>
    </row>
    <row r="26" spans="1:10">
      <c r="A26" s="5">
        <v>2.4</v>
      </c>
      <c r="B26" s="6">
        <v>-0.15</v>
      </c>
      <c r="C26" s="6">
        <v>-0.158</v>
      </c>
      <c r="D26" s="6">
        <v>-0.161</v>
      </c>
      <c r="E26" s="6">
        <v>-0.16739999999999999</v>
      </c>
      <c r="F26" s="6">
        <v>-0.1032</v>
      </c>
      <c r="G26" s="6">
        <v>-3.5900000000000001E-2</v>
      </c>
      <c r="H26" s="6">
        <v>3.9E-2</v>
      </c>
    </row>
    <row r="27" spans="1:10">
      <c r="A27" s="5">
        <v>2.5</v>
      </c>
      <c r="B27" s="6">
        <v>-0.15</v>
      </c>
      <c r="C27" s="6">
        <v>-0.158</v>
      </c>
      <c r="D27" s="6">
        <v>-0.161</v>
      </c>
      <c r="E27" s="6">
        <v>-0.16800000000000001</v>
      </c>
      <c r="F27" s="6">
        <v>-0.1215</v>
      </c>
      <c r="G27" s="6">
        <v>-5.2299999999999999E-2</v>
      </c>
      <c r="H27" s="6">
        <v>2.3E-2</v>
      </c>
    </row>
    <row r="28" spans="1:10">
      <c r="A28" s="5">
        <v>2.6</v>
      </c>
      <c r="B28" s="6">
        <v>-0.15</v>
      </c>
      <c r="C28" s="6">
        <v>-0.158</v>
      </c>
      <c r="D28" s="6">
        <v>-0.161</v>
      </c>
      <c r="E28" s="6">
        <v>-0.16800000000000001</v>
      </c>
      <c r="F28" s="6">
        <v>-0.13980000000000001</v>
      </c>
      <c r="G28" s="6">
        <v>-6.8699999999999997E-2</v>
      </c>
      <c r="H28" s="6">
        <v>8.0000000000000002E-3</v>
      </c>
    </row>
    <row r="29" spans="1:10">
      <c r="A29" s="5">
        <v>2.7</v>
      </c>
      <c r="B29" s="6">
        <v>-0.15</v>
      </c>
      <c r="C29" s="6">
        <v>-0.158</v>
      </c>
      <c r="D29" s="6">
        <v>-0.161</v>
      </c>
      <c r="E29" s="6">
        <v>-0.16800000000000001</v>
      </c>
      <c r="F29" s="6">
        <v>-0.15809999999999999</v>
      </c>
      <c r="G29" s="6">
        <v>-8.5099999999999995E-2</v>
      </c>
      <c r="H29" s="6">
        <v>-5.4666666666666197E-3</v>
      </c>
    </row>
    <row r="30" spans="1:10">
      <c r="A30" s="5">
        <v>2.8</v>
      </c>
      <c r="B30" s="6">
        <v>-0.15</v>
      </c>
      <c r="C30" s="6">
        <v>-0.158</v>
      </c>
      <c r="D30" s="6">
        <v>-0.161</v>
      </c>
      <c r="E30" s="6">
        <v>-0.16800000000000001</v>
      </c>
      <c r="F30" s="6">
        <v>-0.17299999999999999</v>
      </c>
      <c r="G30" s="6">
        <v>-0.10150000000000001</v>
      </c>
      <c r="H30" s="6">
        <v>-2.03696969696966E-2</v>
      </c>
    </row>
    <row r="32" spans="1:10">
      <c r="A32" t="s">
        <v>17</v>
      </c>
    </row>
    <row r="33" spans="2:10">
      <c r="B33" t="s">
        <v>11</v>
      </c>
      <c r="C33" s="3">
        <f>0.86</f>
        <v>0.86</v>
      </c>
      <c r="J33" t="s">
        <v>5</v>
      </c>
    </row>
  </sheetData>
  <phoneticPr fontId="1"/>
  <pageMargins left="0.78700000000000003" right="0.78700000000000003" top="0.98399999999999999" bottom="0.98399999999999999" header="0.51200000000000001" footer="0.51200000000000001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38"/>
  <sheetViews>
    <sheetView workbookViewId="0">
      <selection activeCell="G35" sqref="G35"/>
    </sheetView>
  </sheetViews>
  <sheetFormatPr baseColWidth="12" defaultRowHeight="17"/>
  <cols>
    <col min="1" max="8" width="6.875" customWidth="1"/>
  </cols>
  <sheetData>
    <row r="1" spans="1:8">
      <c r="A1" s="4"/>
      <c r="B1" s="4">
        <v>15</v>
      </c>
      <c r="C1" s="4">
        <v>20</v>
      </c>
      <c r="D1" s="4">
        <v>25</v>
      </c>
      <c r="E1" s="4">
        <v>30</v>
      </c>
      <c r="F1" s="4">
        <v>35</v>
      </c>
      <c r="G1" s="4">
        <v>40</v>
      </c>
      <c r="H1" s="10">
        <v>45</v>
      </c>
    </row>
    <row r="2" spans="1:8">
      <c r="A2" s="5">
        <v>0</v>
      </c>
      <c r="B2" s="11">
        <v>0.06</v>
      </c>
      <c r="C2" s="11">
        <v>8.9499999999999996E-2</v>
      </c>
      <c r="D2" s="11">
        <v>0.14899999999999999</v>
      </c>
      <c r="E2" s="11">
        <v>0.21</v>
      </c>
      <c r="F2" s="11">
        <v>0.26300000000000001</v>
      </c>
      <c r="G2" s="11">
        <f>ROUND('Typical Ct&amp;Cp'!P3*1.05,4)</f>
        <v>0.32450000000000001</v>
      </c>
      <c r="H2" s="11">
        <f>ROUND('Typical Ct&amp;Cp'!Q3*0.97,4)</f>
        <v>0.37830000000000003</v>
      </c>
    </row>
    <row r="3" spans="1:8">
      <c r="A3" s="5">
        <v>0.1</v>
      </c>
      <c r="B3" s="11">
        <v>5.8999999999999997E-2</v>
      </c>
      <c r="C3" s="11">
        <v>8.8999999999999996E-2</v>
      </c>
      <c r="D3" s="11">
        <v>0.14199999999999999</v>
      </c>
      <c r="E3" s="11">
        <v>0.20399999999999999</v>
      </c>
      <c r="F3" s="11">
        <v>0.25800000000000001</v>
      </c>
      <c r="G3" s="11">
        <f>ROUND('Typical Ct&amp;Cp'!P4*1.05,4)</f>
        <v>0.32340000000000002</v>
      </c>
      <c r="H3" s="11">
        <f>ROUND('Typical Ct&amp;Cp'!Q4*0.97,4)</f>
        <v>0.37930000000000003</v>
      </c>
    </row>
    <row r="4" spans="1:8">
      <c r="A4" s="5">
        <v>0.2</v>
      </c>
      <c r="B4" s="11">
        <v>5.7500000000000002E-2</v>
      </c>
      <c r="C4" s="11">
        <v>8.7999999999999995E-2</v>
      </c>
      <c r="D4" s="11">
        <v>0.13200000000000001</v>
      </c>
      <c r="E4" s="11">
        <v>0.19800000000000001</v>
      </c>
      <c r="F4" s="11">
        <v>0.251</v>
      </c>
      <c r="G4" s="11">
        <f>ROUND('Typical Ct&amp;Cp'!P5*1.05,4)</f>
        <v>0.32029999999999997</v>
      </c>
      <c r="H4" s="11">
        <f>ROUND('Typical Ct&amp;Cp'!Q5*0.97,4)</f>
        <v>0.38019999999999998</v>
      </c>
    </row>
    <row r="5" spans="1:8">
      <c r="A5" s="5">
        <v>0.30000000000000099</v>
      </c>
      <c r="B5" s="11">
        <v>5.5E-2</v>
      </c>
      <c r="C5" s="11">
        <v>8.6999999999999994E-2</v>
      </c>
      <c r="D5" s="11">
        <v>0.128</v>
      </c>
      <c r="E5" s="11">
        <v>0.19</v>
      </c>
      <c r="F5" s="11">
        <v>0.245</v>
      </c>
      <c r="G5" s="11">
        <f>ROUND('Typical Ct&amp;Cp'!P6*1.05,4)</f>
        <v>0.31709999999999999</v>
      </c>
      <c r="H5" s="11">
        <f>ROUND('Typical Ct&amp;Cp'!Q6*0.97,4)</f>
        <v>0.38019999999999998</v>
      </c>
    </row>
    <row r="6" spans="1:8">
      <c r="A6" s="5">
        <v>0.40000000000000102</v>
      </c>
      <c r="B6" s="11">
        <v>0.05</v>
      </c>
      <c r="C6" s="11">
        <v>8.4500000000000006E-2</v>
      </c>
      <c r="D6" s="11">
        <v>0.128</v>
      </c>
      <c r="E6" s="11">
        <v>0.184</v>
      </c>
      <c r="F6" s="11">
        <v>0.23799999999999999</v>
      </c>
      <c r="G6" s="11">
        <f>ROUND('Typical Ct&amp;Cp'!P7*1.05,4)</f>
        <v>0.31290000000000001</v>
      </c>
      <c r="H6" s="11">
        <f>ROUND('Typical Ct&amp;Cp'!Q7*0.97,4)</f>
        <v>0.37830000000000003</v>
      </c>
    </row>
    <row r="7" spans="1:8">
      <c r="A7" s="5">
        <v>0.500000000000001</v>
      </c>
      <c r="B7" s="11">
        <v>4.2999999999999997E-2</v>
      </c>
      <c r="C7" s="11">
        <v>0.08</v>
      </c>
      <c r="D7" s="11">
        <v>0.123</v>
      </c>
      <c r="E7" s="11">
        <v>0.17799999999999999</v>
      </c>
      <c r="F7" s="11">
        <v>0.23</v>
      </c>
      <c r="G7" s="11">
        <f>ROUND('Typical Ct&amp;Cp'!P8*1.05,4)</f>
        <v>0.30659999999999998</v>
      </c>
      <c r="H7" s="11">
        <f>ROUND('Typical Ct&amp;Cp'!Q8*0.97,4)</f>
        <v>0.37640000000000001</v>
      </c>
    </row>
    <row r="8" spans="1:8">
      <c r="A8" s="5">
        <v>0.60000000000000098</v>
      </c>
      <c r="B8" s="11">
        <v>3.4000000000000002E-2</v>
      </c>
      <c r="C8" s="11">
        <v>7.1999999999999995E-2</v>
      </c>
      <c r="D8" s="11">
        <v>0.11799999999999999</v>
      </c>
      <c r="E8" s="11">
        <v>0.17</v>
      </c>
      <c r="F8" s="11">
        <v>0.222</v>
      </c>
      <c r="G8" s="11">
        <f>ROUND('Typical Ct&amp;Cp'!P9*1.05,4)</f>
        <v>0.3014</v>
      </c>
      <c r="H8" s="11">
        <f>ROUND('Typical Ct&amp;Cp'!Q9*0.97,4)</f>
        <v>0.3705</v>
      </c>
    </row>
    <row r="9" spans="1:8">
      <c r="A9" s="5">
        <v>0.70000000000000095</v>
      </c>
      <c r="B9" s="11">
        <v>2.1000000000000001E-2</v>
      </c>
      <c r="C9" s="11">
        <v>6.0999999999999999E-2</v>
      </c>
      <c r="D9" s="11">
        <v>0.11</v>
      </c>
      <c r="E9" s="11">
        <v>0.16300000000000001</v>
      </c>
      <c r="F9" s="11">
        <v>0.216</v>
      </c>
      <c r="G9" s="11">
        <f>ROUND('Typical Ct&amp;Cp'!P10*1.05,4)</f>
        <v>0.29299999999999998</v>
      </c>
      <c r="H9" s="11">
        <f>ROUND('Typical Ct&amp;Cp'!Q10*0.97,4)</f>
        <v>0.36380000000000001</v>
      </c>
    </row>
    <row r="10" spans="1:8">
      <c r="A10" s="5">
        <v>0.80000000000000104</v>
      </c>
      <c r="B10" s="11">
        <v>3.0000000000000001E-3</v>
      </c>
      <c r="C10" s="11">
        <v>4.7E-2</v>
      </c>
      <c r="D10" s="11">
        <v>0.1</v>
      </c>
      <c r="E10" s="11">
        <v>0.158</v>
      </c>
      <c r="F10" s="11">
        <v>0.21099999999999999</v>
      </c>
      <c r="G10" s="11">
        <f>ROUND('Typical Ct&amp;Cp'!P11*1.05,4)</f>
        <v>0.28349999999999997</v>
      </c>
      <c r="H10" s="11">
        <f>ROUND('Typical Ct&amp;Cp'!Q11*0.97,4)</f>
        <v>0.35599999999999998</v>
      </c>
    </row>
    <row r="11" spans="1:8">
      <c r="A11" s="5">
        <v>0.90000000000000102</v>
      </c>
      <c r="B11" s="11">
        <v>-2.1000000000000001E-2</v>
      </c>
      <c r="C11" s="11">
        <v>0.03</v>
      </c>
      <c r="D11" s="11">
        <v>8.6999999999999994E-2</v>
      </c>
      <c r="E11" s="11">
        <v>0.14949999999999999</v>
      </c>
      <c r="F11" s="11">
        <v>0.20499999999999999</v>
      </c>
      <c r="G11" s="11">
        <f>ROUND('Typical Ct&amp;Cp'!P12*1.05,4)</f>
        <v>0.27300000000000002</v>
      </c>
      <c r="H11" s="11">
        <f>ROUND('Typical Ct&amp;Cp'!Q12*0.97,4)</f>
        <v>0.3463</v>
      </c>
    </row>
    <row r="12" spans="1:8">
      <c r="A12" s="5">
        <v>1</v>
      </c>
      <c r="B12" s="11">
        <v>-4.1000000000000002E-2</v>
      </c>
      <c r="C12" s="11">
        <v>0.01</v>
      </c>
      <c r="D12" s="11">
        <v>6.9000000000000006E-2</v>
      </c>
      <c r="E12" s="11">
        <v>0.13800000000000001</v>
      </c>
      <c r="F12" s="11">
        <v>0.19900000000000001</v>
      </c>
      <c r="G12" s="11">
        <f>ROUND('Typical Ct&amp;Cp'!P13*1.05,4)</f>
        <v>0.26250000000000001</v>
      </c>
      <c r="H12" s="11">
        <f>ROUND('Typical Ct&amp;Cp'!Q13*0.97,4)</f>
        <v>0.33760000000000001</v>
      </c>
    </row>
    <row r="13" spans="1:8">
      <c r="A13" s="5">
        <v>1.1000000000000001</v>
      </c>
      <c r="B13" s="11">
        <v>-0.06</v>
      </c>
      <c r="C13" s="11">
        <v>-1.4999999999999999E-2</v>
      </c>
      <c r="D13" s="11">
        <v>0.05</v>
      </c>
      <c r="E13" s="11">
        <v>0.12</v>
      </c>
      <c r="F13" s="11">
        <v>0.189</v>
      </c>
      <c r="G13" s="11">
        <f>ROUND('Typical Ct&amp;Cp'!P14*1.05,4)</f>
        <v>0.26200000000000001</v>
      </c>
      <c r="H13" s="11">
        <f>ROUND('Typical Ct&amp;Cp'!Q14*0.97,4)</f>
        <v>0.32979999999999998</v>
      </c>
    </row>
    <row r="14" spans="1:8">
      <c r="A14" s="5">
        <v>1.2</v>
      </c>
      <c r="B14" s="11">
        <v>-0.06</v>
      </c>
      <c r="C14" s="11">
        <v>-3.6666666666666702E-2</v>
      </c>
      <c r="D14" s="11">
        <v>2.8000000000000001E-2</v>
      </c>
      <c r="E14" s="11">
        <v>0.1</v>
      </c>
      <c r="F14" s="11">
        <v>0.17599999999999999</v>
      </c>
      <c r="G14" s="11">
        <f>ROUND('Typical Ct&amp;Cp'!P15*1.05,4)</f>
        <v>0.25940000000000002</v>
      </c>
      <c r="H14" s="11">
        <f>ROUND('Typical Ct&amp;Cp'!Q15*0.97,4)</f>
        <v>0.32200000000000001</v>
      </c>
    </row>
    <row r="15" spans="1:8">
      <c r="A15" s="5">
        <v>1.3</v>
      </c>
      <c r="B15" s="11">
        <v>-0.06</v>
      </c>
      <c r="C15" s="11">
        <v>-5.6633333333333702E-2</v>
      </c>
      <c r="D15" s="11">
        <v>-1E-3</v>
      </c>
      <c r="E15" s="11">
        <v>7.5999999999999998E-2</v>
      </c>
      <c r="F15" s="11">
        <v>0.156</v>
      </c>
      <c r="G15" s="11">
        <f>ROUND('Typical Ct&amp;Cp'!P16*1.05,4)</f>
        <v>0.2525</v>
      </c>
      <c r="H15" s="11">
        <f>ROUND('Typical Ct&amp;Cp'!Q16*0.97,4)</f>
        <v>0.3196</v>
      </c>
    </row>
    <row r="16" spans="1:8">
      <c r="A16" s="5">
        <v>1.4</v>
      </c>
      <c r="B16" s="11">
        <v>-0.06</v>
      </c>
      <c r="C16" s="11">
        <v>-7.7866666666666695E-2</v>
      </c>
      <c r="D16" s="11">
        <v>-2.8000000000000001E-2</v>
      </c>
      <c r="E16" s="11">
        <v>0.05</v>
      </c>
      <c r="F16" s="11">
        <v>0.13400000000000001</v>
      </c>
      <c r="G16" s="11">
        <f>ROUND('Typical Ct&amp;Cp'!P17*1.05,4)</f>
        <v>0.24049999999999999</v>
      </c>
      <c r="H16" s="11">
        <f>ROUND('Typical Ct&amp;Cp'!Q17*0.97,4)</f>
        <v>0.31819999999999998</v>
      </c>
    </row>
    <row r="17" spans="1:8">
      <c r="A17" s="5">
        <v>1.5</v>
      </c>
      <c r="B17" s="11">
        <v>-0.06</v>
      </c>
      <c r="C17" s="11">
        <v>-8.9499999999999996E-2</v>
      </c>
      <c r="D17" s="11">
        <v>-5.3499999999999999E-2</v>
      </c>
      <c r="E17" s="11">
        <v>2.4E-2</v>
      </c>
      <c r="F17" s="11">
        <v>0.11</v>
      </c>
      <c r="G17" s="11">
        <f>ROUND('Typical Ct&amp;Cp'!P18*1.05,4)</f>
        <v>0.2205</v>
      </c>
      <c r="H17" s="11">
        <f>ROUND('Typical Ct&amp;Cp'!Q18*0.97,4)</f>
        <v>0.31530000000000002</v>
      </c>
    </row>
    <row r="18" spans="1:8">
      <c r="A18" s="5">
        <v>1.6</v>
      </c>
      <c r="B18" s="11">
        <v>-0.06</v>
      </c>
      <c r="C18" s="11">
        <v>-8.9499999999999996E-2</v>
      </c>
      <c r="D18" s="11">
        <v>-7.9799999999999996E-2</v>
      </c>
      <c r="E18" s="11">
        <v>-2E-3</v>
      </c>
      <c r="F18" s="11">
        <v>8.2000000000000003E-2</v>
      </c>
      <c r="G18" s="11">
        <f>ROUND('Typical Ct&amp;Cp'!P19*1.05,4)</f>
        <v>0.19739999999999999</v>
      </c>
      <c r="H18" s="11">
        <f>ROUND('Typical Ct&amp;Cp'!Q19*0.97,4)</f>
        <v>0.30940000000000001</v>
      </c>
    </row>
    <row r="19" spans="1:8">
      <c r="A19" s="5">
        <v>1.7</v>
      </c>
      <c r="B19" s="11">
        <v>-0.06</v>
      </c>
      <c r="C19" s="11">
        <v>-8.9499999999999996E-2</v>
      </c>
      <c r="D19" s="11">
        <v>-0.1061</v>
      </c>
      <c r="E19" s="11">
        <v>-2.8000000000000001E-2</v>
      </c>
      <c r="F19" s="11">
        <v>5.6000000000000001E-2</v>
      </c>
      <c r="G19" s="11">
        <f>ROUND('Typical Ct&amp;Cp'!P20*1.05,4)</f>
        <v>0.17219999999999999</v>
      </c>
      <c r="H19" s="11">
        <f>ROUND('Typical Ct&amp;Cp'!Q20*0.97,4)</f>
        <v>0.29199999999999998</v>
      </c>
    </row>
    <row r="20" spans="1:8">
      <c r="A20" s="5">
        <v>1.8</v>
      </c>
      <c r="B20" s="11">
        <v>-0.06</v>
      </c>
      <c r="C20" s="11">
        <v>-8.9499999999999996E-2</v>
      </c>
      <c r="D20" s="11">
        <v>-0.13239999999999999</v>
      </c>
      <c r="E20" s="11">
        <v>-5.3999999999999999E-2</v>
      </c>
      <c r="F20" s="11">
        <v>2.1000000000000001E-2</v>
      </c>
      <c r="G20" s="11">
        <f>ROUND('Typical Ct&amp;Cp'!P21*1.05,4)</f>
        <v>0.14699999999999999</v>
      </c>
      <c r="H20" s="11">
        <f>ROUND('Typical Ct&amp;Cp'!Q21*0.97,4)</f>
        <v>0.27450000000000002</v>
      </c>
    </row>
    <row r="21" spans="1:8">
      <c r="A21" s="5">
        <v>1.9</v>
      </c>
      <c r="B21" s="11">
        <v>-0.06</v>
      </c>
      <c r="C21" s="11">
        <v>-8.9499999999999996E-2</v>
      </c>
      <c r="D21" s="11">
        <v>-0.14899999999999999</v>
      </c>
      <c r="E21" s="11">
        <v>-0.08</v>
      </c>
      <c r="F21" s="11">
        <v>-5.9999999999999802E-3</v>
      </c>
      <c r="G21" s="11">
        <f>ROUND('Typical Ct&amp;Cp'!P22*1.05,4)</f>
        <v>0.11550000000000001</v>
      </c>
      <c r="H21" s="11">
        <f>ROUND('Typical Ct&amp;Cp'!Q22*0.97,4)</f>
        <v>0.25219999999999998</v>
      </c>
    </row>
    <row r="22" spans="1:8">
      <c r="A22" s="5">
        <v>2</v>
      </c>
      <c r="B22" s="11">
        <v>-0.06</v>
      </c>
      <c r="C22" s="11">
        <v>-8.9499999999999996E-2</v>
      </c>
      <c r="D22" s="11">
        <v>-0.14899999999999999</v>
      </c>
      <c r="E22" s="11">
        <v>-0.106</v>
      </c>
      <c r="F22" s="11">
        <v>-3.6499999999999998E-2</v>
      </c>
      <c r="G22" s="11">
        <f>ROUND('Typical Ct&amp;Cp'!P23*1.05,4)</f>
        <v>8.6099999999999996E-2</v>
      </c>
      <c r="H22" s="11">
        <f>ROUND('Typical Ct&amp;Cp'!Q23*0.97,4)</f>
        <v>0.23180000000000001</v>
      </c>
    </row>
    <row r="23" spans="1:8">
      <c r="A23" s="5">
        <v>2.1</v>
      </c>
      <c r="B23" s="11">
        <v>-0.06</v>
      </c>
      <c r="C23" s="11">
        <v>-8.9499999999999996E-2</v>
      </c>
      <c r="D23" s="11">
        <v>-0.14899999999999999</v>
      </c>
      <c r="E23" s="11">
        <v>-0.13200000000000001</v>
      </c>
      <c r="F23" s="11">
        <v>-6.6400000000000001E-2</v>
      </c>
      <c r="G23" s="11">
        <f>ROUND('Typical Ct&amp;Cp'!P24*1.05,4)</f>
        <v>5.7799999999999997E-2</v>
      </c>
      <c r="H23" s="11">
        <f>ROUND('Typical Ct&amp;Cp'!Q24*0.97,4)</f>
        <v>0.20860000000000001</v>
      </c>
    </row>
    <row r="24" spans="1:8">
      <c r="A24" s="5">
        <v>2.2000000000000002</v>
      </c>
      <c r="B24" s="11">
        <v>-0.06</v>
      </c>
      <c r="C24" s="11">
        <v>-8.9499999999999996E-2</v>
      </c>
      <c r="D24" s="11">
        <v>-0.14899999999999999</v>
      </c>
      <c r="E24" s="11">
        <v>-0.158</v>
      </c>
      <c r="F24" s="11">
        <v>-9.6299999999999997E-2</v>
      </c>
      <c r="G24" s="11">
        <f>ROUND('Typical Ct&amp;Cp'!P25*1.05,4)</f>
        <v>2.6800000000000001E-2</v>
      </c>
      <c r="H24" s="11">
        <f>ROUND('Typical Ct&amp;Cp'!Q25*0.97,4)</f>
        <v>0.18820000000000001</v>
      </c>
    </row>
    <row r="25" spans="1:8">
      <c r="A25" s="5">
        <v>2.2999999999999998</v>
      </c>
      <c r="B25" s="11">
        <v>-0.06</v>
      </c>
      <c r="C25" s="11">
        <v>-8.9499999999999996E-2</v>
      </c>
      <c r="D25" s="11">
        <v>-0.14899999999999999</v>
      </c>
      <c r="E25" s="11">
        <v>-0.184</v>
      </c>
      <c r="F25" s="11">
        <v>-0.12620000000000001</v>
      </c>
      <c r="G25" s="11">
        <f>ROUND('Typical Ct&amp;Cp'!P26*1.05,4)</f>
        <v>-2.0999999999999999E-3</v>
      </c>
      <c r="H25" s="11">
        <f>ROUND('Typical Ct&amp;Cp'!Q26*0.97,4)</f>
        <v>0.16489999999999999</v>
      </c>
    </row>
    <row r="26" spans="1:8">
      <c r="A26" s="5">
        <v>2.4</v>
      </c>
      <c r="B26" s="11">
        <v>-0.06</v>
      </c>
      <c r="C26" s="11">
        <v>-8.9499999999999996E-2</v>
      </c>
      <c r="D26" s="11">
        <v>-0.14899999999999999</v>
      </c>
      <c r="E26" s="11">
        <v>-0.21</v>
      </c>
      <c r="F26" s="11">
        <v>-0.15609999999999999</v>
      </c>
      <c r="G26" s="11">
        <f>ROUND('Typical Ct&amp;Cp'!P27*1.05,4)</f>
        <v>-3.1800000000000002E-2</v>
      </c>
      <c r="H26" s="11">
        <f>ROUND('Typical Ct&amp;Cp'!Q27*0.97,4)</f>
        <v>0.13100000000000001</v>
      </c>
    </row>
    <row r="27" spans="1:8">
      <c r="A27" s="5">
        <v>2.5</v>
      </c>
      <c r="B27" s="11">
        <v>-0.06</v>
      </c>
      <c r="C27" s="11">
        <v>-8.9499999999999996E-2</v>
      </c>
      <c r="D27" s="11">
        <v>-0.14899999999999999</v>
      </c>
      <c r="E27" s="11">
        <v>-0.21</v>
      </c>
      <c r="F27" s="11">
        <v>-0.186</v>
      </c>
      <c r="G27" s="11">
        <f>ROUND('Typical Ct&amp;Cp'!P28*1.05,4)</f>
        <v>-6.13E-2</v>
      </c>
      <c r="H27" s="11">
        <f>ROUND('Typical Ct&amp;Cp'!Q28*0.97,4)</f>
        <v>9.7000000000000003E-2</v>
      </c>
    </row>
    <row r="28" spans="1:8">
      <c r="A28" s="5">
        <v>2.6</v>
      </c>
      <c r="B28" s="11">
        <v>-0.06</v>
      </c>
      <c r="C28" s="11">
        <v>-8.9499999999999996E-2</v>
      </c>
      <c r="D28" s="11">
        <v>-0.14899999999999999</v>
      </c>
      <c r="E28" s="11">
        <v>-0.21</v>
      </c>
      <c r="F28" s="11">
        <v>-0.21590000000000001</v>
      </c>
      <c r="G28" s="11">
        <f>ROUND('Typical Ct&amp;Cp'!P29*1.05,4)</f>
        <v>-9.0899999999999995E-2</v>
      </c>
      <c r="H28" s="11">
        <f>ROUND('Typical Ct&amp;Cp'!Q29*0.97,4)</f>
        <v>5.8200000000000002E-2</v>
      </c>
    </row>
    <row r="29" spans="1:8">
      <c r="A29" s="5">
        <v>2.7</v>
      </c>
      <c r="B29" s="11">
        <v>-0.06</v>
      </c>
      <c r="C29" s="11">
        <v>-8.9499999999999996E-2</v>
      </c>
      <c r="D29" s="11">
        <v>-0.14899999999999999</v>
      </c>
      <c r="E29" s="11">
        <v>-0.21</v>
      </c>
      <c r="F29" s="11">
        <v>-0.24579999999999999</v>
      </c>
      <c r="G29" s="11">
        <f>ROUND('Typical Ct&amp;Cp'!P30*1.05,4)</f>
        <v>-0.12039999999999999</v>
      </c>
      <c r="H29" s="11">
        <f>ROUND('Typical Ct&amp;Cp'!Q30*0.97,4)</f>
        <v>1.7500000000000002E-2</v>
      </c>
    </row>
    <row r="30" spans="1:8">
      <c r="A30" s="5">
        <v>2.8</v>
      </c>
      <c r="B30" s="11">
        <v>-0.06</v>
      </c>
      <c r="C30" s="11">
        <v>-8.9499999999999996E-2</v>
      </c>
      <c r="D30" s="11">
        <v>-0.14899999999999999</v>
      </c>
      <c r="E30" s="11">
        <v>-0.21</v>
      </c>
      <c r="F30" s="11">
        <v>-0.26300000000000001</v>
      </c>
      <c r="G30" s="11">
        <f>ROUND('Typical Ct&amp;Cp'!P31*1.05,4)</f>
        <v>-0.15</v>
      </c>
      <c r="H30" s="11">
        <f>ROUND('Typical Ct&amp;Cp'!Q31*0.97,4)</f>
        <v>-2.0899999999999998E-2</v>
      </c>
    </row>
    <row r="32" spans="1:8">
      <c r="A32" t="s">
        <v>2</v>
      </c>
    </row>
    <row r="35" spans="1:3">
      <c r="A35" t="s">
        <v>17</v>
      </c>
      <c r="C35" s="3"/>
    </row>
    <row r="36" spans="1:3">
      <c r="B36" t="s">
        <v>18</v>
      </c>
      <c r="C36">
        <v>0.75</v>
      </c>
    </row>
    <row r="37" spans="1:3">
      <c r="B37" t="s">
        <v>0</v>
      </c>
      <c r="C37">
        <v>0.82</v>
      </c>
    </row>
    <row r="38" spans="1:3">
      <c r="B38" t="s">
        <v>1</v>
      </c>
      <c r="C38">
        <v>0.49199999999999999</v>
      </c>
    </row>
  </sheetData>
  <phoneticPr fontId="1"/>
  <pageMargins left="0.78700000000000003" right="0.78700000000000003" top="0.98399999999999999" bottom="0.98399999999999999" header="0.51200000000000001" footer="0.51200000000000001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33"/>
  <sheetViews>
    <sheetView tabSelected="1" workbookViewId="0">
      <selection activeCell="G32" sqref="G32"/>
    </sheetView>
  </sheetViews>
  <sheetFormatPr baseColWidth="12" defaultRowHeight="17"/>
  <cols>
    <col min="1" max="8" width="6.875" customWidth="1"/>
  </cols>
  <sheetData>
    <row r="1" spans="1:8">
      <c r="B1">
        <v>15</v>
      </c>
      <c r="C1">
        <v>20</v>
      </c>
      <c r="D1">
        <v>25</v>
      </c>
      <c r="E1">
        <v>30</v>
      </c>
      <c r="F1">
        <v>35</v>
      </c>
      <c r="G1">
        <v>40</v>
      </c>
      <c r="H1" s="7">
        <v>45</v>
      </c>
    </row>
    <row r="2" spans="1:8">
      <c r="A2" s="1">
        <v>0</v>
      </c>
      <c r="B2" s="8"/>
      <c r="C2" s="8"/>
      <c r="D2" s="8">
        <f>'A6M2 Ct'!D2*'A6M2 Ct'!$C$33/('A6M2 Cp'!D2*'A6M2 Cp'!$C$36)*$A2</f>
        <v>0</v>
      </c>
      <c r="E2" s="8">
        <f>'A6M2 Ct'!E2*'A6M2 Ct'!$C$33/('A6M2 Cp'!E2*'A6M2 Cp'!$C$36)*$A2</f>
        <v>0</v>
      </c>
      <c r="F2" s="8">
        <f>'A6M2 Ct'!F2*'A6M2 Ct'!$C$33/('A6M2 Cp'!F2*'A6M2 Cp'!$C$36)*$A2</f>
        <v>0</v>
      </c>
      <c r="G2" s="8">
        <f>'A6M2 Ct'!G2*'A6M2 Ct'!$C$33/('A6M2 Cp'!G2*'A6M2 Cp'!$C$36)*$A2</f>
        <v>0</v>
      </c>
      <c r="H2" s="8">
        <f>'A6M2 Ct'!H2*'A6M2 Ct'!$C$33/('A6M2 Cp'!H2*'A6M2 Cp'!$C$36)*$A2</f>
        <v>0</v>
      </c>
    </row>
    <row r="3" spans="1:8">
      <c r="A3" s="1">
        <v>0.1</v>
      </c>
      <c r="B3" s="8"/>
      <c r="C3" s="8"/>
      <c r="D3" s="8">
        <f>'A6M2 Ct'!D3*'A6M2 Ct'!$C$33/('A6M2 Cp'!D3*'A6M2 Cp'!$C$36)*$A3</f>
        <v>0.12758685446009393</v>
      </c>
      <c r="E3" s="8">
        <f>'A6M2 Ct'!E3*'A6M2 Ct'!$C$33/('A6M2 Cp'!E3*'A6M2 Cp'!$C$36)*$A3</f>
        <v>9.3307189542483668E-2</v>
      </c>
      <c r="F3" s="8">
        <f>'A6M2 Ct'!F3*'A6M2 Ct'!$C$33/('A6M2 Cp'!F3*'A6M2 Cp'!$C$36)*$A3</f>
        <v>7.6000000000000012E-2</v>
      </c>
      <c r="G3" s="8">
        <f>'A6M2 Ct'!G3*'A6M2 Ct'!$C$33/('A6M2 Cp'!G3*'A6M2 Cp'!$C$36)*$A3</f>
        <v>6.2758194186765606E-2</v>
      </c>
      <c r="H3" s="8">
        <f>'A6M2 Ct'!H3*'A6M2 Ct'!$C$33/('A6M2 Cp'!H3*'A6M2 Cp'!$C$36)*$A3</f>
        <v>5.441602952807803E-2</v>
      </c>
    </row>
    <row r="4" spans="1:8">
      <c r="A4" s="1">
        <v>0.2</v>
      </c>
      <c r="B4" s="8"/>
      <c r="C4" s="8"/>
      <c r="D4" s="8">
        <f>'A6M2 Ct'!D4*'A6M2 Ct'!$C$33/('A6M2 Cp'!D4*'A6M2 Cp'!$C$36)*$A4</f>
        <v>0.27103030303030301</v>
      </c>
      <c r="E4" s="8">
        <f>'A6M2 Ct'!E4*'A6M2 Ct'!$C$33/('A6M2 Cp'!E4*'A6M2 Cp'!$C$36)*$A4</f>
        <v>0.18879461279461277</v>
      </c>
      <c r="F4" s="8">
        <f>'A6M2 Ct'!F4*'A6M2 Ct'!$C$33/('A6M2 Cp'!F4*'A6M2 Cp'!$C$36)*$A4</f>
        <v>0.1544116865869854</v>
      </c>
      <c r="G4" s="8">
        <f>'A6M2 Ct'!G4*'A6M2 Ct'!$C$33/('A6M2 Cp'!G4*'A6M2 Cp'!$C$36)*$A4</f>
        <v>0.12565719637839526</v>
      </c>
      <c r="H4" s="8">
        <f>'A6M2 Ct'!H4*'A6M2 Ct'!$C$33/('A6M2 Cp'!H4*'A6M2 Cp'!$C$36)*$A4</f>
        <v>0.10917762581097668</v>
      </c>
    </row>
    <row r="5" spans="1:8">
      <c r="A5" s="1">
        <v>0.30000000000000099</v>
      </c>
      <c r="B5" s="8"/>
      <c r="C5" s="8"/>
      <c r="D5" s="8">
        <f>'A6M2 Ct'!D5*'A6M2 Ct'!$C$33/('A6M2 Cp'!D5*'A6M2 Cp'!$C$36)*$A5</f>
        <v>0.41387500000000138</v>
      </c>
      <c r="E5" s="8">
        <f>'A6M2 Ct'!E5*'A6M2 Ct'!$C$33/('A6M2 Cp'!E5*'A6M2 Cp'!$C$36)*$A5</f>
        <v>0.29149473684210619</v>
      </c>
      <c r="F5" s="8">
        <f>'A6M2 Ct'!F5*'A6M2 Ct'!$C$33/('A6M2 Cp'!F5*'A6M2 Cp'!$C$36)*$A5</f>
        <v>0.23448163265306202</v>
      </c>
      <c r="G5" s="8">
        <f>'A6M2 Ct'!G5*'A6M2 Ct'!$C$33/('A6M2 Cp'!G5*'A6M2 Cp'!$C$36)*$A5</f>
        <v>0.18821822768842694</v>
      </c>
      <c r="H5" s="8">
        <f>'A6M2 Ct'!H5*'A6M2 Ct'!$C$33/('A6M2 Cp'!H5*'A6M2 Cp'!$C$36)*$A5</f>
        <v>0.16557601262493477</v>
      </c>
    </row>
    <row r="6" spans="1:8">
      <c r="A6" s="1">
        <v>0.40000000000000102</v>
      </c>
      <c r="B6" s="8"/>
      <c r="C6" s="8"/>
      <c r="D6" s="8">
        <f>'A6M2 Ct'!D6*'A6M2 Ct'!$C$33/('A6M2 Cp'!D6*'A6M2 Cp'!$C$36)*$A6</f>
        <v>0.54108333333333469</v>
      </c>
      <c r="E6" s="8">
        <f>'A6M2 Ct'!E6*'A6M2 Ct'!$C$33/('A6M2 Cp'!E6*'A6M2 Cp'!$C$36)*$A6</f>
        <v>0.39634782608695751</v>
      </c>
      <c r="F6" s="8">
        <f>'A6M2 Ct'!F6*'A6M2 Ct'!$C$33/('A6M2 Cp'!F6*'A6M2 Cp'!$C$36)*$A6</f>
        <v>0.31701960784313815</v>
      </c>
      <c r="G6" s="8">
        <f>'A6M2 Ct'!G6*'A6M2 Ct'!$C$33/('A6M2 Cp'!G6*'A6M2 Cp'!$C$36)*$A6</f>
        <v>0.2509547246191548</v>
      </c>
      <c r="H6" s="8">
        <f>'A6M2 Ct'!H6*'A6M2 Ct'!$C$33/('A6M2 Cp'!H6*'A6M2 Cp'!$C$36)*$A6</f>
        <v>0.22551414221517371</v>
      </c>
    </row>
    <row r="7" spans="1:8">
      <c r="A7" s="1">
        <v>0.500000000000001</v>
      </c>
      <c r="B7" s="8"/>
      <c r="C7" s="8"/>
      <c r="D7" s="8">
        <f>'A6M2 Ct'!D7*'A6M2 Ct'!$C$33/('A6M2 Cp'!D7*'A6M2 Cp'!$C$36)*$A7</f>
        <v>0.68520325203252164</v>
      </c>
      <c r="E7" s="8">
        <f>'A6M2 Ct'!E7*'A6M2 Ct'!$C$33/('A6M2 Cp'!E7*'A6M2 Cp'!$C$36)*$A7</f>
        <v>0.499250936329589</v>
      </c>
      <c r="F7" s="8">
        <f>'A6M2 Ct'!F7*'A6M2 Ct'!$C$33/('A6M2 Cp'!F7*'A6M2 Cp'!$C$36)*$A7</f>
        <v>0.40332753623188483</v>
      </c>
      <c r="G7" s="8">
        <f>'A6M2 Ct'!G7*'A6M2 Ct'!$C$33/('A6M2 Cp'!G7*'A6M2 Cp'!$C$36)*$A7</f>
        <v>0.31696020874103131</v>
      </c>
      <c r="H7" s="8">
        <f>'A6M2 Ct'!H7*'A6M2 Ct'!$C$33/('A6M2 Cp'!H7*'A6M2 Cp'!$C$36)*$A7</f>
        <v>0.28712362734679475</v>
      </c>
    </row>
    <row r="8" spans="1:8">
      <c r="A8" s="1">
        <v>0.60000000000000098</v>
      </c>
      <c r="B8" s="8"/>
      <c r="C8" s="8"/>
      <c r="D8" s="8">
        <f>'A6M2 Ct'!D8*'A6M2 Ct'!$C$33/('A6M2 Cp'!D8*'A6M2 Cp'!$C$36)*$A8</f>
        <v>0.78711864406779797</v>
      </c>
      <c r="E8" s="8">
        <f>'A6M2 Ct'!E8*'A6M2 Ct'!$C$33/('A6M2 Cp'!E8*'A6M2 Cp'!$C$36)*$A8</f>
        <v>0.61920000000000097</v>
      </c>
      <c r="F8" s="8">
        <f>'A6M2 Ct'!F8*'A6M2 Ct'!$C$33/('A6M2 Cp'!F8*'A6M2 Cp'!$C$36)*$A8</f>
        <v>0.49430630630630712</v>
      </c>
      <c r="G8" s="8">
        <f>'A6M2 Ct'!G8*'A6M2 Ct'!$C$33/('A6M2 Cp'!G8*'A6M2 Cp'!$C$36)*$A8</f>
        <v>0.382349037823491</v>
      </c>
      <c r="H8" s="8">
        <f>'A6M2 Ct'!H8*'A6M2 Ct'!$C$33/('A6M2 Cp'!H8*'A6M2 Cp'!$C$36)*$A8</f>
        <v>0.34910661268556059</v>
      </c>
    </row>
    <row r="9" spans="1:8">
      <c r="A9" s="1">
        <v>0.70000000000000095</v>
      </c>
      <c r="B9" s="8"/>
      <c r="C9" s="8"/>
      <c r="D9" s="8">
        <f>'A6M2 Ct'!D9*'A6M2 Ct'!$C$33/('A6M2 Cp'!D9*'A6M2 Cp'!$C$36)*$A9</f>
        <v>0.87563636363636477</v>
      </c>
      <c r="E9" s="8">
        <f>'A6M2 Ct'!E9*'A6M2 Ct'!$C$33/('A6M2 Cp'!E9*'A6M2 Cp'!$C$36)*$A9</f>
        <v>0.74111247443762884</v>
      </c>
      <c r="F9" s="8">
        <f>'A6M2 Ct'!F9*'A6M2 Ct'!$C$33/('A6M2 Cp'!F9*'A6M2 Cp'!$C$36)*$A9</f>
        <v>0.58527777777777856</v>
      </c>
      <c r="G9" s="8">
        <f>'A6M2 Ct'!G9*'A6M2 Ct'!$C$33/('A6M2 Cp'!G9*'A6M2 Cp'!$C$36)*$A9</f>
        <v>0.44653469852104721</v>
      </c>
      <c r="H9" s="8">
        <f>'A6M2 Ct'!H9*'A6M2 Ct'!$C$33/('A6M2 Cp'!H9*'A6M2 Cp'!$C$36)*$A9</f>
        <v>0.40706981858163882</v>
      </c>
    </row>
    <row r="10" spans="1:8">
      <c r="A10" s="1">
        <v>0.80000000000000104</v>
      </c>
      <c r="B10" s="8"/>
      <c r="C10" s="8"/>
      <c r="D10" s="8">
        <f>'A6M2 Ct'!D10*'A6M2 Ct'!$C$33/('A6M2 Cp'!D10*'A6M2 Cp'!$C$36)*$A10</f>
        <v>0.92650666666666781</v>
      </c>
      <c r="E10" s="8">
        <f>'A6M2 Ct'!E10*'A6M2 Ct'!$C$33/('A6M2 Cp'!E10*'A6M2 Cp'!$C$36)*$A10</f>
        <v>0.82443881856540191</v>
      </c>
      <c r="F10" s="8">
        <f>'A6M2 Ct'!F10*'A6M2 Ct'!$C$33/('A6M2 Cp'!F10*'A6M2 Cp'!$C$36)*$A10</f>
        <v>0.67387045813586188</v>
      </c>
      <c r="G10" s="8">
        <f>'A6M2 Ct'!G10*'A6M2 Ct'!$C$33/('A6M2 Cp'!G10*'A6M2 Cp'!$C$36)*$A10</f>
        <v>0.51124750146972442</v>
      </c>
      <c r="H10" s="8">
        <f>'A6M2 Ct'!H10*'A6M2 Ct'!$C$33/('A6M2 Cp'!H10*'A6M2 Cp'!$C$36)*$A10</f>
        <v>0.46124344569288445</v>
      </c>
    </row>
    <row r="11" spans="1:8">
      <c r="A11" s="1">
        <v>0.90000000000000102</v>
      </c>
      <c r="B11" s="8"/>
      <c r="C11" s="8"/>
      <c r="D11" s="8">
        <f>'A6M2 Ct'!D11*'A6M2 Ct'!$C$33/('A6M2 Cp'!D11*'A6M2 Cp'!$C$36)*$A11</f>
        <v>0.96082758620689757</v>
      </c>
      <c r="E11" s="8">
        <f>'A6M2 Ct'!E11*'A6M2 Ct'!$C$33/('A6M2 Cp'!E11*'A6M2 Cp'!$C$36)*$A11</f>
        <v>0.8973913043478271</v>
      </c>
      <c r="F11" s="8">
        <f>'A6M2 Ct'!F11*'A6M2 Ct'!$C$33/('A6M2 Cp'!F11*'A6M2 Cp'!$C$36)*$A11</f>
        <v>0.77022439024390332</v>
      </c>
      <c r="G11" s="8">
        <f>'A6M2 Ct'!G11*'A6M2 Ct'!$C$33/('A6M2 Cp'!G11*'A6M2 Cp'!$C$36)*$A11</f>
        <v>0.57081318681318749</v>
      </c>
      <c r="H11" s="8">
        <f>'A6M2 Ct'!H11*'A6M2 Ct'!$C$33/('A6M2 Cp'!H11*'A6M2 Cp'!$C$36)*$A11</f>
        <v>0.51406295119838341</v>
      </c>
    </row>
    <row r="12" spans="1:8">
      <c r="A12" s="1">
        <v>1</v>
      </c>
      <c r="B12" s="8"/>
      <c r="C12" s="8"/>
      <c r="D12" s="8">
        <f>'A6M2 Ct'!D12*'A6M2 Ct'!$C$33/('A6M2 Cp'!D12*'A6M2 Cp'!$C$36)*$A12</f>
        <v>0.99710144927536226</v>
      </c>
      <c r="E12" s="8">
        <f>'A6M2 Ct'!E12*'A6M2 Ct'!$C$33/('A6M2 Cp'!E12*'A6M2 Cp'!$C$36)*$A12</f>
        <v>0.92231884057971014</v>
      </c>
      <c r="F12" s="8">
        <f>'A6M2 Ct'!F12*'A6M2 Ct'!$C$33/('A6M2 Cp'!F12*'A6M2 Cp'!$C$36)*$A12</f>
        <v>0.84703517587939703</v>
      </c>
      <c r="G12" s="8">
        <f>'A6M2 Ct'!G12*'A6M2 Ct'!$C$33/('A6M2 Cp'!G12*'A6M2 Cp'!$C$36)*$A12</f>
        <v>0.64431746031746018</v>
      </c>
      <c r="H12" s="8">
        <f>'A6M2 Ct'!H12*'A6M2 Ct'!$C$33/('A6M2 Cp'!H12*'A6M2 Cp'!$C$36)*$A12</f>
        <v>0.56721958925750393</v>
      </c>
    </row>
    <row r="13" spans="1:8">
      <c r="A13" s="1">
        <v>1.1000000000000001</v>
      </c>
      <c r="B13" s="8"/>
      <c r="C13" s="8"/>
      <c r="D13" s="8">
        <f>'A6M2 Ct'!D13*'A6M2 Ct'!$C$33/('A6M2 Cp'!D13*'A6M2 Cp'!$C$36)*$A13</f>
        <v>1.0090666666666666</v>
      </c>
      <c r="E13" s="8">
        <f>'A6M2 Ct'!E13*'A6M2 Ct'!$C$33/('A6M2 Cp'!E13*'A6M2 Cp'!$C$36)*$A13</f>
        <v>0.96702222222222223</v>
      </c>
      <c r="F13" s="8">
        <f>'A6M2 Ct'!F13*'A6M2 Ct'!$C$33/('A6M2 Cp'!F13*'A6M2 Cp'!$C$36)*$A13</f>
        <v>0.88760493827160514</v>
      </c>
      <c r="G13" s="8">
        <f>'A6M2 Ct'!G13*'A6M2 Ct'!$C$33/('A6M2 Cp'!G13*'A6M2 Cp'!$C$36)*$A13</f>
        <v>0.71491603053435115</v>
      </c>
      <c r="H13" s="8">
        <f>'A6M2 Ct'!H13*'A6M2 Ct'!$C$33/('A6M2 Cp'!H13*'A6M2 Cp'!$C$36)*$A13</f>
        <v>0.61957550030321407</v>
      </c>
    </row>
    <row r="14" spans="1:8">
      <c r="A14" s="1">
        <v>1.2</v>
      </c>
      <c r="B14" s="8"/>
      <c r="C14" s="8"/>
      <c r="D14" s="8">
        <f>'A6M2 Ct'!D14*'A6M2 Ct'!$C$33/('A6M2 Cp'!D14*'A6M2 Cp'!$C$36)*$A14</f>
        <v>0.93371428571428561</v>
      </c>
      <c r="E14" s="8">
        <f>'A6M2 Ct'!E14*'A6M2 Ct'!$C$33/('A6M2 Cp'!E14*'A6M2 Cp'!$C$36)*$A14</f>
        <v>0.96319999999999995</v>
      </c>
      <c r="F14" s="8">
        <f>'A6M2 Ct'!F14*'A6M2 Ct'!$C$33/('A6M2 Cp'!F14*'A6M2 Cp'!$C$36)*$A14</f>
        <v>0.92254545454545434</v>
      </c>
      <c r="G14" s="8">
        <f>'A6M2 Ct'!G14*'A6M2 Ct'!$C$33/('A6M2 Cp'!G14*'A6M2 Cp'!$C$36)*$A14</f>
        <v>0.77976869699306095</v>
      </c>
      <c r="H14" s="8">
        <f>'A6M2 Ct'!H14*'A6M2 Ct'!$C$33/('A6M2 Cp'!H14*'A6M2 Cp'!$C$36)*$A14</f>
        <v>0.6794534161490684</v>
      </c>
    </row>
    <row r="15" spans="1:8">
      <c r="A15" s="1">
        <v>1.3</v>
      </c>
      <c r="B15" s="8"/>
      <c r="C15" s="8"/>
      <c r="D15" s="8"/>
      <c r="E15" s="8">
        <f>'A6M2 Ct'!E15*'A6M2 Ct'!$C$33/('A6M2 Cp'!E15*'A6M2 Cp'!$C$36)*$A15</f>
        <v>0.98070175438596507</v>
      </c>
      <c r="F15" s="8">
        <f>'A6M2 Ct'!F15*'A6M2 Ct'!$C$33/('A6M2 Cp'!F15*'A6M2 Cp'!$C$36)*$A15</f>
        <v>0.9555555555555556</v>
      </c>
      <c r="G15" s="8">
        <f>'A6M2 Ct'!G15*'A6M2 Ct'!$C$33/('A6M2 Cp'!G15*'A6M2 Cp'!$C$36)*$A15</f>
        <v>0.83241188118811871</v>
      </c>
      <c r="H15" s="8">
        <f>'A6M2 Ct'!H15*'A6M2 Ct'!$C$33/('A6M2 Cp'!H15*'A6M2 Cp'!$C$36)*$A15</f>
        <v>0.73693783896537346</v>
      </c>
    </row>
    <row r="16" spans="1:8">
      <c r="A16" s="1">
        <v>1.4</v>
      </c>
      <c r="B16" s="8"/>
      <c r="C16" s="8"/>
      <c r="D16" s="8"/>
      <c r="E16" s="8">
        <f>'A6M2 Ct'!E16*'A6M2 Ct'!$C$33/('A6M2 Cp'!E16*'A6M2 Cp'!$C$36)*$A16</f>
        <v>0.96319999999999983</v>
      </c>
      <c r="F16" s="8">
        <f>'A6M2 Ct'!F16*'A6M2 Ct'!$C$33/('A6M2 Cp'!F16*'A6M2 Cp'!$C$36)*$A16</f>
        <v>0.95840796019900476</v>
      </c>
      <c r="G16" s="8">
        <f>'A6M2 Ct'!G16*'A6M2 Ct'!$C$33/('A6M2 Cp'!G16*'A6M2 Cp'!$C$36)*$A16</f>
        <v>0.86107276507276509</v>
      </c>
      <c r="H16" s="8">
        <f>'A6M2 Ct'!H16*'A6M2 Ct'!$C$33/('A6M2 Cp'!H16*'A6M2 Cp'!$C$36)*$A16</f>
        <v>0.79963963963963969</v>
      </c>
    </row>
    <row r="17" spans="1:8">
      <c r="A17" s="1">
        <v>1.5</v>
      </c>
      <c r="B17" s="8"/>
      <c r="C17" s="8"/>
      <c r="D17" s="8"/>
      <c r="E17" s="8">
        <f>'A6M2 Ct'!E17*'A6M2 Ct'!$C$33/('A6M2 Cp'!E17*'A6M2 Cp'!$C$36)*$A17</f>
        <v>0.71666666666666656</v>
      </c>
      <c r="F17" s="8">
        <f>'A6M2 Ct'!F17*'A6M2 Ct'!$C$33/('A6M2 Cp'!F17*'A6M2 Cp'!$C$36)*$A17</f>
        <v>0.96945454545454535</v>
      </c>
      <c r="G17" s="8">
        <f>'A6M2 Ct'!G17*'A6M2 Ct'!$C$33/('A6M2 Cp'!G17*'A6M2 Cp'!$C$36)*$A17</f>
        <v>0.88925170068027204</v>
      </c>
      <c r="H17" s="8">
        <f>'A6M2 Ct'!H17*'A6M2 Ct'!$C$33/('A6M2 Cp'!H17*'A6M2 Cp'!$C$36)*$A17</f>
        <v>0.86463685379004107</v>
      </c>
    </row>
    <row r="18" spans="1:8">
      <c r="A18" s="1">
        <v>1.6</v>
      </c>
      <c r="B18" s="8"/>
      <c r="C18" s="8"/>
      <c r="D18" s="8"/>
      <c r="E18" s="8"/>
      <c r="F18" s="8">
        <f>'A6M2 Ct'!F18*'A6M2 Ct'!$C$33/('A6M2 Cp'!F18*'A6M2 Cp'!$C$36)*$A18</f>
        <v>0.96208130081300824</v>
      </c>
      <c r="G18" s="8">
        <f>'A6M2 Ct'!G18*'A6M2 Ct'!$C$33/('A6M2 Cp'!G18*'A6M2 Cp'!$C$36)*$A18</f>
        <v>0.91082742316784904</v>
      </c>
      <c r="H18" s="8">
        <f>'A6M2 Ct'!H18*'A6M2 Ct'!$C$33/('A6M2 Cp'!H18*'A6M2 Cp'!$C$36)*$A18</f>
        <v>0.90132299073475552</v>
      </c>
    </row>
    <row r="19" spans="1:8">
      <c r="A19" s="1">
        <v>1.7</v>
      </c>
      <c r="B19" s="8"/>
      <c r="C19" s="8"/>
      <c r="D19" s="8"/>
      <c r="E19" s="8"/>
      <c r="F19" s="8">
        <f>'A6M2 Ct'!F19*'A6M2 Ct'!$C$33/('A6M2 Cp'!F19*'A6M2 Cp'!$C$36)*$A19</f>
        <v>0.87023809523809514</v>
      </c>
      <c r="G19" s="8">
        <f>'A6M2 Ct'!G19*'A6M2 Ct'!$C$33/('A6M2 Cp'!G19*'A6M2 Cp'!$C$36)*$A19</f>
        <v>0.91693379790940777</v>
      </c>
      <c r="H19" s="8">
        <f>'A6M2 Ct'!H19*'A6M2 Ct'!$C$33/('A6M2 Cp'!H19*'A6M2 Cp'!$C$36)*$A19</f>
        <v>0.94128767123287682</v>
      </c>
    </row>
    <row r="20" spans="1:8">
      <c r="A20" s="1">
        <v>1.8</v>
      </c>
      <c r="D20" s="8"/>
      <c r="E20" s="8"/>
      <c r="F20" s="8"/>
      <c r="G20" s="8">
        <f>'A6M2 Ct'!G20*'A6M2 Ct'!$C$33/('A6M2 Cp'!G20*'A6M2 Cp'!$C$36)*$A20</f>
        <v>0.88737959183673487</v>
      </c>
      <c r="H20" s="8">
        <f>'A6M2 Ct'!H20*'A6M2 Ct'!$C$33/('A6M2 Cp'!H20*'A6M2 Cp'!$C$36)*$A20</f>
        <v>0.96996721311475398</v>
      </c>
    </row>
    <row r="21" spans="1:8">
      <c r="A21" s="1">
        <v>1.9</v>
      </c>
      <c r="D21" s="8"/>
      <c r="E21" s="8"/>
      <c r="F21" s="8"/>
      <c r="G21" s="8">
        <f>'A6M2 Ct'!G21*'A6M2 Ct'!$C$33/('A6M2 Cp'!G21*'A6M2 Cp'!$C$36)*$A21</f>
        <v>0.86769408369408352</v>
      </c>
      <c r="H21" s="8">
        <f>'A6M2 Ct'!H21*'A6M2 Ct'!$C$33/('A6M2 Cp'!H21*'A6M2 Cp'!$C$36)*$A21</f>
        <v>0.98480570975416337</v>
      </c>
    </row>
    <row r="22" spans="1:8">
      <c r="A22" s="1">
        <v>2</v>
      </c>
      <c r="D22" s="8"/>
      <c r="E22" s="8"/>
      <c r="F22" s="8"/>
      <c r="G22" s="8">
        <f>'A6M2 Ct'!G22*'A6M2 Ct'!$C$33/('A6M2 Cp'!G22*'A6M2 Cp'!$C$36)*$A22</f>
        <v>0.79907084785133575</v>
      </c>
      <c r="H22" s="8">
        <f>'A6M2 Ct'!H22*'A6M2 Ct'!$C$33/('A6M2 Cp'!H22*'A6M2 Cp'!$C$36)*$A22</f>
        <v>0.98935864250790917</v>
      </c>
    </row>
    <row r="23" spans="1:8">
      <c r="A23" s="1">
        <v>2.1</v>
      </c>
      <c r="D23" s="8"/>
      <c r="E23" s="8"/>
      <c r="F23" s="8"/>
      <c r="G23" s="8">
        <f>'A6M2 Ct'!G23*'A6M2 Ct'!$C$33/('A6M2 Cp'!G23*'A6M2 Cp'!$C$36)*$A23</f>
        <v>0.54159169550173014</v>
      </c>
      <c r="H23" s="8">
        <f>'A6M2 Ct'!H23*'A6M2 Ct'!$C$33/('A6M2 Cp'!H23*'A6M2 Cp'!$C$36)*$A23</f>
        <v>0.98120805369127506</v>
      </c>
    </row>
    <row r="24" spans="1:8">
      <c r="A24" s="1">
        <v>2.2000000000000002</v>
      </c>
      <c r="D24" s="8"/>
      <c r="E24" s="8"/>
      <c r="F24" s="8"/>
      <c r="G24" s="8"/>
      <c r="H24" s="8">
        <f>'A6M2 Ct'!H24*'A6M2 Ct'!$C$33/('A6M2 Cp'!H24*'A6M2 Cp'!$C$36)*$A24</f>
        <v>0.93829259652851582</v>
      </c>
    </row>
    <row r="25" spans="1:8">
      <c r="A25" s="1">
        <v>2.2999999999999998</v>
      </c>
      <c r="D25" s="8"/>
      <c r="E25" s="8"/>
      <c r="F25" s="8"/>
      <c r="G25" s="8"/>
      <c r="H25" s="8">
        <f>'A6M2 Ct'!H25*'A6M2 Ct'!$C$33/('A6M2 Cp'!H25*'A6M2 Cp'!$C$36)*$A25</f>
        <v>0.87964422882555082</v>
      </c>
    </row>
    <row r="26" spans="1:8">
      <c r="A26" s="1">
        <v>2.4</v>
      </c>
      <c r="D26" s="8"/>
      <c r="E26" s="8"/>
      <c r="F26" s="8"/>
      <c r="G26" s="8"/>
      <c r="H26" s="8">
        <f>'A6M2 Ct'!H26*'A6M2 Ct'!$C$33/('A6M2 Cp'!H26*'A6M2 Cp'!$C$36)*$A26</f>
        <v>0.81929770992366402</v>
      </c>
    </row>
    <row r="27" spans="1:8">
      <c r="A27" s="1">
        <v>2.5</v>
      </c>
      <c r="D27" s="8"/>
      <c r="E27" s="8"/>
      <c r="F27" s="8"/>
      <c r="G27" s="8"/>
      <c r="H27" s="8">
        <f>'A6M2 Ct'!H27*'A6M2 Ct'!$C$33/('A6M2 Cp'!H27*'A6M2 Cp'!$C$36)*$A27</f>
        <v>0.67972508591065284</v>
      </c>
    </row>
    <row r="28" spans="1:8">
      <c r="A28" s="1">
        <v>2.6</v>
      </c>
      <c r="D28" s="8"/>
      <c r="E28" s="8"/>
      <c r="F28" s="8"/>
      <c r="G28" s="8"/>
      <c r="H28" s="8">
        <f>'A6M2 Ct'!H28*'A6M2 Ct'!$C$33/('A6M2 Cp'!H28*'A6M2 Cp'!$C$36)*$A28</f>
        <v>0.40980526918671251</v>
      </c>
    </row>
    <row r="29" spans="1:8">
      <c r="A29" s="1">
        <v>2.7</v>
      </c>
      <c r="D29" s="8"/>
      <c r="E29" s="8"/>
      <c r="F29" s="8"/>
      <c r="G29" s="8"/>
      <c r="H29" s="8"/>
    </row>
    <row r="30" spans="1:8">
      <c r="A30" s="1">
        <v>2.8</v>
      </c>
      <c r="D30" s="8"/>
      <c r="E30" s="8"/>
      <c r="F30" s="8"/>
      <c r="G30" s="8"/>
      <c r="H30" s="8"/>
    </row>
    <row r="33" spans="1:1">
      <c r="A33" t="s">
        <v>4</v>
      </c>
    </row>
  </sheetData>
  <phoneticPr fontId="1"/>
  <pageMargins left="0.78700000000000003" right="0.78700000000000003" top="0.98399999999999999" bottom="0.98399999999999999" header="0.51200000000000001" footer="0.51200000000000001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Typical Ct&amp;Cp</vt:lpstr>
      <vt:lpstr>A6M2 Ct</vt:lpstr>
      <vt:lpstr>A6M2 Cp</vt:lpstr>
      <vt:lpstr>Efficiency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Nishioka Tatsuhiro</dc:creator>
  <cp:lastModifiedBy>Nishioka Tatsuhiro</cp:lastModifiedBy>
  <dcterms:created xsi:type="dcterms:W3CDTF">2011-06-08T16:35:26Z</dcterms:created>
  <dcterms:modified xsi:type="dcterms:W3CDTF">2011-06-17T05:47:37Z</dcterms:modified>
</cp:coreProperties>
</file>