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ANALISIS Y DESARROLLO DE SOFTWARE (2919581)\"/>
    </mc:Choice>
  </mc:AlternateContent>
  <bookViews>
    <workbookView xWindow="0" yWindow="0" windowWidth="20490" windowHeight="7620"/>
  </bookViews>
  <sheets>
    <sheet name="Presupuesto Gener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oacMXNkdEkrVBHM/7mdgb40bFKA=="/>
    </ext>
  </extLst>
</workbook>
</file>

<file path=xl/calcChain.xml><?xml version="1.0" encoding="utf-8"?>
<calcChain xmlns="http://schemas.openxmlformats.org/spreadsheetml/2006/main">
  <c r="L30" i="1" l="1"/>
  <c r="L59" i="1"/>
  <c r="L47" i="1"/>
  <c r="L50" i="1"/>
  <c r="L49" i="1"/>
  <c r="L48" i="1"/>
  <c r="L57" i="1"/>
  <c r="L41" i="1"/>
  <c r="L60" i="1" s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23" i="1" s="1"/>
  <c r="L9" i="1"/>
  <c r="L8" i="1"/>
  <c r="L7" i="1"/>
  <c r="L58" i="1" l="1"/>
  <c r="L56" i="1"/>
  <c r="L55" i="1"/>
  <c r="L54" i="1"/>
  <c r="L53" i="1"/>
  <c r="L52" i="1"/>
  <c r="L51" i="1"/>
  <c r="L42" i="1"/>
  <c r="L46" i="1" s="1"/>
  <c r="L61" i="1" l="1"/>
  <c r="L62" i="1" s="1"/>
</calcChain>
</file>

<file path=xl/sharedStrings.xml><?xml version="1.0" encoding="utf-8"?>
<sst xmlns="http://schemas.openxmlformats.org/spreadsheetml/2006/main" count="168" uniqueCount="78">
  <si>
    <t>COSTOS</t>
  </si>
  <si>
    <t>Directos</t>
  </si>
  <si>
    <t>Categoría</t>
  </si>
  <si>
    <t>Descripción</t>
  </si>
  <si>
    <t>Tipo de Recurso</t>
  </si>
  <si>
    <t xml:space="preserve">Cantidad </t>
  </si>
  <si>
    <t>Tipo de Unidad</t>
  </si>
  <si>
    <t>Valor Unitario</t>
  </si>
  <si>
    <t xml:space="preserve">Duración </t>
  </si>
  <si>
    <t>Valor Total</t>
  </si>
  <si>
    <t>Meses</t>
  </si>
  <si>
    <t>Días</t>
  </si>
  <si>
    <t>Tecnológico</t>
  </si>
  <si>
    <t>N/A</t>
  </si>
  <si>
    <t>Otros</t>
  </si>
  <si>
    <t>Subtotal</t>
  </si>
  <si>
    <t>Mano de Obra Directa</t>
  </si>
  <si>
    <t xml:space="preserve">Desarrollador </t>
  </si>
  <si>
    <t>Humano</t>
  </si>
  <si>
    <t>Salario (Mensual)</t>
  </si>
  <si>
    <t>Tester</t>
  </si>
  <si>
    <t>Calidad</t>
  </si>
  <si>
    <t>Indirectos</t>
  </si>
  <si>
    <t>Costos Indirectos de Fabricación</t>
  </si>
  <si>
    <t>Internet</t>
  </si>
  <si>
    <t xml:space="preserve">Servicio </t>
  </si>
  <si>
    <t>Energía</t>
  </si>
  <si>
    <t>Sostenimiento</t>
  </si>
  <si>
    <t>Agua</t>
  </si>
  <si>
    <t>Arriendo</t>
  </si>
  <si>
    <t>Instalación</t>
  </si>
  <si>
    <t>Espacio de Trabajo</t>
  </si>
  <si>
    <t>Sillas</t>
  </si>
  <si>
    <t>Escritorios</t>
  </si>
  <si>
    <t>Lámparas</t>
  </si>
  <si>
    <t>Microondas</t>
  </si>
  <si>
    <t>Cafetera</t>
  </si>
  <si>
    <t>Utensilios de Aseo</t>
  </si>
  <si>
    <t>GASTOS</t>
  </si>
  <si>
    <t>Total General</t>
  </si>
  <si>
    <t>Margen de Ganancia</t>
  </si>
  <si>
    <t xml:space="preserve">Total  </t>
  </si>
  <si>
    <t>Hardware</t>
  </si>
  <si>
    <t>Materiales Desarrollador</t>
  </si>
  <si>
    <t>Materiales Administrador</t>
  </si>
  <si>
    <t>Computador Escritorio</t>
  </si>
  <si>
    <t>Monitor</t>
  </si>
  <si>
    <t>Teclado</t>
  </si>
  <si>
    <t>Mouse</t>
  </si>
  <si>
    <t>Disco Duro Externo</t>
  </si>
  <si>
    <t>UPS</t>
  </si>
  <si>
    <t xml:space="preserve">Portatil </t>
  </si>
  <si>
    <t>Analista</t>
  </si>
  <si>
    <t xml:space="preserve">Papeleria </t>
  </si>
  <si>
    <t>Servicio de Aseo</t>
  </si>
  <si>
    <t>Presupuesto General para el Proyecto de Desarrollo de Software</t>
  </si>
  <si>
    <t>Servidor Rack</t>
  </si>
  <si>
    <t>KVM</t>
  </si>
  <si>
    <t xml:space="preserve">Rack </t>
  </si>
  <si>
    <t>Software</t>
  </si>
  <si>
    <t>Licencias Desarrollador</t>
  </si>
  <si>
    <t>Sistema Operativo</t>
  </si>
  <si>
    <t>Office 365</t>
  </si>
  <si>
    <t>Vitalicia</t>
  </si>
  <si>
    <t>Herramienta de Diseño</t>
  </si>
  <si>
    <t>Base de Datos</t>
  </si>
  <si>
    <t>Sistema Control de Versiones</t>
  </si>
  <si>
    <t>Herramienta de Prueba</t>
  </si>
  <si>
    <t>Antivirus</t>
  </si>
  <si>
    <t>Visual Studio</t>
  </si>
  <si>
    <t>Licencias Administrador</t>
  </si>
  <si>
    <t>Herramienta de Monitoreo</t>
  </si>
  <si>
    <t>Bases de Datos</t>
  </si>
  <si>
    <t>Dominio</t>
  </si>
  <si>
    <t>Materiales Cliente 
(Roles Restantes)</t>
  </si>
  <si>
    <t>Licencias Cliente 
(Roles Restantes)</t>
  </si>
  <si>
    <t>Natural</t>
  </si>
  <si>
    <t>Agendas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</si>
</sst>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_-;_-@"/>
    <numFmt numFmtId="167" formatCode="_-&quot;$&quot;\ * #,##0_-;\-&quot;$&quot;\ * #,##0_-;_-&quot;$&quot;\ * &quot;-&quot;??_-;_-@_-"/>
  </numFmts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Times New Roman"/>
    </font>
    <font>
      <sz val="11"/>
      <name val="Calibri"/>
    </font>
    <font>
      <b/>
      <sz val="11"/>
      <color theme="1"/>
      <name val="Calibri"/>
    </font>
    <font>
      <b/>
      <sz val="8"/>
      <color theme="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b/>
      <i/>
      <sz val="14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5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/>
    <xf numFmtId="164" fontId="1" fillId="0" borderId="17" xfId="0" applyNumberFormat="1" applyFont="1" applyBorder="1"/>
    <xf numFmtId="0" fontId="1" fillId="0" borderId="14" xfId="0" applyFont="1" applyBorder="1"/>
    <xf numFmtId="164" fontId="1" fillId="0" borderId="18" xfId="0" applyNumberFormat="1" applyFont="1" applyBorder="1"/>
    <xf numFmtId="164" fontId="1" fillId="3" borderId="23" xfId="0" applyNumberFormat="1" applyFont="1" applyFill="1" applyBorder="1"/>
    <xf numFmtId="0" fontId="1" fillId="0" borderId="25" xfId="0" applyFont="1" applyBorder="1"/>
    <xf numFmtId="0" fontId="7" fillId="0" borderId="0" xfId="0" applyFont="1"/>
    <xf numFmtId="0" fontId="1" fillId="0" borderId="25" xfId="0" applyFont="1" applyBorder="1" applyAlignment="1">
      <alignment horizontal="center"/>
    </xf>
    <xf numFmtId="164" fontId="1" fillId="0" borderId="25" xfId="0" applyNumberFormat="1" applyFont="1" applyBorder="1"/>
    <xf numFmtId="164" fontId="1" fillId="0" borderId="27" xfId="0" applyNumberFormat="1" applyFont="1" applyBorder="1"/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/>
    <xf numFmtId="164" fontId="1" fillId="0" borderId="12" xfId="0" applyNumberFormat="1" applyFont="1" applyBorder="1"/>
    <xf numFmtId="0" fontId="1" fillId="0" borderId="32" xfId="0" applyFont="1" applyBorder="1" applyAlignment="1">
      <alignment horizontal="center"/>
    </xf>
    <xf numFmtId="164" fontId="6" fillId="0" borderId="27" xfId="0" applyNumberFormat="1" applyFont="1" applyBorder="1" applyAlignment="1">
      <alignment vertical="center"/>
    </xf>
    <xf numFmtId="0" fontId="1" fillId="0" borderId="0" xfId="0" applyFont="1"/>
    <xf numFmtId="164" fontId="9" fillId="0" borderId="36" xfId="0" applyNumberFormat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0" fillId="0" borderId="11" xfId="0" applyFont="1" applyBorder="1"/>
    <xf numFmtId="0" fontId="1" fillId="0" borderId="37" xfId="0" applyFont="1" applyBorder="1"/>
    <xf numFmtId="0" fontId="11" fillId="0" borderId="37" xfId="0" applyFont="1" applyBorder="1" applyAlignment="1"/>
    <xf numFmtId="0" fontId="10" fillId="0" borderId="10" xfId="0" applyFont="1" applyBorder="1"/>
    <xf numFmtId="0" fontId="3" fillId="0" borderId="4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0" fillId="0" borderId="14" xfId="0" applyFont="1" applyBorder="1"/>
    <xf numFmtId="0" fontId="1" fillId="0" borderId="26" xfId="0" applyFont="1" applyBorder="1"/>
    <xf numFmtId="9" fontId="6" fillId="0" borderId="32" xfId="0" applyNumberFormat="1" applyFont="1" applyBorder="1" applyAlignment="1">
      <alignment horizontal="center" vertical="center"/>
    </xf>
    <xf numFmtId="0" fontId="10" fillId="0" borderId="32" xfId="0" applyFont="1" applyBorder="1"/>
    <xf numFmtId="164" fontId="1" fillId="0" borderId="43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4" fontId="1" fillId="0" borderId="4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/>
    <xf numFmtId="0" fontId="6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/>
    <xf numFmtId="0" fontId="6" fillId="0" borderId="33" xfId="0" applyFont="1" applyBorder="1" applyAlignment="1">
      <alignment horizontal="left" vertical="center"/>
    </xf>
    <xf numFmtId="0" fontId="3" fillId="0" borderId="34" xfId="0" applyFont="1" applyBorder="1" applyAlignment="1"/>
    <xf numFmtId="0" fontId="3" fillId="0" borderId="6" xfId="0" applyFont="1" applyBorder="1" applyAlignment="1"/>
    <xf numFmtId="0" fontId="6" fillId="0" borderId="35" xfId="0" applyFont="1" applyBorder="1" applyAlignment="1">
      <alignment horizontal="left" vertical="center"/>
    </xf>
    <xf numFmtId="0" fontId="3" fillId="0" borderId="22" xfId="0" applyFont="1" applyBorder="1" applyAlignment="1"/>
    <xf numFmtId="0" fontId="9" fillId="0" borderId="30" xfId="0" applyFont="1" applyBorder="1" applyAlignment="1">
      <alignment horizontal="center" vertical="center"/>
    </xf>
    <xf numFmtId="0" fontId="3" fillId="0" borderId="31" xfId="0" applyFont="1" applyBorder="1" applyAlignment="1"/>
    <xf numFmtId="0" fontId="3" fillId="0" borderId="26" xfId="0" applyFont="1" applyBorder="1" applyAlignment="1"/>
    <xf numFmtId="0" fontId="6" fillId="3" borderId="20" xfId="0" applyFont="1" applyFill="1" applyBorder="1" applyAlignment="1">
      <alignment horizontal="center"/>
    </xf>
    <xf numFmtId="0" fontId="3" fillId="0" borderId="21" xfId="0" applyFont="1" applyBorder="1" applyAlignment="1"/>
    <xf numFmtId="0" fontId="5" fillId="0" borderId="18" xfId="0" applyFont="1" applyBorder="1" applyAlignment="1">
      <alignment horizontal="center" vertical="center" textRotation="255"/>
    </xf>
    <xf numFmtId="0" fontId="3" fillId="0" borderId="8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19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2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6" fillId="2" borderId="2" xfId="0" applyFont="1" applyFill="1" applyBorder="1" applyAlignment="1">
      <alignment horizontal="center" vertical="center"/>
    </xf>
    <xf numFmtId="0" fontId="3" fillId="0" borderId="9" xfId="0" applyFont="1" applyBorder="1" applyAlignment="1"/>
    <xf numFmtId="0" fontId="1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/>
    <xf numFmtId="0" fontId="1" fillId="0" borderId="24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6" fillId="2" borderId="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/>
    </xf>
    <xf numFmtId="0" fontId="3" fillId="0" borderId="47" xfId="0" applyFont="1" applyBorder="1" applyAlignment="1"/>
    <xf numFmtId="0" fontId="3" fillId="0" borderId="48" xfId="0" applyFont="1" applyBorder="1" applyAlignment="1"/>
    <xf numFmtId="0" fontId="1" fillId="0" borderId="38" xfId="0" applyFont="1" applyBorder="1" applyAlignment="1">
      <alignment horizontal="center"/>
    </xf>
    <xf numFmtId="0" fontId="8" fillId="0" borderId="4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7" fontId="6" fillId="0" borderId="23" xfId="1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5"/>
  </sheetPr>
  <dimension ref="B1:M1027"/>
  <sheetViews>
    <sheetView showGridLines="0" tabSelected="1" topLeftCell="A4" workbookViewId="0">
      <selection activeCell="H13" sqref="H13"/>
    </sheetView>
  </sheetViews>
  <sheetFormatPr baseColWidth="10" defaultColWidth="14.42578125" defaultRowHeight="15" customHeight="1"/>
  <cols>
    <col min="1" max="1" width="7.85546875" customWidth="1"/>
    <col min="2" max="3" width="4.140625" customWidth="1"/>
    <col min="4" max="4" width="17.5703125" customWidth="1"/>
    <col min="5" max="5" width="23.28515625" customWidth="1"/>
    <col min="6" max="6" width="18.42578125" customWidth="1"/>
    <col min="7" max="7" width="11.42578125" customWidth="1"/>
    <col min="8" max="8" width="27.42578125" bestFit="1" customWidth="1"/>
    <col min="9" max="9" width="16.5703125" customWidth="1"/>
    <col min="10" max="11" width="10.85546875" customWidth="1"/>
    <col min="12" max="12" width="20.28515625" bestFit="1" customWidth="1"/>
    <col min="13" max="13" width="23.85546875" customWidth="1"/>
    <col min="14" max="26" width="10.7109375" customWidth="1"/>
  </cols>
  <sheetData>
    <row r="1" spans="2:12">
      <c r="G1" s="1"/>
    </row>
    <row r="2" spans="2:12">
      <c r="G2" s="1"/>
    </row>
    <row r="3" spans="2:12" ht="32.25" customHeight="1">
      <c r="B3" s="73" t="s">
        <v>55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2">
      <c r="G4" s="1"/>
    </row>
    <row r="5" spans="2:12" ht="19.5" customHeight="1">
      <c r="B5" s="75" t="s">
        <v>0</v>
      </c>
      <c r="C5" s="76" t="s">
        <v>1</v>
      </c>
      <c r="D5" s="77" t="s">
        <v>2</v>
      </c>
      <c r="E5" s="54" t="s">
        <v>3</v>
      </c>
      <c r="F5" s="54" t="s">
        <v>4</v>
      </c>
      <c r="G5" s="54" t="s">
        <v>5</v>
      </c>
      <c r="H5" s="54" t="s">
        <v>6</v>
      </c>
      <c r="I5" s="54" t="s">
        <v>7</v>
      </c>
      <c r="J5" s="83" t="s">
        <v>8</v>
      </c>
      <c r="K5" s="58"/>
      <c r="L5" s="52" t="s">
        <v>9</v>
      </c>
    </row>
    <row r="6" spans="2:12" ht="19.5" customHeight="1">
      <c r="B6" s="69"/>
      <c r="C6" s="67"/>
      <c r="D6" s="78"/>
      <c r="E6" s="55"/>
      <c r="F6" s="55"/>
      <c r="G6" s="55"/>
      <c r="H6" s="55"/>
      <c r="I6" s="55"/>
      <c r="J6" s="2" t="s">
        <v>10</v>
      </c>
      <c r="K6" s="2" t="s">
        <v>11</v>
      </c>
      <c r="L6" s="53"/>
    </row>
    <row r="7" spans="2:12" ht="19.5" customHeight="1">
      <c r="B7" s="69"/>
      <c r="C7" s="67"/>
      <c r="D7" s="79" t="s">
        <v>42</v>
      </c>
      <c r="E7" s="49" t="s">
        <v>43</v>
      </c>
      <c r="F7" s="3" t="s">
        <v>12</v>
      </c>
      <c r="G7" s="4">
        <v>4</v>
      </c>
      <c r="H7" s="3" t="s">
        <v>45</v>
      </c>
      <c r="I7" s="5">
        <v>7500217</v>
      </c>
      <c r="J7" s="41" t="s">
        <v>13</v>
      </c>
      <c r="K7" s="42"/>
      <c r="L7" s="6">
        <f>I7*G7</f>
        <v>30000868</v>
      </c>
    </row>
    <row r="8" spans="2:12" ht="19.5" customHeight="1">
      <c r="B8" s="69"/>
      <c r="C8" s="67"/>
      <c r="D8" s="80"/>
      <c r="E8" s="50"/>
      <c r="F8" s="3" t="s">
        <v>12</v>
      </c>
      <c r="G8" s="4">
        <v>4</v>
      </c>
      <c r="H8" s="3" t="s">
        <v>46</v>
      </c>
      <c r="I8" s="5">
        <v>967804</v>
      </c>
      <c r="J8" s="41" t="s">
        <v>13</v>
      </c>
      <c r="K8" s="42"/>
      <c r="L8" s="6">
        <f>I8*G8</f>
        <v>3871216</v>
      </c>
    </row>
    <row r="9" spans="2:12" ht="19.5" customHeight="1">
      <c r="B9" s="69"/>
      <c r="C9" s="67"/>
      <c r="D9" s="80"/>
      <c r="E9" s="50"/>
      <c r="F9" s="3" t="s">
        <v>12</v>
      </c>
      <c r="G9" s="4">
        <v>4</v>
      </c>
      <c r="H9" s="3" t="s">
        <v>47</v>
      </c>
      <c r="I9" s="5">
        <v>1039148</v>
      </c>
      <c r="J9" s="41" t="s">
        <v>13</v>
      </c>
      <c r="K9" s="42"/>
      <c r="L9" s="6">
        <f>I9*G9</f>
        <v>4156592</v>
      </c>
    </row>
    <row r="10" spans="2:12" ht="19.5" customHeight="1">
      <c r="B10" s="69"/>
      <c r="C10" s="67"/>
      <c r="D10" s="80"/>
      <c r="E10" s="50"/>
      <c r="F10" s="3" t="s">
        <v>12</v>
      </c>
      <c r="G10" s="4">
        <v>4</v>
      </c>
      <c r="H10" s="3" t="s">
        <v>48</v>
      </c>
      <c r="I10" s="5">
        <v>543585</v>
      </c>
      <c r="J10" s="41" t="s">
        <v>13</v>
      </c>
      <c r="K10" s="42"/>
      <c r="L10" s="6">
        <f>I10*G10</f>
        <v>2174340</v>
      </c>
    </row>
    <row r="11" spans="2:12" ht="19.5" customHeight="1">
      <c r="B11" s="69"/>
      <c r="C11" s="67"/>
      <c r="D11" s="80"/>
      <c r="E11" s="51"/>
      <c r="F11" s="3" t="s">
        <v>12</v>
      </c>
      <c r="G11" s="4">
        <v>1</v>
      </c>
      <c r="H11" s="3" t="s">
        <v>49</v>
      </c>
      <c r="I11" s="5">
        <v>518782</v>
      </c>
      <c r="J11" s="41" t="s">
        <v>13</v>
      </c>
      <c r="K11" s="42"/>
      <c r="L11" s="6">
        <f>I11*G11</f>
        <v>518782</v>
      </c>
    </row>
    <row r="12" spans="2:12" ht="19.5" customHeight="1">
      <c r="B12" s="69"/>
      <c r="C12" s="67"/>
      <c r="D12" s="80"/>
      <c r="E12" s="43" t="s">
        <v>44</v>
      </c>
      <c r="F12" s="3" t="s">
        <v>12</v>
      </c>
      <c r="G12" s="4">
        <v>1</v>
      </c>
      <c r="H12" s="3" t="s">
        <v>56</v>
      </c>
      <c r="I12" s="5">
        <v>33100605</v>
      </c>
      <c r="J12" s="41" t="s">
        <v>13</v>
      </c>
      <c r="K12" s="42"/>
      <c r="L12" s="6">
        <f t="shared" ref="L12:L22" si="0">I12*G12</f>
        <v>33100605</v>
      </c>
    </row>
    <row r="13" spans="2:12" ht="19.5" customHeight="1">
      <c r="B13" s="69"/>
      <c r="C13" s="67"/>
      <c r="D13" s="80"/>
      <c r="E13" s="44"/>
      <c r="F13" s="3" t="s">
        <v>12</v>
      </c>
      <c r="G13" s="4">
        <v>1</v>
      </c>
      <c r="H13" s="3" t="s">
        <v>46</v>
      </c>
      <c r="I13" s="5">
        <v>466440</v>
      </c>
      <c r="J13" s="41" t="s">
        <v>13</v>
      </c>
      <c r="K13" s="42"/>
      <c r="L13" s="6">
        <f t="shared" si="0"/>
        <v>466440</v>
      </c>
    </row>
    <row r="14" spans="2:12" ht="19.5" customHeight="1">
      <c r="B14" s="69"/>
      <c r="C14" s="67"/>
      <c r="D14" s="80"/>
      <c r="E14" s="44"/>
      <c r="F14" s="3" t="s">
        <v>12</v>
      </c>
      <c r="G14" s="4">
        <v>1</v>
      </c>
      <c r="H14" s="3" t="s">
        <v>57</v>
      </c>
      <c r="I14" s="5">
        <v>490105</v>
      </c>
      <c r="J14" s="41" t="s">
        <v>13</v>
      </c>
      <c r="K14" s="42"/>
      <c r="L14" s="6">
        <f t="shared" si="0"/>
        <v>490105</v>
      </c>
    </row>
    <row r="15" spans="2:12" ht="19.5" customHeight="1">
      <c r="B15" s="69"/>
      <c r="C15" s="67"/>
      <c r="D15" s="80"/>
      <c r="E15" s="44"/>
      <c r="F15" s="27" t="s">
        <v>12</v>
      </c>
      <c r="G15" s="4">
        <v>1</v>
      </c>
      <c r="H15" s="27" t="s">
        <v>49</v>
      </c>
      <c r="I15" s="5">
        <v>1622284</v>
      </c>
      <c r="J15" s="41" t="s">
        <v>13</v>
      </c>
      <c r="K15" s="42"/>
      <c r="L15" s="6">
        <f t="shared" si="0"/>
        <v>1622284</v>
      </c>
    </row>
    <row r="16" spans="2:12" ht="19.5" customHeight="1">
      <c r="B16" s="69"/>
      <c r="C16" s="67"/>
      <c r="D16" s="80"/>
      <c r="E16" s="44"/>
      <c r="F16" s="27" t="s">
        <v>12</v>
      </c>
      <c r="G16" s="4">
        <v>1</v>
      </c>
      <c r="H16" s="27" t="s">
        <v>47</v>
      </c>
      <c r="I16" s="5">
        <v>59187</v>
      </c>
      <c r="J16" s="41" t="s">
        <v>13</v>
      </c>
      <c r="K16" s="42"/>
      <c r="L16" s="6">
        <f t="shared" si="0"/>
        <v>59187</v>
      </c>
    </row>
    <row r="17" spans="2:12" ht="19.5" customHeight="1">
      <c r="B17" s="69"/>
      <c r="C17" s="67"/>
      <c r="D17" s="80"/>
      <c r="E17" s="44"/>
      <c r="F17" s="27" t="s">
        <v>12</v>
      </c>
      <c r="G17" s="4">
        <v>1</v>
      </c>
      <c r="H17" s="27" t="s">
        <v>48</v>
      </c>
      <c r="I17" s="5">
        <v>73578</v>
      </c>
      <c r="J17" s="41" t="s">
        <v>13</v>
      </c>
      <c r="K17" s="42"/>
      <c r="L17" s="6">
        <f t="shared" si="0"/>
        <v>73578</v>
      </c>
    </row>
    <row r="18" spans="2:12" ht="19.5" customHeight="1">
      <c r="B18" s="69"/>
      <c r="C18" s="67"/>
      <c r="D18" s="80"/>
      <c r="E18" s="44"/>
      <c r="F18" s="27" t="s">
        <v>12</v>
      </c>
      <c r="G18" s="4">
        <v>1</v>
      </c>
      <c r="H18" s="27" t="s">
        <v>50</v>
      </c>
      <c r="I18" s="5">
        <v>1705270</v>
      </c>
      <c r="J18" s="41" t="s">
        <v>13</v>
      </c>
      <c r="K18" s="42"/>
      <c r="L18" s="6">
        <f t="shared" si="0"/>
        <v>1705270</v>
      </c>
    </row>
    <row r="19" spans="2:12" ht="19.5" customHeight="1">
      <c r="B19" s="69"/>
      <c r="C19" s="67"/>
      <c r="D19" s="80"/>
      <c r="E19" s="45"/>
      <c r="F19" s="27" t="s">
        <v>12</v>
      </c>
      <c r="G19" s="4">
        <v>1</v>
      </c>
      <c r="H19" s="27" t="s">
        <v>58</v>
      </c>
      <c r="I19" s="5">
        <v>6438210</v>
      </c>
      <c r="J19" s="41" t="s">
        <v>13</v>
      </c>
      <c r="K19" s="42"/>
      <c r="L19" s="6">
        <f t="shared" si="0"/>
        <v>6438210</v>
      </c>
    </row>
    <row r="20" spans="2:12" ht="19.5" customHeight="1">
      <c r="B20" s="69"/>
      <c r="C20" s="67"/>
      <c r="D20" s="80"/>
      <c r="E20" s="95" t="s">
        <v>74</v>
      </c>
      <c r="F20" s="27" t="s">
        <v>12</v>
      </c>
      <c r="G20" s="4">
        <v>1</v>
      </c>
      <c r="H20" s="27" t="s">
        <v>51</v>
      </c>
      <c r="I20" s="5">
        <v>2777231</v>
      </c>
      <c r="J20" s="41" t="s">
        <v>13</v>
      </c>
      <c r="K20" s="42"/>
      <c r="L20" s="6">
        <f t="shared" si="0"/>
        <v>2777231</v>
      </c>
    </row>
    <row r="21" spans="2:12" ht="19.5" customHeight="1">
      <c r="B21" s="69"/>
      <c r="C21" s="67"/>
      <c r="D21" s="80"/>
      <c r="E21" s="50"/>
      <c r="F21" s="27" t="s">
        <v>12</v>
      </c>
      <c r="G21" s="4">
        <v>1</v>
      </c>
      <c r="H21" s="27" t="s">
        <v>47</v>
      </c>
      <c r="I21" s="5">
        <v>279469</v>
      </c>
      <c r="J21" s="41" t="s">
        <v>13</v>
      </c>
      <c r="K21" s="42"/>
      <c r="L21" s="6">
        <f t="shared" si="0"/>
        <v>279469</v>
      </c>
    </row>
    <row r="22" spans="2:12" ht="19.5" customHeight="1">
      <c r="B22" s="69"/>
      <c r="C22" s="67"/>
      <c r="D22" s="80"/>
      <c r="E22" s="50"/>
      <c r="F22" s="34" t="s">
        <v>12</v>
      </c>
      <c r="G22" s="15">
        <v>1</v>
      </c>
      <c r="H22" s="34" t="s">
        <v>48</v>
      </c>
      <c r="I22" s="16">
        <v>543585</v>
      </c>
      <c r="J22" s="87" t="s">
        <v>13</v>
      </c>
      <c r="K22" s="71"/>
      <c r="L22" s="6">
        <f t="shared" si="0"/>
        <v>543585</v>
      </c>
    </row>
    <row r="23" spans="2:12" ht="19.5" customHeight="1" thickBot="1">
      <c r="B23" s="69"/>
      <c r="C23" s="67"/>
      <c r="D23" s="72"/>
      <c r="E23" s="84" t="s">
        <v>15</v>
      </c>
      <c r="F23" s="85"/>
      <c r="G23" s="85"/>
      <c r="H23" s="85"/>
      <c r="I23" s="85"/>
      <c r="J23" s="85"/>
      <c r="K23" s="86"/>
      <c r="L23" s="9">
        <f>SUM(L7:L22)</f>
        <v>88277762</v>
      </c>
    </row>
    <row r="24" spans="2:12" ht="19.5" customHeight="1">
      <c r="B24" s="69"/>
      <c r="C24" s="67"/>
      <c r="D24" s="79" t="s">
        <v>59</v>
      </c>
      <c r="E24" s="94" t="s">
        <v>60</v>
      </c>
      <c r="F24" s="3" t="s">
        <v>12</v>
      </c>
      <c r="G24" s="4">
        <v>4</v>
      </c>
      <c r="H24" s="3" t="s">
        <v>61</v>
      </c>
      <c r="I24" s="5">
        <v>137604</v>
      </c>
      <c r="J24" s="87" t="s">
        <v>63</v>
      </c>
      <c r="K24" s="71"/>
      <c r="L24" s="6">
        <f>I24*G24</f>
        <v>550416</v>
      </c>
    </row>
    <row r="25" spans="2:12" ht="19.5" customHeight="1">
      <c r="B25" s="69"/>
      <c r="C25" s="67"/>
      <c r="D25" s="80"/>
      <c r="E25" s="50"/>
      <c r="F25" s="3" t="s">
        <v>12</v>
      </c>
      <c r="G25" s="4">
        <v>4</v>
      </c>
      <c r="H25" s="3" t="s">
        <v>62</v>
      </c>
      <c r="I25" s="5">
        <v>242415</v>
      </c>
      <c r="J25" s="4">
        <v>12</v>
      </c>
      <c r="K25" s="4">
        <v>365</v>
      </c>
      <c r="L25" s="6">
        <f>I25*G25</f>
        <v>969660</v>
      </c>
    </row>
    <row r="26" spans="2:12" ht="19.5" customHeight="1">
      <c r="B26" s="69"/>
      <c r="C26" s="67"/>
      <c r="D26" s="80"/>
      <c r="E26" s="50"/>
      <c r="F26" s="3" t="s">
        <v>12</v>
      </c>
      <c r="G26" s="4">
        <v>4</v>
      </c>
      <c r="H26" s="3" t="s">
        <v>64</v>
      </c>
      <c r="I26" s="5">
        <v>47248</v>
      </c>
      <c r="J26" s="4">
        <v>1</v>
      </c>
      <c r="K26" s="4">
        <v>31</v>
      </c>
      <c r="L26" s="6">
        <f>I26*G26*10</f>
        <v>1889920</v>
      </c>
    </row>
    <row r="27" spans="2:12" ht="19.5" customHeight="1">
      <c r="B27" s="69"/>
      <c r="C27" s="67"/>
      <c r="D27" s="80"/>
      <c r="E27" s="50"/>
      <c r="F27" s="3" t="s">
        <v>12</v>
      </c>
      <c r="G27" s="4">
        <v>4</v>
      </c>
      <c r="H27" s="3" t="s">
        <v>65</v>
      </c>
      <c r="I27" s="5">
        <v>227715</v>
      </c>
      <c r="J27" s="4">
        <v>1</v>
      </c>
      <c r="K27" s="4">
        <v>31</v>
      </c>
      <c r="L27" s="6">
        <f>I27*G27*10</f>
        <v>9108600</v>
      </c>
    </row>
    <row r="28" spans="2:12" ht="19.5" customHeight="1">
      <c r="B28" s="69"/>
      <c r="C28" s="67"/>
      <c r="D28" s="80"/>
      <c r="E28" s="50"/>
      <c r="F28" s="3" t="s">
        <v>12</v>
      </c>
      <c r="G28" s="4">
        <v>4</v>
      </c>
      <c r="H28" s="3" t="s">
        <v>66</v>
      </c>
      <c r="I28" s="5">
        <v>83895</v>
      </c>
      <c r="J28" s="4">
        <v>1</v>
      </c>
      <c r="K28" s="4">
        <v>31</v>
      </c>
      <c r="L28" s="6">
        <f>I28*G28*10</f>
        <v>3355800</v>
      </c>
    </row>
    <row r="29" spans="2:12" ht="19.5" customHeight="1">
      <c r="B29" s="69"/>
      <c r="C29" s="67"/>
      <c r="D29" s="80"/>
      <c r="E29" s="50"/>
      <c r="F29" s="3" t="s">
        <v>12</v>
      </c>
      <c r="G29" s="4">
        <v>4</v>
      </c>
      <c r="H29" s="3" t="s">
        <v>67</v>
      </c>
      <c r="I29" s="5">
        <v>155805</v>
      </c>
      <c r="J29" s="4">
        <v>1</v>
      </c>
      <c r="K29" s="4">
        <v>31</v>
      </c>
      <c r="L29" s="6">
        <f>I29*G29*10</f>
        <v>6232200</v>
      </c>
    </row>
    <row r="30" spans="2:12" ht="19.5" customHeight="1">
      <c r="B30" s="69"/>
      <c r="C30" s="67"/>
      <c r="D30" s="80"/>
      <c r="E30" s="50"/>
      <c r="F30" s="3" t="s">
        <v>12</v>
      </c>
      <c r="G30" s="4">
        <v>4</v>
      </c>
      <c r="H30" s="3" t="s">
        <v>68</v>
      </c>
      <c r="I30" s="5">
        <v>90383</v>
      </c>
      <c r="J30" s="4">
        <v>12</v>
      </c>
      <c r="K30" s="4">
        <v>365</v>
      </c>
      <c r="L30" s="6">
        <f>I30*G30</f>
        <v>361532</v>
      </c>
    </row>
    <row r="31" spans="2:12" ht="19.5" customHeight="1">
      <c r="B31" s="69"/>
      <c r="C31" s="67"/>
      <c r="D31" s="80"/>
      <c r="E31" s="51"/>
      <c r="F31" s="3" t="s">
        <v>12</v>
      </c>
      <c r="G31" s="4">
        <v>4</v>
      </c>
      <c r="H31" s="3" t="s">
        <v>69</v>
      </c>
      <c r="I31" s="5">
        <v>179775</v>
      </c>
      <c r="J31" s="4">
        <v>1</v>
      </c>
      <c r="K31" s="4">
        <v>31</v>
      </c>
      <c r="L31" s="6">
        <f>I31*G31*10</f>
        <v>7191000</v>
      </c>
    </row>
    <row r="32" spans="2:12" ht="19.5" customHeight="1">
      <c r="B32" s="69"/>
      <c r="C32" s="67"/>
      <c r="D32" s="80"/>
      <c r="E32" s="43" t="s">
        <v>70</v>
      </c>
      <c r="F32" s="3" t="s">
        <v>12</v>
      </c>
      <c r="G32" s="4">
        <v>1</v>
      </c>
      <c r="H32" s="3" t="s">
        <v>61</v>
      </c>
      <c r="I32" s="5">
        <v>2851022</v>
      </c>
      <c r="J32" s="41" t="s">
        <v>63</v>
      </c>
      <c r="K32" s="42"/>
      <c r="L32" s="6">
        <f>I32*G32</f>
        <v>2851022</v>
      </c>
    </row>
    <row r="33" spans="2:13" ht="19.5" customHeight="1">
      <c r="B33" s="69"/>
      <c r="C33" s="67"/>
      <c r="D33" s="80"/>
      <c r="E33" s="44"/>
      <c r="F33" s="3" t="s">
        <v>12</v>
      </c>
      <c r="G33" s="4">
        <v>1</v>
      </c>
      <c r="H33" s="3" t="s">
        <v>71</v>
      </c>
      <c r="I33" s="5">
        <v>8635858</v>
      </c>
      <c r="J33" s="41" t="s">
        <v>63</v>
      </c>
      <c r="K33" s="42"/>
      <c r="L33" s="6">
        <f>I33*G33</f>
        <v>8635858</v>
      </c>
    </row>
    <row r="34" spans="2:13" ht="19.5" customHeight="1">
      <c r="B34" s="69"/>
      <c r="C34" s="67"/>
      <c r="D34" s="80"/>
      <c r="E34" s="44"/>
      <c r="F34" s="3" t="s">
        <v>12</v>
      </c>
      <c r="G34" s="4">
        <v>1</v>
      </c>
      <c r="H34" s="3" t="s">
        <v>62</v>
      </c>
      <c r="I34" s="5">
        <v>242415</v>
      </c>
      <c r="J34" s="4">
        <v>12</v>
      </c>
      <c r="K34" s="4">
        <v>365</v>
      </c>
      <c r="L34" s="6">
        <f>I34*G34</f>
        <v>242415</v>
      </c>
    </row>
    <row r="35" spans="2:13" ht="19.5" customHeight="1">
      <c r="B35" s="69"/>
      <c r="C35" s="67"/>
      <c r="D35" s="80"/>
      <c r="E35" s="44"/>
      <c r="F35" s="27" t="s">
        <v>12</v>
      </c>
      <c r="G35" s="4">
        <v>1</v>
      </c>
      <c r="H35" s="27" t="s">
        <v>68</v>
      </c>
      <c r="I35" s="5">
        <v>127425</v>
      </c>
      <c r="J35" s="4">
        <v>12</v>
      </c>
      <c r="K35" s="4">
        <v>365</v>
      </c>
      <c r="L35" s="6">
        <f>I35*G35</f>
        <v>127425</v>
      </c>
    </row>
    <row r="36" spans="2:13" ht="19.5" customHeight="1">
      <c r="B36" s="69"/>
      <c r="C36" s="67"/>
      <c r="D36" s="80"/>
      <c r="E36" s="44"/>
      <c r="F36" s="27" t="s">
        <v>12</v>
      </c>
      <c r="G36" s="4">
        <v>1</v>
      </c>
      <c r="H36" s="27" t="s">
        <v>72</v>
      </c>
      <c r="I36" s="5">
        <v>227715</v>
      </c>
      <c r="J36" s="4">
        <v>1</v>
      </c>
      <c r="K36" s="4">
        <v>31</v>
      </c>
      <c r="L36" s="6">
        <f>I36*G36</f>
        <v>227715</v>
      </c>
    </row>
    <row r="37" spans="2:13" ht="19.5" customHeight="1">
      <c r="B37" s="69"/>
      <c r="C37" s="67"/>
      <c r="D37" s="80"/>
      <c r="E37" s="44"/>
      <c r="F37" s="27" t="s">
        <v>12</v>
      </c>
      <c r="G37" s="4">
        <v>1</v>
      </c>
      <c r="H37" s="27" t="s">
        <v>73</v>
      </c>
      <c r="I37" s="5">
        <v>58593</v>
      </c>
      <c r="J37" s="4">
        <v>12</v>
      </c>
      <c r="K37" s="4">
        <v>365</v>
      </c>
      <c r="L37" s="6">
        <f>I37*G37</f>
        <v>58593</v>
      </c>
    </row>
    <row r="38" spans="2:13" ht="19.5" customHeight="1">
      <c r="B38" s="69"/>
      <c r="C38" s="67"/>
      <c r="D38" s="80"/>
      <c r="E38" s="95" t="s">
        <v>75</v>
      </c>
      <c r="F38" s="27" t="s">
        <v>12</v>
      </c>
      <c r="G38" s="4">
        <v>1</v>
      </c>
      <c r="H38" s="27" t="s">
        <v>61</v>
      </c>
      <c r="I38" s="5">
        <v>105780</v>
      </c>
      <c r="J38" s="41" t="s">
        <v>63</v>
      </c>
      <c r="K38" s="42"/>
      <c r="L38" s="6">
        <f>I38*G38</f>
        <v>105780</v>
      </c>
    </row>
    <row r="39" spans="2:13" ht="19.5" customHeight="1">
      <c r="B39" s="69"/>
      <c r="C39" s="67"/>
      <c r="D39" s="80"/>
      <c r="E39" s="50"/>
      <c r="F39" s="27" t="s">
        <v>12</v>
      </c>
      <c r="G39" s="4">
        <v>1</v>
      </c>
      <c r="H39" s="27" t="s">
        <v>68</v>
      </c>
      <c r="I39" s="5">
        <v>135603</v>
      </c>
      <c r="J39" s="4">
        <v>12</v>
      </c>
      <c r="K39" s="4">
        <v>365</v>
      </c>
      <c r="L39" s="6">
        <f>I39*G39</f>
        <v>135603</v>
      </c>
    </row>
    <row r="40" spans="2:13" ht="19.5" customHeight="1">
      <c r="B40" s="69"/>
      <c r="C40" s="67"/>
      <c r="D40" s="80"/>
      <c r="E40" s="50"/>
      <c r="F40" s="34" t="s">
        <v>12</v>
      </c>
      <c r="G40" s="15">
        <v>1</v>
      </c>
      <c r="H40" s="34" t="s">
        <v>62</v>
      </c>
      <c r="I40" s="16">
        <v>242415</v>
      </c>
      <c r="J40" s="4">
        <v>12</v>
      </c>
      <c r="K40" s="4">
        <v>365</v>
      </c>
      <c r="L40" s="6">
        <f>I40*G40</f>
        <v>242415</v>
      </c>
    </row>
    <row r="41" spans="2:13" ht="19.5" customHeight="1" thickBot="1">
      <c r="B41" s="69"/>
      <c r="C41" s="67"/>
      <c r="D41" s="72"/>
      <c r="E41" s="84" t="s">
        <v>15</v>
      </c>
      <c r="F41" s="85"/>
      <c r="G41" s="85"/>
      <c r="H41" s="85"/>
      <c r="I41" s="85"/>
      <c r="J41" s="85"/>
      <c r="K41" s="86"/>
      <c r="L41" s="9">
        <f>SUM(L24:L40)</f>
        <v>42285954</v>
      </c>
    </row>
    <row r="42" spans="2:13" ht="19.5" customHeight="1">
      <c r="B42" s="69"/>
      <c r="C42" s="67"/>
      <c r="D42" s="81" t="s">
        <v>16</v>
      </c>
      <c r="E42" s="35" t="s">
        <v>17</v>
      </c>
      <c r="F42" s="26" t="s">
        <v>18</v>
      </c>
      <c r="G42" s="25">
        <v>1</v>
      </c>
      <c r="H42" s="25" t="s">
        <v>19</v>
      </c>
      <c r="I42" s="46">
        <v>2500000</v>
      </c>
      <c r="J42" s="96">
        <v>10</v>
      </c>
      <c r="K42" s="97"/>
      <c r="L42" s="38">
        <f>I42*J42</f>
        <v>25000000</v>
      </c>
    </row>
    <row r="43" spans="2:13" ht="19.5" customHeight="1">
      <c r="B43" s="69"/>
      <c r="C43" s="67"/>
      <c r="D43" s="82"/>
      <c r="E43" s="28" t="s">
        <v>20</v>
      </c>
      <c r="F43" s="29" t="s">
        <v>18</v>
      </c>
      <c r="G43" s="31">
        <v>1</v>
      </c>
      <c r="H43" s="33" t="s">
        <v>19</v>
      </c>
      <c r="I43" s="47"/>
      <c r="J43" s="98"/>
      <c r="K43" s="99"/>
      <c r="L43" s="39"/>
    </row>
    <row r="44" spans="2:13" ht="19.5" customHeight="1">
      <c r="B44" s="69"/>
      <c r="C44" s="67"/>
      <c r="D44" s="82"/>
      <c r="E44" s="28" t="s">
        <v>21</v>
      </c>
      <c r="F44" s="29" t="s">
        <v>18</v>
      </c>
      <c r="G44" s="31">
        <v>1</v>
      </c>
      <c r="H44" s="33" t="s">
        <v>19</v>
      </c>
      <c r="I44" s="47"/>
      <c r="J44" s="98"/>
      <c r="K44" s="99"/>
      <c r="L44" s="39"/>
      <c r="M44" s="11"/>
    </row>
    <row r="45" spans="2:13" ht="19.5" customHeight="1">
      <c r="B45" s="69"/>
      <c r="C45" s="67"/>
      <c r="D45" s="80"/>
      <c r="E45" s="30" t="s">
        <v>52</v>
      </c>
      <c r="F45" s="30" t="s">
        <v>18</v>
      </c>
      <c r="G45" s="32">
        <v>1</v>
      </c>
      <c r="H45" s="33" t="s">
        <v>19</v>
      </c>
      <c r="I45" s="48"/>
      <c r="J45" s="100"/>
      <c r="K45" s="101"/>
      <c r="L45" s="40"/>
      <c r="M45" s="11"/>
    </row>
    <row r="46" spans="2:13" ht="19.5" customHeight="1" thickBot="1">
      <c r="B46" s="69"/>
      <c r="C46" s="53"/>
      <c r="D46" s="72"/>
      <c r="E46" s="64" t="s">
        <v>15</v>
      </c>
      <c r="F46" s="65"/>
      <c r="G46" s="65"/>
      <c r="H46" s="65"/>
      <c r="I46" s="65"/>
      <c r="J46" s="65"/>
      <c r="K46" s="60"/>
      <c r="L46" s="9">
        <f>SUM(L42:L45)</f>
        <v>25000000</v>
      </c>
    </row>
    <row r="47" spans="2:13" ht="19.5" customHeight="1">
      <c r="B47" s="69"/>
      <c r="C47" s="66" t="s">
        <v>22</v>
      </c>
      <c r="D47" s="68" t="s">
        <v>23</v>
      </c>
      <c r="E47" s="10" t="s">
        <v>24</v>
      </c>
      <c r="F47" s="10" t="s">
        <v>12</v>
      </c>
      <c r="G47" s="12">
        <v>1</v>
      </c>
      <c r="H47" s="10" t="s">
        <v>25</v>
      </c>
      <c r="I47" s="13">
        <v>147461</v>
      </c>
      <c r="J47" s="12">
        <v>10</v>
      </c>
      <c r="K47" s="12">
        <v>304</v>
      </c>
      <c r="L47" s="14">
        <f>I47*J47</f>
        <v>1474610</v>
      </c>
    </row>
    <row r="48" spans="2:13" ht="19.5" customHeight="1">
      <c r="B48" s="69"/>
      <c r="C48" s="67"/>
      <c r="D48" s="69"/>
      <c r="E48" s="3" t="s">
        <v>26</v>
      </c>
      <c r="F48" s="3" t="s">
        <v>27</v>
      </c>
      <c r="G48" s="4">
        <v>1</v>
      </c>
      <c r="H48" s="3" t="s">
        <v>25</v>
      </c>
      <c r="I48" s="5">
        <v>115060</v>
      </c>
      <c r="J48" s="4">
        <v>10</v>
      </c>
      <c r="K48" s="4">
        <v>304</v>
      </c>
      <c r="L48" s="6">
        <f>I48*J48</f>
        <v>1150600</v>
      </c>
    </row>
    <row r="49" spans="2:13" ht="19.5" customHeight="1">
      <c r="B49" s="69"/>
      <c r="C49" s="67"/>
      <c r="D49" s="69"/>
      <c r="E49" s="3" t="s">
        <v>28</v>
      </c>
      <c r="F49" s="3" t="s">
        <v>27</v>
      </c>
      <c r="G49" s="4">
        <v>1</v>
      </c>
      <c r="H49" s="3" t="s">
        <v>25</v>
      </c>
      <c r="I49" s="5">
        <v>270101</v>
      </c>
      <c r="J49" s="4">
        <v>10</v>
      </c>
      <c r="K49" s="4">
        <v>304</v>
      </c>
      <c r="L49" s="6">
        <f>I49*J49</f>
        <v>2701010</v>
      </c>
    </row>
    <row r="50" spans="2:13" ht="19.5" customHeight="1">
      <c r="B50" s="69"/>
      <c r="C50" s="67"/>
      <c r="D50" s="69"/>
      <c r="E50" s="3" t="s">
        <v>29</v>
      </c>
      <c r="F50" s="3" t="s">
        <v>30</v>
      </c>
      <c r="G50" s="4">
        <v>1</v>
      </c>
      <c r="H50" s="3" t="s">
        <v>25</v>
      </c>
      <c r="I50" s="5">
        <v>3409000</v>
      </c>
      <c r="J50" s="4">
        <v>10</v>
      </c>
      <c r="K50" s="4">
        <v>304</v>
      </c>
      <c r="L50" s="6">
        <f>I50*J50</f>
        <v>34090000</v>
      </c>
    </row>
    <row r="51" spans="2:13" ht="19.5" customHeight="1">
      <c r="B51" s="69"/>
      <c r="C51" s="67"/>
      <c r="D51" s="69"/>
      <c r="E51" s="49" t="s">
        <v>14</v>
      </c>
      <c r="F51" s="7" t="s">
        <v>31</v>
      </c>
      <c r="G51" s="15">
        <v>4</v>
      </c>
      <c r="H51" s="7" t="s">
        <v>32</v>
      </c>
      <c r="I51" s="16">
        <v>749581</v>
      </c>
      <c r="J51" s="41" t="s">
        <v>13</v>
      </c>
      <c r="K51" s="42"/>
      <c r="L51" s="8">
        <f t="shared" ref="L51:L56" si="1">I51*G51</f>
        <v>2998324</v>
      </c>
    </row>
    <row r="52" spans="2:13" ht="19.5" customHeight="1">
      <c r="B52" s="69"/>
      <c r="C52" s="67"/>
      <c r="D52" s="69"/>
      <c r="E52" s="63"/>
      <c r="F52" s="7" t="s">
        <v>31</v>
      </c>
      <c r="G52" s="15">
        <v>4</v>
      </c>
      <c r="H52" s="7" t="s">
        <v>33</v>
      </c>
      <c r="I52" s="16">
        <v>191854</v>
      </c>
      <c r="J52" s="41" t="s">
        <v>13</v>
      </c>
      <c r="K52" s="42"/>
      <c r="L52" s="8">
        <f t="shared" si="1"/>
        <v>767416</v>
      </c>
    </row>
    <row r="53" spans="2:13" ht="19.5" customHeight="1">
      <c r="B53" s="69"/>
      <c r="C53" s="67"/>
      <c r="D53" s="69"/>
      <c r="E53" s="63"/>
      <c r="F53" s="7" t="s">
        <v>31</v>
      </c>
      <c r="G53" s="15">
        <v>2</v>
      </c>
      <c r="H53" s="7" t="s">
        <v>34</v>
      </c>
      <c r="I53" s="16">
        <v>139953</v>
      </c>
      <c r="J53" s="41" t="s">
        <v>13</v>
      </c>
      <c r="K53" s="42"/>
      <c r="L53" s="8">
        <f t="shared" si="1"/>
        <v>279906</v>
      </c>
    </row>
    <row r="54" spans="2:13" ht="19.5" customHeight="1">
      <c r="B54" s="69"/>
      <c r="C54" s="67"/>
      <c r="D54" s="69"/>
      <c r="E54" s="63"/>
      <c r="F54" s="7" t="s">
        <v>31</v>
      </c>
      <c r="G54" s="15">
        <v>1</v>
      </c>
      <c r="H54" s="7" t="s">
        <v>35</v>
      </c>
      <c r="I54" s="16">
        <v>352914</v>
      </c>
      <c r="J54" s="41" t="s">
        <v>13</v>
      </c>
      <c r="K54" s="42"/>
      <c r="L54" s="8">
        <f t="shared" si="1"/>
        <v>352914</v>
      </c>
    </row>
    <row r="55" spans="2:13" ht="19.5" customHeight="1">
      <c r="B55" s="69"/>
      <c r="C55" s="67"/>
      <c r="D55" s="69"/>
      <c r="E55" s="63"/>
      <c r="F55" s="7" t="s">
        <v>31</v>
      </c>
      <c r="G55" s="15">
        <v>1</v>
      </c>
      <c r="H55" s="7" t="s">
        <v>36</v>
      </c>
      <c r="I55" s="16">
        <v>99048</v>
      </c>
      <c r="J55" s="41" t="s">
        <v>13</v>
      </c>
      <c r="K55" s="42"/>
      <c r="L55" s="8">
        <f t="shared" si="1"/>
        <v>99048</v>
      </c>
    </row>
    <row r="56" spans="2:13" ht="19.5" customHeight="1">
      <c r="B56" s="69"/>
      <c r="C56" s="67"/>
      <c r="D56" s="69"/>
      <c r="E56" s="63"/>
      <c r="F56" s="7" t="s">
        <v>31</v>
      </c>
      <c r="G56" s="15">
        <v>1</v>
      </c>
      <c r="H56" s="7" t="s">
        <v>37</v>
      </c>
      <c r="I56" s="16">
        <v>49219</v>
      </c>
      <c r="J56" s="41" t="s">
        <v>13</v>
      </c>
      <c r="K56" s="42"/>
      <c r="L56" s="8">
        <f t="shared" si="1"/>
        <v>49219</v>
      </c>
    </row>
    <row r="57" spans="2:13" ht="19.5" customHeight="1" thickBot="1">
      <c r="B57" s="69"/>
      <c r="C57" s="67"/>
      <c r="D57" s="70"/>
      <c r="E57" s="64" t="s">
        <v>15</v>
      </c>
      <c r="F57" s="65"/>
      <c r="G57" s="65"/>
      <c r="H57" s="65"/>
      <c r="I57" s="65"/>
      <c r="J57" s="65"/>
      <c r="K57" s="60"/>
      <c r="L57" s="9">
        <f>SUM(L47:L56)</f>
        <v>43963047</v>
      </c>
    </row>
    <row r="58" spans="2:13" ht="19.5" customHeight="1">
      <c r="B58" s="88" t="s">
        <v>38</v>
      </c>
      <c r="C58" s="89"/>
      <c r="D58" s="90"/>
      <c r="E58" s="30" t="s">
        <v>53</v>
      </c>
      <c r="F58" s="103" t="s">
        <v>76</v>
      </c>
      <c r="G58" s="18">
        <v>4</v>
      </c>
      <c r="H58" s="17" t="s">
        <v>77</v>
      </c>
      <c r="I58" s="19">
        <v>25000</v>
      </c>
      <c r="J58" s="41" t="s">
        <v>13</v>
      </c>
      <c r="K58" s="42"/>
      <c r="L58" s="20">
        <f t="shared" ref="L58" si="2">I58*G58</f>
        <v>100000</v>
      </c>
    </row>
    <row r="59" spans="2:13" ht="19.5" customHeight="1" thickBot="1">
      <c r="B59" s="91"/>
      <c r="C59" s="92"/>
      <c r="D59" s="93"/>
      <c r="E59" s="37" t="s">
        <v>54</v>
      </c>
      <c r="F59" s="102" t="s">
        <v>18</v>
      </c>
      <c r="G59" s="21">
        <v>1</v>
      </c>
      <c r="H59" s="102" t="s">
        <v>19</v>
      </c>
      <c r="I59" s="16">
        <v>1300000</v>
      </c>
      <c r="J59" s="15">
        <v>10</v>
      </c>
      <c r="K59" s="15">
        <v>304</v>
      </c>
      <c r="L59" s="8">
        <f>I59*G59*J59</f>
        <v>13000000</v>
      </c>
    </row>
    <row r="60" spans="2:13" ht="24.75" customHeight="1">
      <c r="G60" s="1"/>
      <c r="I60" s="56" t="s">
        <v>39</v>
      </c>
      <c r="J60" s="57"/>
      <c r="K60" s="58"/>
      <c r="L60" s="22">
        <f>L57+L46+L41+L23</f>
        <v>199526763</v>
      </c>
      <c r="M60" s="23"/>
    </row>
    <row r="61" spans="2:13" ht="25.5" customHeight="1" thickBot="1">
      <c r="G61" s="1"/>
      <c r="I61" s="59" t="s">
        <v>40</v>
      </c>
      <c r="J61" s="60"/>
      <c r="K61" s="36">
        <v>0.2</v>
      </c>
      <c r="L61" s="104">
        <f>L60*K61</f>
        <v>39905352.600000001</v>
      </c>
    </row>
    <row r="62" spans="2:13" ht="33.75" customHeight="1" thickBot="1">
      <c r="G62" s="1"/>
      <c r="I62" s="61" t="s">
        <v>41</v>
      </c>
      <c r="J62" s="62"/>
      <c r="K62" s="62"/>
      <c r="L62" s="24">
        <f>L60+L61</f>
        <v>239432115.59999999</v>
      </c>
    </row>
    <row r="63" spans="2:13" ht="15.75" customHeight="1">
      <c r="G63" s="1"/>
    </row>
    <row r="64" spans="2:13" ht="15.75" customHeight="1">
      <c r="G64" s="1"/>
    </row>
    <row r="65" spans="7:7" ht="15.75" customHeight="1">
      <c r="G65" s="1"/>
    </row>
    <row r="66" spans="7:7" ht="15.75" customHeight="1">
      <c r="G66" s="1"/>
    </row>
    <row r="67" spans="7:7" ht="15.75" customHeight="1">
      <c r="G67" s="1"/>
    </row>
    <row r="68" spans="7:7" ht="15.75" customHeight="1">
      <c r="G68" s="1"/>
    </row>
    <row r="69" spans="7:7" ht="15.75" customHeight="1">
      <c r="G69" s="1"/>
    </row>
    <row r="70" spans="7:7" ht="15.75" customHeight="1">
      <c r="G70" s="1"/>
    </row>
    <row r="71" spans="7:7" ht="15.75" customHeight="1">
      <c r="G71" s="1"/>
    </row>
    <row r="72" spans="7:7" ht="15.75" customHeight="1">
      <c r="G72" s="1"/>
    </row>
    <row r="73" spans="7:7" ht="15.75" customHeight="1">
      <c r="G73" s="1"/>
    </row>
    <row r="74" spans="7:7" ht="15.75" customHeight="1">
      <c r="G74" s="1"/>
    </row>
    <row r="75" spans="7:7" ht="15.75" customHeight="1">
      <c r="G75" s="1"/>
    </row>
    <row r="76" spans="7:7" ht="15.75" customHeight="1">
      <c r="G76" s="1"/>
    </row>
    <row r="77" spans="7:7" ht="15.75" customHeight="1">
      <c r="G77" s="1"/>
    </row>
    <row r="78" spans="7:7" ht="15.75" customHeight="1">
      <c r="G78" s="1"/>
    </row>
    <row r="79" spans="7:7" ht="15.75" customHeight="1">
      <c r="G79" s="1"/>
    </row>
    <row r="80" spans="7:7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  <row r="101" spans="7:7" ht="15.75" customHeight="1">
      <c r="G101" s="1"/>
    </row>
    <row r="102" spans="7:7" ht="15.75" customHeight="1">
      <c r="G102" s="1"/>
    </row>
    <row r="103" spans="7:7" ht="15.75" customHeight="1">
      <c r="G103" s="1"/>
    </row>
    <row r="104" spans="7:7" ht="15.75" customHeight="1">
      <c r="G104" s="1"/>
    </row>
    <row r="105" spans="7:7" ht="15.75" customHeight="1">
      <c r="G105" s="1"/>
    </row>
    <row r="106" spans="7:7" ht="15.75" customHeight="1">
      <c r="G106" s="1"/>
    </row>
    <row r="107" spans="7:7" ht="15.75" customHeight="1">
      <c r="G107" s="1"/>
    </row>
    <row r="108" spans="7:7" ht="15.75" customHeight="1">
      <c r="G108" s="1"/>
    </row>
    <row r="109" spans="7:7" ht="15.75" customHeight="1">
      <c r="G109" s="1"/>
    </row>
    <row r="110" spans="7:7" ht="15.75" customHeight="1">
      <c r="G110" s="1"/>
    </row>
    <row r="111" spans="7:7" ht="15.75" customHeight="1">
      <c r="G111" s="1"/>
    </row>
    <row r="112" spans="7:7" ht="15.75" customHeight="1">
      <c r="G112" s="1"/>
    </row>
    <row r="113" spans="7:7" ht="15.75" customHeight="1">
      <c r="G113" s="1"/>
    </row>
    <row r="114" spans="7:7" ht="15.75" customHeight="1">
      <c r="G114" s="1"/>
    </row>
    <row r="115" spans="7:7" ht="15.75" customHeight="1">
      <c r="G115" s="1"/>
    </row>
    <row r="116" spans="7:7" ht="15.75" customHeight="1">
      <c r="G116" s="1"/>
    </row>
    <row r="117" spans="7:7" ht="15.75" customHeight="1">
      <c r="G117" s="1"/>
    </row>
    <row r="118" spans="7:7" ht="15.75" customHeight="1">
      <c r="G118" s="1"/>
    </row>
    <row r="119" spans="7:7" ht="15.75" customHeight="1">
      <c r="G119" s="1"/>
    </row>
    <row r="120" spans="7:7" ht="15.75" customHeight="1">
      <c r="G120" s="1"/>
    </row>
    <row r="121" spans="7:7" ht="15.75" customHeight="1">
      <c r="G121" s="1"/>
    </row>
    <row r="122" spans="7:7" ht="15.75" customHeight="1">
      <c r="G122" s="1"/>
    </row>
    <row r="123" spans="7:7" ht="15.75" customHeight="1">
      <c r="G123" s="1"/>
    </row>
    <row r="124" spans="7:7" ht="15.75" customHeight="1">
      <c r="G124" s="1"/>
    </row>
    <row r="125" spans="7:7" ht="15.75" customHeight="1">
      <c r="G125" s="1"/>
    </row>
    <row r="126" spans="7:7" ht="15.75" customHeight="1">
      <c r="G126" s="1"/>
    </row>
    <row r="127" spans="7:7" ht="15.75" customHeight="1">
      <c r="G127" s="1"/>
    </row>
    <row r="128" spans="7:7" ht="15.75" customHeight="1">
      <c r="G128" s="1"/>
    </row>
    <row r="129" spans="7:7" ht="15.75" customHeight="1">
      <c r="G129" s="1"/>
    </row>
    <row r="130" spans="7:7" ht="15.75" customHeight="1">
      <c r="G130" s="1"/>
    </row>
    <row r="131" spans="7:7" ht="15.75" customHeight="1">
      <c r="G131" s="1"/>
    </row>
    <row r="132" spans="7:7" ht="15.75" customHeight="1">
      <c r="G132" s="1"/>
    </row>
    <row r="133" spans="7:7" ht="15.75" customHeight="1">
      <c r="G133" s="1"/>
    </row>
    <row r="134" spans="7:7" ht="15.75" customHeight="1">
      <c r="G134" s="1"/>
    </row>
    <row r="135" spans="7:7" ht="15.75" customHeight="1">
      <c r="G135" s="1"/>
    </row>
    <row r="136" spans="7:7" ht="15.75" customHeight="1">
      <c r="G136" s="1"/>
    </row>
    <row r="137" spans="7:7" ht="15.75" customHeight="1">
      <c r="G137" s="1"/>
    </row>
    <row r="138" spans="7:7" ht="15.75" customHeight="1">
      <c r="G138" s="1"/>
    </row>
    <row r="139" spans="7:7" ht="15.75" customHeight="1">
      <c r="G139" s="1"/>
    </row>
    <row r="140" spans="7:7" ht="15.75" customHeight="1">
      <c r="G140" s="1"/>
    </row>
    <row r="141" spans="7:7" ht="15.75" customHeight="1">
      <c r="G141" s="1"/>
    </row>
    <row r="142" spans="7:7" ht="15.75" customHeight="1">
      <c r="G142" s="1"/>
    </row>
    <row r="143" spans="7:7" ht="15.75" customHeight="1">
      <c r="G143" s="1"/>
    </row>
    <row r="144" spans="7:7" ht="15.75" customHeight="1">
      <c r="G144" s="1"/>
    </row>
    <row r="145" spans="7:7" ht="15.75" customHeight="1">
      <c r="G145" s="1"/>
    </row>
    <row r="146" spans="7:7" ht="15.75" customHeight="1">
      <c r="G146" s="1"/>
    </row>
    <row r="147" spans="7:7" ht="15.75" customHeight="1">
      <c r="G147" s="1"/>
    </row>
    <row r="148" spans="7:7" ht="15.75" customHeight="1">
      <c r="G148" s="1"/>
    </row>
    <row r="149" spans="7:7" ht="15.75" customHeight="1">
      <c r="G149" s="1"/>
    </row>
    <row r="150" spans="7:7" ht="15.75" customHeight="1">
      <c r="G150" s="1"/>
    </row>
    <row r="151" spans="7:7" ht="15.75" customHeight="1">
      <c r="G151" s="1"/>
    </row>
    <row r="152" spans="7:7" ht="15.75" customHeight="1">
      <c r="G152" s="1"/>
    </row>
    <row r="153" spans="7:7" ht="15.75" customHeight="1">
      <c r="G153" s="1"/>
    </row>
    <row r="154" spans="7:7" ht="15.75" customHeight="1">
      <c r="G154" s="1"/>
    </row>
    <row r="155" spans="7:7" ht="15.75" customHeight="1">
      <c r="G155" s="1"/>
    </row>
    <row r="156" spans="7:7" ht="15.75" customHeight="1">
      <c r="G156" s="1"/>
    </row>
    <row r="157" spans="7:7" ht="15.75" customHeight="1">
      <c r="G157" s="1"/>
    </row>
    <row r="158" spans="7:7" ht="15.75" customHeight="1">
      <c r="G158" s="1"/>
    </row>
    <row r="159" spans="7:7" ht="15.75" customHeight="1">
      <c r="G159" s="1"/>
    </row>
    <row r="160" spans="7:7" ht="15.75" customHeight="1">
      <c r="G160" s="1"/>
    </row>
    <row r="161" spans="7:7" ht="15.75" customHeight="1">
      <c r="G161" s="1"/>
    </row>
    <row r="162" spans="7:7" ht="15.75" customHeight="1">
      <c r="G162" s="1"/>
    </row>
    <row r="163" spans="7:7" ht="15.75" customHeight="1">
      <c r="G163" s="1"/>
    </row>
    <row r="164" spans="7:7" ht="15.75" customHeight="1">
      <c r="G164" s="1"/>
    </row>
    <row r="165" spans="7:7" ht="15.75" customHeight="1">
      <c r="G165" s="1"/>
    </row>
    <row r="166" spans="7:7" ht="15.75" customHeight="1">
      <c r="G166" s="1"/>
    </row>
    <row r="167" spans="7:7" ht="15.75" customHeight="1">
      <c r="G167" s="1"/>
    </row>
    <row r="168" spans="7:7" ht="15.75" customHeight="1">
      <c r="G168" s="1"/>
    </row>
    <row r="169" spans="7:7" ht="15.75" customHeight="1">
      <c r="G169" s="1"/>
    </row>
    <row r="170" spans="7:7" ht="15.75" customHeight="1">
      <c r="G170" s="1"/>
    </row>
    <row r="171" spans="7:7" ht="15.75" customHeight="1">
      <c r="G171" s="1"/>
    </row>
    <row r="172" spans="7:7" ht="15.75" customHeight="1">
      <c r="G172" s="1"/>
    </row>
    <row r="173" spans="7:7" ht="15.75" customHeight="1">
      <c r="G173" s="1"/>
    </row>
    <row r="174" spans="7:7" ht="15.75" customHeight="1">
      <c r="G174" s="1"/>
    </row>
    <row r="175" spans="7:7" ht="15.75" customHeight="1">
      <c r="G175" s="1"/>
    </row>
    <row r="176" spans="7:7" ht="15.75" customHeight="1">
      <c r="G176" s="1"/>
    </row>
    <row r="177" spans="7:7" ht="15.75" customHeight="1">
      <c r="G177" s="1"/>
    </row>
    <row r="178" spans="7:7" ht="15.75" customHeight="1">
      <c r="G178" s="1"/>
    </row>
    <row r="179" spans="7:7" ht="15.75" customHeight="1">
      <c r="G179" s="1"/>
    </row>
    <row r="180" spans="7:7" ht="15.75" customHeight="1">
      <c r="G180" s="1"/>
    </row>
    <row r="181" spans="7:7" ht="15.75" customHeight="1">
      <c r="G181" s="1"/>
    </row>
    <row r="182" spans="7:7" ht="15.75" customHeight="1">
      <c r="G182" s="1"/>
    </row>
    <row r="183" spans="7:7" ht="15.75" customHeight="1">
      <c r="G183" s="1"/>
    </row>
    <row r="184" spans="7:7" ht="15.75" customHeight="1">
      <c r="G184" s="1"/>
    </row>
    <row r="185" spans="7:7" ht="15.75" customHeight="1">
      <c r="G185" s="1"/>
    </row>
    <row r="186" spans="7:7" ht="15.75" customHeight="1">
      <c r="G186" s="1"/>
    </row>
    <row r="187" spans="7:7" ht="15.75" customHeight="1">
      <c r="G187" s="1"/>
    </row>
    <row r="188" spans="7:7" ht="15.75" customHeight="1">
      <c r="G188" s="1"/>
    </row>
    <row r="189" spans="7:7" ht="15.75" customHeight="1">
      <c r="G189" s="1"/>
    </row>
    <row r="190" spans="7:7" ht="15.75" customHeight="1">
      <c r="G190" s="1"/>
    </row>
    <row r="191" spans="7:7" ht="15.75" customHeight="1">
      <c r="G191" s="1"/>
    </row>
    <row r="192" spans="7:7" ht="15.75" customHeight="1">
      <c r="G192" s="1"/>
    </row>
    <row r="193" spans="7:7" ht="15.75" customHeight="1">
      <c r="G193" s="1"/>
    </row>
    <row r="194" spans="7:7" ht="15.75" customHeight="1">
      <c r="G194" s="1"/>
    </row>
    <row r="195" spans="7:7" ht="15.75" customHeight="1">
      <c r="G195" s="1"/>
    </row>
    <row r="196" spans="7:7" ht="15.75" customHeight="1">
      <c r="G196" s="1"/>
    </row>
    <row r="197" spans="7:7" ht="15.75" customHeight="1">
      <c r="G197" s="1"/>
    </row>
    <row r="198" spans="7:7" ht="15.75" customHeight="1">
      <c r="G198" s="1"/>
    </row>
    <row r="199" spans="7:7" ht="15.75" customHeight="1">
      <c r="G199" s="1"/>
    </row>
    <row r="200" spans="7:7" ht="15.75" customHeight="1">
      <c r="G200" s="1"/>
    </row>
    <row r="201" spans="7:7" ht="15.75" customHeight="1">
      <c r="G201" s="1"/>
    </row>
    <row r="202" spans="7:7" ht="15.75" customHeight="1">
      <c r="G202" s="1"/>
    </row>
    <row r="203" spans="7:7" ht="15.75" customHeight="1">
      <c r="G203" s="1"/>
    </row>
    <row r="204" spans="7:7" ht="15.75" customHeight="1">
      <c r="G204" s="1"/>
    </row>
    <row r="205" spans="7:7" ht="15.75" customHeight="1">
      <c r="G205" s="1"/>
    </row>
    <row r="206" spans="7:7" ht="15.75" customHeight="1">
      <c r="G206" s="1"/>
    </row>
    <row r="207" spans="7:7" ht="15.75" customHeight="1">
      <c r="G207" s="1"/>
    </row>
    <row r="208" spans="7:7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  <row r="948" spans="7:7" ht="15.75" customHeight="1">
      <c r="G948" s="1"/>
    </row>
    <row r="949" spans="7:7" ht="15.75" customHeight="1">
      <c r="G949" s="1"/>
    </row>
    <row r="950" spans="7:7" ht="15.75" customHeight="1">
      <c r="G950" s="1"/>
    </row>
    <row r="951" spans="7:7" ht="15.75" customHeight="1">
      <c r="G951" s="1"/>
    </row>
    <row r="952" spans="7:7" ht="15.75" customHeight="1">
      <c r="G952" s="1"/>
    </row>
    <row r="953" spans="7:7" ht="15.75" customHeight="1">
      <c r="G953" s="1"/>
    </row>
    <row r="954" spans="7:7" ht="15.75" customHeight="1">
      <c r="G954" s="1"/>
    </row>
    <row r="955" spans="7:7" ht="15.75" customHeight="1">
      <c r="G955" s="1"/>
    </row>
    <row r="956" spans="7:7" ht="15.75" customHeight="1">
      <c r="G956" s="1"/>
    </row>
    <row r="957" spans="7:7" ht="15.75" customHeight="1">
      <c r="G957" s="1"/>
    </row>
    <row r="958" spans="7:7" ht="15.75" customHeight="1">
      <c r="G958" s="1"/>
    </row>
    <row r="959" spans="7:7" ht="15.75" customHeight="1">
      <c r="G959" s="1"/>
    </row>
    <row r="960" spans="7:7" ht="15.75" customHeight="1">
      <c r="G960" s="1"/>
    </row>
    <row r="961" spans="7:7" ht="15.75" customHeight="1">
      <c r="G961" s="1"/>
    </row>
    <row r="962" spans="7:7" ht="15.75" customHeight="1">
      <c r="G962" s="1"/>
    </row>
    <row r="963" spans="7:7" ht="15.75" customHeight="1">
      <c r="G963" s="1"/>
    </row>
    <row r="964" spans="7:7" ht="15.75" customHeight="1">
      <c r="G964" s="1"/>
    </row>
    <row r="965" spans="7:7" ht="15.75" customHeight="1">
      <c r="G965" s="1"/>
    </row>
    <row r="966" spans="7:7" ht="15.75" customHeight="1">
      <c r="G966" s="1"/>
    </row>
    <row r="967" spans="7:7" ht="15.75" customHeight="1">
      <c r="G967" s="1"/>
    </row>
    <row r="968" spans="7:7" ht="15.75" customHeight="1">
      <c r="G968" s="1"/>
    </row>
    <row r="969" spans="7:7" ht="15.75" customHeight="1">
      <c r="G969" s="1"/>
    </row>
    <row r="970" spans="7:7" ht="15.75" customHeight="1">
      <c r="G970" s="1"/>
    </row>
    <row r="971" spans="7:7" ht="15.75" customHeight="1">
      <c r="G971" s="1"/>
    </row>
    <row r="972" spans="7:7" ht="15.75" customHeight="1">
      <c r="G972" s="1"/>
    </row>
    <row r="973" spans="7:7" ht="15.75" customHeight="1">
      <c r="G973" s="1"/>
    </row>
    <row r="974" spans="7:7" ht="15.75" customHeight="1">
      <c r="G974" s="1"/>
    </row>
    <row r="975" spans="7:7" ht="15.75" customHeight="1">
      <c r="G975" s="1"/>
    </row>
    <row r="976" spans="7:7" ht="15.75" customHeight="1">
      <c r="G976" s="1"/>
    </row>
    <row r="977" spans="7:7" ht="15.75" customHeight="1">
      <c r="G977" s="1"/>
    </row>
    <row r="978" spans="7:7" ht="15.75" customHeight="1">
      <c r="G978" s="1"/>
    </row>
    <row r="979" spans="7:7" ht="15.75" customHeight="1">
      <c r="G979" s="1"/>
    </row>
    <row r="980" spans="7:7" ht="15.75" customHeight="1">
      <c r="G980" s="1"/>
    </row>
    <row r="981" spans="7:7" ht="15.75" customHeight="1">
      <c r="G981" s="1"/>
    </row>
    <row r="982" spans="7:7" ht="15.75" customHeight="1">
      <c r="G982" s="1"/>
    </row>
    <row r="983" spans="7:7" ht="15.75" customHeight="1">
      <c r="G983" s="1"/>
    </row>
    <row r="984" spans="7:7" ht="15.75" customHeight="1">
      <c r="G984" s="1"/>
    </row>
    <row r="985" spans="7:7" ht="15.75" customHeight="1">
      <c r="G985" s="1"/>
    </row>
    <row r="986" spans="7:7" ht="15.75" customHeight="1">
      <c r="G986" s="1"/>
    </row>
    <row r="987" spans="7:7" ht="15.75" customHeight="1">
      <c r="G987" s="1"/>
    </row>
    <row r="988" spans="7:7" ht="15.75" customHeight="1">
      <c r="G988" s="1"/>
    </row>
    <row r="989" spans="7:7" ht="15.75" customHeight="1">
      <c r="G989" s="1"/>
    </row>
    <row r="990" spans="7:7" ht="15.75" customHeight="1">
      <c r="G990" s="1"/>
    </row>
    <row r="991" spans="7:7" ht="15.75" customHeight="1">
      <c r="G991" s="1"/>
    </row>
    <row r="992" spans="7:7" ht="15.75" customHeight="1">
      <c r="G992" s="1"/>
    </row>
    <row r="993" spans="7:7" ht="15.75" customHeight="1">
      <c r="G993" s="1"/>
    </row>
    <row r="994" spans="7:7" ht="15.75" customHeight="1">
      <c r="G994" s="1"/>
    </row>
    <row r="995" spans="7:7" ht="15.75" customHeight="1">
      <c r="G995" s="1"/>
    </row>
    <row r="996" spans="7:7" ht="15.75" customHeight="1">
      <c r="G996" s="1"/>
    </row>
    <row r="997" spans="7:7" ht="15.75" customHeight="1">
      <c r="G997" s="1"/>
    </row>
    <row r="998" spans="7:7" ht="15.75" customHeight="1">
      <c r="G998" s="1"/>
    </row>
    <row r="999" spans="7:7" ht="15.75" customHeight="1">
      <c r="G999" s="1"/>
    </row>
    <row r="1000" spans="7:7" ht="15.75" customHeight="1">
      <c r="G1000" s="1"/>
    </row>
    <row r="1001" spans="7:7" ht="15.75" customHeight="1">
      <c r="G1001" s="1"/>
    </row>
    <row r="1002" spans="7:7" ht="15.75" customHeight="1">
      <c r="G1002" s="1"/>
    </row>
    <row r="1003" spans="7:7" ht="15.75" customHeight="1">
      <c r="G1003" s="1"/>
    </row>
    <row r="1004" spans="7:7" ht="15.75" customHeight="1">
      <c r="G1004" s="1"/>
    </row>
    <row r="1005" spans="7:7" ht="15.75" customHeight="1">
      <c r="G1005" s="1"/>
    </row>
    <row r="1006" spans="7:7" ht="15.75" customHeight="1">
      <c r="G1006" s="1"/>
    </row>
    <row r="1007" spans="7:7" ht="15.75" customHeight="1">
      <c r="G1007" s="1"/>
    </row>
    <row r="1008" spans="7:7" ht="15.75" customHeight="1">
      <c r="G1008" s="1"/>
    </row>
    <row r="1009" spans="7:7" ht="15.75" customHeight="1">
      <c r="G1009" s="1"/>
    </row>
    <row r="1010" spans="7:7" ht="15.75" customHeight="1">
      <c r="G1010" s="1"/>
    </row>
    <row r="1011" spans="7:7" ht="15.75" customHeight="1">
      <c r="G1011" s="1"/>
    </row>
    <row r="1012" spans="7:7" ht="15.75" customHeight="1">
      <c r="G1012" s="1"/>
    </row>
    <row r="1013" spans="7:7" ht="15.75" customHeight="1">
      <c r="G1013" s="1"/>
    </row>
    <row r="1014" spans="7:7" ht="15.75" customHeight="1">
      <c r="G1014" s="1"/>
    </row>
    <row r="1015" spans="7:7" ht="15.75" customHeight="1">
      <c r="G1015" s="1"/>
    </row>
    <row r="1016" spans="7:7" ht="15.75" customHeight="1">
      <c r="G1016" s="1"/>
    </row>
    <row r="1017" spans="7:7" ht="15.75" customHeight="1">
      <c r="G1017" s="1"/>
    </row>
    <row r="1018" spans="7:7" ht="15.75" customHeight="1">
      <c r="G1018" s="1"/>
    </row>
    <row r="1019" spans="7:7" ht="15.75" customHeight="1">
      <c r="G1019" s="1"/>
    </row>
    <row r="1020" spans="7:7" ht="15.75" customHeight="1">
      <c r="G1020" s="1"/>
    </row>
    <row r="1021" spans="7:7" ht="15.75" customHeight="1">
      <c r="G1021" s="1"/>
    </row>
    <row r="1022" spans="7:7" ht="15.75" customHeight="1">
      <c r="G1022" s="1"/>
    </row>
    <row r="1023" spans="7:7" ht="15.75" customHeight="1">
      <c r="G1023" s="1"/>
    </row>
    <row r="1024" spans="7:7" ht="15.75" customHeight="1">
      <c r="G1024" s="1"/>
    </row>
    <row r="1025" spans="7:7" ht="15.75" customHeight="1">
      <c r="G1025" s="1"/>
    </row>
    <row r="1026" spans="7:7" ht="15.75" customHeight="1">
      <c r="G1026" s="1"/>
    </row>
    <row r="1027" spans="7:7" ht="15.75" customHeight="1">
      <c r="G1027" s="1"/>
    </row>
  </sheetData>
  <mergeCells count="61">
    <mergeCell ref="D7:D23"/>
    <mergeCell ref="E23:K23"/>
    <mergeCell ref="E24:E31"/>
    <mergeCell ref="J58:K58"/>
    <mergeCell ref="B58:D59"/>
    <mergeCell ref="E7:E11"/>
    <mergeCell ref="J7:K7"/>
    <mergeCell ref="J8:K8"/>
    <mergeCell ref="J9:K9"/>
    <mergeCell ref="J10:K10"/>
    <mergeCell ref="J11:K11"/>
    <mergeCell ref="E12:E19"/>
    <mergeCell ref="J12:K12"/>
    <mergeCell ref="J13:K13"/>
    <mergeCell ref="J14:K14"/>
    <mergeCell ref="J15:K15"/>
    <mergeCell ref="J16:K16"/>
    <mergeCell ref="J17:K17"/>
    <mergeCell ref="J18:K18"/>
    <mergeCell ref="J19:K19"/>
    <mergeCell ref="E38:E40"/>
    <mergeCell ref="J38:K38"/>
    <mergeCell ref="E32:E37"/>
    <mergeCell ref="E20:E22"/>
    <mergeCell ref="J20:K20"/>
    <mergeCell ref="J21:K21"/>
    <mergeCell ref="J22:K22"/>
    <mergeCell ref="E46:K46"/>
    <mergeCell ref="C47:C57"/>
    <mergeCell ref="D47:D57"/>
    <mergeCell ref="B3:L3"/>
    <mergeCell ref="B5:B57"/>
    <mergeCell ref="C5:C46"/>
    <mergeCell ref="D5:D6"/>
    <mergeCell ref="G5:G6"/>
    <mergeCell ref="D24:D41"/>
    <mergeCell ref="D42:D46"/>
    <mergeCell ref="E57:K57"/>
    <mergeCell ref="J56:K56"/>
    <mergeCell ref="H5:H6"/>
    <mergeCell ref="I5:I6"/>
    <mergeCell ref="J5:K5"/>
    <mergeCell ref="I60:K60"/>
    <mergeCell ref="I61:J61"/>
    <mergeCell ref="I62:K62"/>
    <mergeCell ref="E51:E56"/>
    <mergeCell ref="J51:K51"/>
    <mergeCell ref="J52:K52"/>
    <mergeCell ref="J53:K53"/>
    <mergeCell ref="J54:K54"/>
    <mergeCell ref="J55:K55"/>
    <mergeCell ref="L5:L6"/>
    <mergeCell ref="E5:E6"/>
    <mergeCell ref="J24:K24"/>
    <mergeCell ref="F5:F6"/>
    <mergeCell ref="J32:K32"/>
    <mergeCell ref="J33:K33"/>
    <mergeCell ref="L42:L45"/>
    <mergeCell ref="J42:K45"/>
    <mergeCell ref="I42:I45"/>
    <mergeCell ref="E41:K41"/>
  </mergeCells>
  <pageMargins left="0.7" right="0.7" top="0.75" bottom="0.75" header="0" footer="0"/>
  <pageSetup paperSize="9" orientation="portrait" r:id="rId1"/>
  <ignoredErrors>
    <ignoredError sqref="L30:L31 L23 L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Ladino</dc:creator>
  <cp:keywords/>
  <dc:description/>
  <cp:lastModifiedBy>Lenovo</cp:lastModifiedBy>
  <cp:revision/>
  <dcterms:created xsi:type="dcterms:W3CDTF">2023-02-28T12:36:33Z</dcterms:created>
  <dcterms:modified xsi:type="dcterms:W3CDTF">2024-08-12T00:36:47Z</dcterms:modified>
  <cp:category/>
  <cp:contentStatus/>
</cp:coreProperties>
</file>