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TaskMasterPro\docs\trim04\04_Modelo_de_Calidad\"/>
    </mc:Choice>
  </mc:AlternateContent>
  <xr:revisionPtr revIDLastSave="0" documentId="13_ncr:1_{AEEDCC63-945F-4A57-9FB8-C47A4B28BDFA}" xr6:coauthVersionLast="47" xr6:coauthVersionMax="47" xr10:uidLastSave="{00000000-0000-0000-0000-000000000000}"/>
  <bookViews>
    <workbookView xWindow="-110" yWindow="-110" windowWidth="19420" windowHeight="10300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54" i="2"/>
  <c r="D53" i="2"/>
  <c r="D52" i="2"/>
  <c r="D51" i="2"/>
  <c r="D50" i="2"/>
  <c r="D49" i="2"/>
  <c r="D48" i="2"/>
  <c r="D47" i="2"/>
  <c r="D42" i="1"/>
  <c r="D41" i="1"/>
  <c r="D40" i="1"/>
  <c r="D38" i="1"/>
  <c r="D37" i="1"/>
  <c r="D36" i="1"/>
  <c r="D35" i="1"/>
  <c r="D34" i="1"/>
  <c r="D32" i="1"/>
  <c r="D31" i="1"/>
  <c r="D29" i="1"/>
  <c r="D28" i="1"/>
  <c r="D26" i="1"/>
  <c r="D25" i="1"/>
  <c r="D24" i="1"/>
  <c r="D22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64" i="2"/>
  <c r="D63" i="2"/>
  <c r="D62" i="2"/>
  <c r="D61" i="2"/>
  <c r="D60" i="2"/>
  <c r="D59" i="2"/>
  <c r="D58" i="2"/>
  <c r="D57" i="2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<sst xmlns="http://schemas.openxmlformats.org/spreadsheetml/2006/main" count="286" uniqueCount="150">
  <si>
    <t>Funcionalidad</t>
  </si>
  <si>
    <t>¿Se han especificado todas las tareas que debe realizar el sistema/software?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</si>
  <si>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</si>
  <si>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</si>
  <si>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</si>
  <si>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</si>
  <si>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</si>
  <si>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</si>
  <si>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</si>
  <si>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</si>
  <si>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</si>
  <si>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</si>
  <si>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</si>
  <si>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</si>
  <si>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</si>
  <si>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</si>
  <si>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</si>
  <si>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</si>
  <si>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</si>
  <si>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</si>
  <si>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</si>
  <si>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</si>
  <si>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</si>
  <si>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</si>
  <si>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</si>
  <si>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</si>
  <si>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</si>
  <si>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</si>
  <si>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</si>
  <si>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</si>
  <si>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</si>
  <si>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</si>
  <si>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</si>
  <si>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</si>
  <si>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</si>
  <si>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</si>
  <si>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</si>
  <si>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</si>
  <si>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</si>
  <si>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</si>
  <si>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</si>
  <si>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</si>
  <si>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</si>
  <si>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</si>
  <si>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</si>
  <si>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</si>
  <si>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</si>
  <si>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</si>
  <si>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</si>
  <si>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</si>
  <si>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</si>
  <si>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</si>
  <si>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</si>
  <si>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</si>
  <si>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</si>
  <si>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</si>
  <si>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</si>
  <si>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</si>
  <si>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</si>
  <si>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</si>
  <si>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</si>
  <si>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</si>
  <si>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 xml:space="preserve">¿La capacidad del sistema para tolerar errores está especificada en los requisitos? 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</si>
  <si>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</si>
  <si>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</si>
  <si>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</si>
  <si>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</si>
  <si>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</si>
  <si>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</si>
  <si>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</si>
  <si>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</si>
  <si>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</si>
  <si>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</si>
  <si>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</si>
  <si>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</si>
  <si>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</si>
  <si>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</si>
  <si>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</si>
  <si>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</si>
  <si>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>TaskMaster Pro</t>
  </si>
  <si>
    <t>Johan Garcia
Erika Triana
Andres Garzon
Nikole Bernal</t>
  </si>
  <si>
    <t>27/02/2025</t>
  </si>
  <si>
    <t>Johan Felipe Garcia Salazar</t>
  </si>
  <si>
    <t>Erika Daniela Triana Bustos</t>
  </si>
  <si>
    <t>Nikole Camila Bernal Avila</t>
  </si>
  <si>
    <t>Andres Julian Garzon Perea</t>
  </si>
  <si>
    <t xml:space="preserve"> USUARIOS</t>
  </si>
  <si>
    <t>Cumple</t>
  </si>
  <si>
    <t>El sistema debe permitir al Administrador, Lider de proyecto, Miembro de proyecto y cliente/StakeHolder Iniciar Sesión</t>
  </si>
  <si>
    <t>El sistema debe permitir al Administrador, Lider de proyecto, Miembro de proyecto y cliente/StakeHolder Recuperar Contraseña</t>
  </si>
  <si>
    <t>No Cumple</t>
  </si>
  <si>
    <t>En el III trimestre estaba planificado realizarlo, por motivos de estructura front-end se sometio a ajustes y quedo planificada su realización para el IV trimestre</t>
  </si>
  <si>
    <t>El sistema debe permitir al Administrador Crear Rol</t>
  </si>
  <si>
    <t>El sistema debe permitir al Administrador Asignar Rol</t>
  </si>
  <si>
    <t>El sistema debe permitir al Administrador Actualizar Rol</t>
  </si>
  <si>
    <t>El sistema debe permitir al Administrador Consultar Roles</t>
  </si>
  <si>
    <t>El sistema debe permitir al Administrador Eliminar Rol</t>
  </si>
  <si>
    <t>El sistema debe permitir al Administrador y Lider de proyecto Crear Usuario</t>
  </si>
  <si>
    <t>El sistema debe permitir al Administrador, Lider de proyecto, Miembro de proyecto y cliente/StakeHolder Consultar Usuarios</t>
  </si>
  <si>
    <t>El sistema deberá permitir al Administrador, Lider de proyecto, Miembro de proyecto y cliente/StakeHolder Consultar Usuarios por ID</t>
  </si>
  <si>
    <t>El sistema debe permitir al Administrador y Lider de proyecto Actualizar Usuario</t>
  </si>
  <si>
    <t>El sistema debe permitir al Miembro de proyecto y cliente/StakeHolder Editar Perfil</t>
  </si>
  <si>
    <t>El sistema debe permitir al Administrador y Lider de proyecto Eliminar Usuario</t>
  </si>
  <si>
    <t>El sistema debe permitir al Miembro de proyecto y cliente/StakeHolder Cancelar Cuenta</t>
  </si>
  <si>
    <t>El sistema debe permitir al Administrador, Lider de proyecto, Miembro de proyecto y cliente/StakeHolder Cerrar Sesión</t>
  </si>
  <si>
    <t xml:space="preserve"> GESTION PROYECTO</t>
  </si>
  <si>
    <t>El sistema debe permitir al Administrador y Lider de proyecto Crear Proyecto</t>
  </si>
  <si>
    <t>El sistema deberá permitir al Administrador y Lider de proyecto Crear Plantillas de Proyecto</t>
  </si>
  <si>
    <t>El sistema deberá permitir al Administrador y Lider de proyecto Utilizar Plantillas de Proyecto</t>
  </si>
  <si>
    <t>El sistema debe permitir al Administrador y Lider de proyecto Definir Fechas</t>
  </si>
  <si>
    <t>El sistema debe permitir al Administrador y Lider de proyecto Definir Prioridad</t>
  </si>
  <si>
    <t>El sistema debe permitir al Administrador, Lider de proyecto y Miembro de Proyecto Editar Proyecto</t>
  </si>
  <si>
    <t>El sistema debe permitir al Administrador y Lider de proyecto Eliminar Proyecto</t>
  </si>
  <si>
    <t>El sistema debe permitir al Administrador y Lider de proyecto Asignar Proyecto</t>
  </si>
  <si>
    <t>El sistema debe permitir al Administrador, Lider de proyecto, Miembro de proyecto y cliente/StakeHolder Visualizar Proyecto</t>
  </si>
  <si>
    <t>El sistema debe permitir al Administrador y Lider de proyecto Cambiar Estado de Proyecto</t>
  </si>
  <si>
    <t>El sistema debe permitir al Administrador, Lider de poyecto y Miembro de proyecto Filtrar Proyecto</t>
  </si>
  <si>
    <t xml:space="preserve">El sistema debe permitir al Administrador y Lider de proyecto Gestionar Permisos </t>
  </si>
  <si>
    <t>El sistema debe permitir al Administrador y Lider de proyecto Agregar Miembros de Proyecto</t>
  </si>
  <si>
    <t>El sistema debe permitir al Administrador y Lider de proyecto Eliminar Miembros de Proyecto</t>
  </si>
  <si>
    <t xml:space="preserve"> GESTION TAREA</t>
  </si>
  <si>
    <t>El sistema debe permitir al Administrador y Lider de proyecto Crear Tarea</t>
  </si>
  <si>
    <t>El sistema debe permitir al Administrador y Lider de proyecto Definir Tiempos</t>
  </si>
  <si>
    <t>El sistema debe permitir al Administrador, Lider de proyecto y Miembro de proyecto Editar Tarea</t>
  </si>
  <si>
    <t>El sistema debe permitir al Administrador y Lider de proyecto Eliminar Tarea</t>
  </si>
  <si>
    <t>El sistema debe permitir al Administrador y Lider de Proyecto Asignar Tarea</t>
  </si>
  <si>
    <t>El sistema debe permitir al Administrador, Lider de Proyecto y Miembro de Proyecto Cambiar Estado de Tarea</t>
  </si>
  <si>
    <t>El sistema debe permitir al Administrador, Lider de proyecto y Miembro de proyecto Filtrar Tarea</t>
  </si>
  <si>
    <t>El sistema debe permitir al Administrador, Lider de Proyecto, Miembro de proyecto y cliente/StakHolder Visualizar Tarea</t>
  </si>
  <si>
    <t>COLABORACIÓN</t>
  </si>
  <si>
    <t>El sistema debe permitir al Administrador, Lider de proyecto y Miembro de proyecto Agregar Comentarios</t>
  </si>
  <si>
    <t>El sistema debe permitir al Administrador, Lider de proyecto, Miembro de proyecto y cliente/StakeHolder Visualizar Comentarios</t>
  </si>
  <si>
    <t>El sistema debe permitir al Administrador, Lider de proyecto, Miembro de proyecto y cliente/StakeHolder Enviar Mensajes Directos</t>
  </si>
  <si>
    <t>El sistema debe permitir al Administrador, Lider de proyecto, Miembro de proyecto y cliente/StakeHolder Enviar Mensajes Grupales</t>
  </si>
  <si>
    <t>El sistema debe enviar notificaciones importantes en tiempo real para eventos importantes como la creación de proyectos, 
asignación de tareas, etc. Al Administrador, Lider de proyecto y Miembro de proyecto</t>
  </si>
  <si>
    <t xml:space="preserve">El sistema deberá permitir al Administrador, Lider de proyecto y Miembro de proyecto Registrar Tiempo dedicado a cada tarea </t>
  </si>
  <si>
    <t>El sistema deberá permitir al Administrador, Lider de proyecto, Miembro de proyecto y Cliente/StakeHolder Obtener Reportes 
de Tiempo por Proyecto</t>
  </si>
  <si>
    <t>El sistema debe permitir al Administrador, Lider de proyecto y Miembro de proyecto Adjuntar Archivos desde Servicios de Almacenamiento en la Nube</t>
  </si>
  <si>
    <t>PERSONALIZACIÓJN</t>
  </si>
  <si>
    <t>El sistema deberá permitir al Administrador y Lider de proyecto Agregar Campos Personalizados a formularios de creacion de  proyectos o tareas</t>
  </si>
  <si>
    <t>El sistema deberá permitir al Administrador y Lider de proyecto Editar Campos Personalizados</t>
  </si>
  <si>
    <t>El sistema deberá permitir al Administrador y Lider de proyecto Eliminar Campos Personalizados</t>
  </si>
  <si>
    <t>El sistema deberá permitir al Administrador, Lider de proyecto y Miembro de proyecto Crear Etiquetas Personalizadas</t>
  </si>
  <si>
    <t>El sistema deberá permitir al Administrador, Lider de proyecto y Miembro de proyecto Editar Etiquetas Personalizadas</t>
  </si>
  <si>
    <t>El sistema deberá permitir al Administrador, Lider de proyecto y Miembro de proyecto Eliminar Etiquetas Personalizadas</t>
  </si>
  <si>
    <t>El sistema deberá permitir al Administrador, Lider de proyecto y Miembro de proyecto Asignar Etiquetas Personalizadas a las tareas</t>
  </si>
  <si>
    <t xml:space="preserve">El sistema deberá permitir al Administrador, Lider de proyecto y Miembro de proyecto Visualizar Etiquetas Personalizadas </t>
  </si>
  <si>
    <t>02</t>
  </si>
  <si>
    <t>Avances RNF</t>
  </si>
  <si>
    <t>04/03/2025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</si>
</sst>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1"/>
  <sheetViews>
    <sheetView showGridLines="0" tabSelected="1" topLeftCell="A4" workbookViewId="0">
      <selection activeCell="C14" sqref="C14:D14"/>
    </sheetView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78"/>
      <c r="C2" s="78"/>
      <c r="D2" s="78"/>
      <c r="E2" s="78"/>
      <c r="F2" s="78"/>
    </row>
    <row r="3" spans="2:6" ht="30.5">
      <c r="B3" s="79" t="s">
        <v>13</v>
      </c>
      <c r="C3" s="79"/>
      <c r="D3" s="79"/>
      <c r="E3" s="79"/>
      <c r="F3" s="79"/>
    </row>
    <row r="4" spans="2:6" ht="30.5">
      <c r="B4" s="79" t="s">
        <v>36</v>
      </c>
      <c r="C4" s="79"/>
      <c r="D4" s="79"/>
      <c r="E4" s="79"/>
      <c r="F4" s="79"/>
    </row>
    <row r="5" spans="2:6" ht="14.5" thickBot="1">
      <c r="B5" s="80"/>
      <c r="C5" s="80"/>
      <c r="D5" s="80"/>
      <c r="E5" s="80"/>
      <c r="F5" s="80"/>
    </row>
    <row r="6" spans="2:6" ht="14.5" thickTop="1">
      <c r="F6" s="10"/>
    </row>
    <row r="8" spans="2:6" ht="30.5">
      <c r="B8" s="81" t="s">
        <v>14</v>
      </c>
      <c r="C8" s="81"/>
      <c r="D8" s="81"/>
      <c r="E8" s="81"/>
      <c r="F8" s="81"/>
    </row>
    <row r="10" spans="2:6" ht="14.5" thickBot="1"/>
    <row r="11" spans="2:6" ht="18.5" thickTop="1">
      <c r="B11" s="11" t="s">
        <v>15</v>
      </c>
      <c r="C11" s="75" t="s">
        <v>16</v>
      </c>
      <c r="D11" s="76"/>
      <c r="E11" s="76"/>
      <c r="F11" s="77"/>
    </row>
    <row r="12" spans="2:6" ht="18">
      <c r="B12" s="12" t="s">
        <v>17</v>
      </c>
      <c r="C12" s="63" t="s">
        <v>79</v>
      </c>
      <c r="D12" s="64"/>
      <c r="E12" s="64"/>
      <c r="F12" s="65"/>
    </row>
    <row r="13" spans="2:6" ht="18.5" thickBot="1">
      <c r="B13" s="12" t="s">
        <v>18</v>
      </c>
      <c r="C13" s="63" t="s">
        <v>36</v>
      </c>
      <c r="D13" s="64"/>
      <c r="E13" s="66"/>
      <c r="F13" s="65"/>
    </row>
    <row r="14" spans="2:6" ht="60.75" customHeight="1" thickTop="1">
      <c r="B14" s="12" t="s">
        <v>19</v>
      </c>
      <c r="C14" s="63" t="s">
        <v>80</v>
      </c>
      <c r="D14" s="67"/>
      <c r="E14" s="13" t="s">
        <v>20</v>
      </c>
      <c r="F14" s="14" t="s">
        <v>81</v>
      </c>
    </row>
    <row r="15" spans="2:6" ht="19.899999999999999" customHeight="1">
      <c r="B15" s="12" t="s">
        <v>21</v>
      </c>
      <c r="C15" s="68" t="s">
        <v>22</v>
      </c>
      <c r="D15" s="69"/>
      <c r="E15" s="15" t="s">
        <v>23</v>
      </c>
      <c r="F15" s="14"/>
    </row>
    <row r="16" spans="2:6" ht="19.899999999999999" customHeight="1" thickBot="1">
      <c r="B16" s="16" t="s">
        <v>24</v>
      </c>
      <c r="C16" s="70"/>
      <c r="D16" s="71"/>
      <c r="E16" s="17" t="s">
        <v>25</v>
      </c>
      <c r="F16" s="18">
        <v>3</v>
      </c>
    </row>
    <row r="17" spans="2:16" ht="16" thickTop="1">
      <c r="B17" s="19"/>
      <c r="C17" s="72"/>
      <c r="D17" s="72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3" t="s">
        <v>30</v>
      </c>
      <c r="E21" s="73"/>
      <c r="F21" s="24" t="s">
        <v>31</v>
      </c>
    </row>
    <row r="22" spans="2:16" ht="19.899999999999999" customHeight="1" thickTop="1">
      <c r="B22" s="25" t="s">
        <v>22</v>
      </c>
      <c r="C22" s="26" t="s">
        <v>32</v>
      </c>
      <c r="D22" s="74" t="s">
        <v>82</v>
      </c>
      <c r="E22" s="74"/>
      <c r="F22" s="27" t="s">
        <v>81</v>
      </c>
    </row>
    <row r="23" spans="2:16" ht="25.5" customHeight="1">
      <c r="B23" s="28" t="s">
        <v>147</v>
      </c>
      <c r="C23" s="29" t="s">
        <v>148</v>
      </c>
      <c r="D23" s="55" t="s">
        <v>82</v>
      </c>
      <c r="E23" s="55"/>
      <c r="F23" s="30" t="s">
        <v>149</v>
      </c>
    </row>
    <row r="24" spans="2:16" ht="25.5" customHeight="1">
      <c r="B24" s="28"/>
      <c r="C24" s="29"/>
      <c r="D24" s="55"/>
      <c r="E24" s="55"/>
      <c r="F24" s="30"/>
    </row>
    <row r="25" spans="2:16" ht="25.5" customHeight="1">
      <c r="B25" s="28"/>
      <c r="C25" s="29"/>
      <c r="D25" s="55"/>
      <c r="E25" s="55"/>
      <c r="F25" s="30"/>
    </row>
    <row r="26" spans="2:16" ht="25.5" customHeight="1">
      <c r="B26" s="28"/>
      <c r="C26" s="29"/>
      <c r="D26" s="55"/>
      <c r="E26" s="55"/>
      <c r="F26" s="30"/>
    </row>
    <row r="27" spans="2:16" ht="25.5" customHeight="1">
      <c r="B27" s="28"/>
      <c r="C27" s="29"/>
      <c r="D27" s="55"/>
      <c r="E27" s="55"/>
      <c r="F27" s="30"/>
    </row>
    <row r="28" spans="2:16" ht="25.5" customHeight="1">
      <c r="B28" s="28"/>
      <c r="C28" s="29"/>
      <c r="D28" s="55"/>
      <c r="E28" s="55"/>
      <c r="F28" s="30"/>
    </row>
    <row r="29" spans="2:16" ht="25.5" customHeight="1">
      <c r="B29" s="28"/>
      <c r="C29" s="29"/>
      <c r="D29" s="55"/>
      <c r="E29" s="55"/>
      <c r="F29" s="30"/>
    </row>
    <row r="30" spans="2:16" ht="25.5" customHeight="1" thickBot="1">
      <c r="B30" s="31"/>
      <c r="C30" s="32"/>
      <c r="D30" s="56"/>
      <c r="E30" s="56"/>
      <c r="F30" s="33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57" t="s">
        <v>34</v>
      </c>
      <c r="C34" s="58"/>
      <c r="D34" s="58"/>
      <c r="E34" s="58"/>
      <c r="F34" s="59"/>
    </row>
    <row r="35" spans="1:13" s="34" customFormat="1" ht="25.5" customHeight="1" thickTop="1">
      <c r="B35" s="60" t="s">
        <v>82</v>
      </c>
      <c r="C35" s="61"/>
      <c r="D35" s="61"/>
      <c r="E35" s="61"/>
      <c r="F35" s="62"/>
    </row>
    <row r="36" spans="1:13" s="34" customFormat="1" ht="25.5" customHeight="1">
      <c r="B36" s="52" t="s">
        <v>83</v>
      </c>
      <c r="C36" s="53"/>
      <c r="D36" s="53"/>
      <c r="E36" s="53"/>
      <c r="F36" s="54"/>
      <c r="J36" s="34" t="s">
        <v>35</v>
      </c>
    </row>
    <row r="37" spans="1:13" s="34" customFormat="1" ht="25.5" customHeight="1">
      <c r="B37" s="52" t="s">
        <v>84</v>
      </c>
      <c r="C37" s="53"/>
      <c r="D37" s="53"/>
      <c r="E37" s="53"/>
      <c r="F37" s="54"/>
    </row>
    <row r="38" spans="1:13" s="34" customFormat="1" ht="25.5" customHeight="1">
      <c r="B38" s="52" t="s">
        <v>85</v>
      </c>
      <c r="C38" s="53"/>
      <c r="D38" s="53"/>
      <c r="E38" s="53"/>
      <c r="F38" s="54"/>
    </row>
    <row r="39" spans="1:13" ht="19.899999999999999" customHeight="1">
      <c r="A39" s="34"/>
      <c r="B39" s="34"/>
    </row>
    <row r="40" spans="1:13" ht="19.899999999999999" customHeight="1">
      <c r="A40" s="34"/>
      <c r="B40" s="34"/>
      <c r="C40" s="35"/>
    </row>
    <row r="41" spans="1:13" ht="19.899999999999999" customHeight="1">
      <c r="B41" s="34"/>
    </row>
    <row r="42" spans="1:13" ht="19.899999999999999" customHeight="1">
      <c r="A42" s="34"/>
      <c r="B42" s="34"/>
      <c r="K42" s="21"/>
      <c r="L42" s="21"/>
      <c r="M42" s="21"/>
    </row>
    <row r="43" spans="1:13" ht="19.899999999999999" customHeight="1">
      <c r="A43" s="34"/>
      <c r="C43" s="34"/>
      <c r="K43" s="21"/>
      <c r="L43" s="21"/>
      <c r="M43" s="21"/>
    </row>
    <row r="44" spans="1:13" ht="19.899999999999999" customHeight="1">
      <c r="A44" s="34"/>
      <c r="B44" s="34"/>
      <c r="C44" s="34"/>
      <c r="K44" s="21"/>
      <c r="L44" s="21"/>
      <c r="M44" s="21"/>
    </row>
    <row r="45" spans="1:13" ht="19.899999999999999" customHeight="1">
      <c r="A45" s="34"/>
      <c r="B45" s="34"/>
      <c r="C45" s="35"/>
      <c r="K45" s="21"/>
      <c r="L45" s="21"/>
      <c r="M45" s="21"/>
    </row>
    <row r="46" spans="1:13" ht="19.899999999999999" customHeight="1">
      <c r="A46" s="34"/>
      <c r="B46" s="34"/>
      <c r="K46" s="21"/>
      <c r="L46" s="21"/>
    </row>
    <row r="47" spans="1:13" ht="19.899999999999999" customHeight="1">
      <c r="B47" s="34"/>
      <c r="K47" s="21"/>
      <c r="L47" s="21"/>
    </row>
    <row r="48" spans="1:13" ht="19.899999999999999" customHeight="1">
      <c r="B48" s="36"/>
      <c r="K48" s="21"/>
      <c r="L48" s="21"/>
    </row>
    <row r="49" spans="2:12" ht="19.899999999999999" customHeight="1">
      <c r="B49" s="37"/>
      <c r="K49" s="21"/>
      <c r="L49" s="21"/>
    </row>
    <row r="50" spans="2:12" ht="19.899999999999999" customHeight="1">
      <c r="F50" s="36"/>
      <c r="K50" s="21"/>
      <c r="L50" s="21"/>
    </row>
    <row r="51" spans="2:12" ht="19.899999999999999" customHeight="1">
      <c r="B51" s="37"/>
      <c r="K51" s="21"/>
      <c r="L51" s="21"/>
    </row>
    <row r="52" spans="2:12" ht="19.899999999999999" customHeight="1">
      <c r="F52" s="35"/>
      <c r="K52" s="21"/>
      <c r="L52" s="21"/>
    </row>
    <row r="53" spans="2:12" ht="19.899999999999999" customHeight="1">
      <c r="B53" s="37"/>
      <c r="F53" s="34"/>
      <c r="G53" s="35"/>
      <c r="K53" s="21"/>
      <c r="L53" s="21"/>
    </row>
    <row r="54" spans="2:12" ht="19.899999999999999" customHeight="1">
      <c r="F54" s="34"/>
      <c r="G54" s="35"/>
      <c r="K54" s="21"/>
      <c r="L54" s="21"/>
    </row>
    <row r="55" spans="2:12" ht="19.899999999999999" customHeight="1">
      <c r="B55" s="38"/>
      <c r="F55" s="34"/>
      <c r="K55" s="21"/>
      <c r="L55" s="21"/>
    </row>
    <row r="56" spans="2:12" ht="19.899999999999999" customHeight="1">
      <c r="F56" s="36"/>
      <c r="K56" s="21"/>
      <c r="L56" s="21"/>
    </row>
    <row r="57" spans="2:12" ht="19.899999999999999" customHeight="1">
      <c r="B57" s="38"/>
      <c r="K57" s="21"/>
      <c r="L57" s="21"/>
    </row>
    <row r="58" spans="2:12" ht="19.899999999999999" customHeight="1">
      <c r="K58" s="21"/>
      <c r="L58" s="21"/>
    </row>
    <row r="59" spans="2:12" ht="19.899999999999999" customHeight="1">
      <c r="B59" s="38"/>
    </row>
    <row r="60" spans="2:12" ht="19.899999999999999" customHeight="1"/>
    <row r="61" spans="2:12" ht="19.899999999999999" customHeight="1">
      <c r="B61" s="38"/>
    </row>
    <row r="62" spans="2:12" ht="19.899999999999999" customHeight="1"/>
    <row r="63" spans="2:12" ht="19.899999999999999" customHeight="1">
      <c r="B63" s="38"/>
    </row>
    <row r="64" spans="2:12" ht="19.899999999999999" customHeight="1"/>
    <row r="65" spans="2:2" ht="19.899999999999999" customHeight="1">
      <c r="B65" s="38"/>
    </row>
    <row r="66" spans="2:2" ht="19.899999999999999" customHeight="1"/>
    <row r="67" spans="2:2" ht="19.899999999999999" customHeight="1">
      <c r="B67" s="38"/>
    </row>
    <row r="68" spans="2:2" ht="19.899999999999999" customHeight="1"/>
    <row r="69" spans="2:2" ht="19.899999999999999" customHeight="1">
      <c r="B69" s="38"/>
    </row>
    <row r="70" spans="2:2" ht="19.899999999999999" customHeight="1"/>
    <row r="71" spans="2:2" ht="19.899999999999999" customHeight="1">
      <c r="B71" s="38"/>
    </row>
    <row r="72" spans="2:2" ht="19.899999999999999" customHeight="1"/>
    <row r="73" spans="2:2">
      <c r="B73" s="38"/>
    </row>
    <row r="75" spans="2:2">
      <c r="B75" s="38"/>
    </row>
    <row r="77" spans="2:2">
      <c r="B77" s="38"/>
    </row>
    <row r="79" spans="2:2">
      <c r="B79" s="38"/>
    </row>
    <row r="80" spans="2:2">
      <c r="B80" s="35"/>
    </row>
    <row r="81" spans="3:3">
      <c r="C81" s="35"/>
    </row>
  </sheetData>
  <mergeCells count="27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D27:E27"/>
    <mergeCell ref="D28:E28"/>
    <mergeCell ref="D29:E29"/>
    <mergeCell ref="D30:E30"/>
    <mergeCell ref="B34:F34"/>
    <mergeCell ref="B35:F35"/>
  </mergeCells>
  <pageMargins left="0.7" right="0.7" top="0.75" bottom="0.75" header="0.3" footer="0.3"/>
  <pageSetup paperSize="8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64"/>
  <sheetViews>
    <sheetView tabSelected="1" zoomScale="80" zoomScaleNormal="80" workbookViewId="0">
      <selection activeCell="C14" sqref="C14:D14"/>
    </sheetView>
  </sheetViews>
  <sheetFormatPr baseColWidth="10" defaultRowHeight="14.5"/>
  <cols>
    <col min="1" max="1" width="12.7265625" style="2" customWidth="1"/>
    <col min="2" max="2" width="137.1796875" bestFit="1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42</v>
      </c>
      <c r="B1" s="43" t="s">
        <v>86</v>
      </c>
      <c r="C1" s="41"/>
      <c r="D1" s="42"/>
    </row>
    <row r="2" spans="1:4" s="3" customFormat="1" ht="30" customHeight="1">
      <c r="A2" s="39" t="s">
        <v>2</v>
      </c>
      <c r="B2" s="39" t="s">
        <v>3</v>
      </c>
      <c r="C2" s="39" t="s">
        <v>4</v>
      </c>
      <c r="D2" s="39" t="s">
        <v>5</v>
      </c>
    </row>
    <row r="3" spans="1:4" s="1" customFormat="1" ht="30" customHeight="1">
      <c r="A3" s="8">
        <v>1</v>
      </c>
      <c r="B3" s="6" t="s">
        <v>88</v>
      </c>
      <c r="C3" s="5" t="s">
        <v>87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89</v>
      </c>
      <c r="C4" s="5" t="s">
        <v>90</v>
      </c>
      <c r="D4" s="50" t="s">
        <v>91</v>
      </c>
    </row>
    <row r="5" spans="1:4" s="1" customFormat="1" ht="30" customHeight="1">
      <c r="A5" s="8">
        <v>3</v>
      </c>
      <c r="B5" s="6" t="s">
        <v>92</v>
      </c>
      <c r="C5" s="5" t="s">
        <v>87</v>
      </c>
      <c r="D5" s="6" t="str">
        <f t="shared" ref="D5:D17" si="0">IF(C5="Cumple","Ninguna","")</f>
        <v>Ninguna</v>
      </c>
    </row>
    <row r="6" spans="1:4" s="1" customFormat="1" ht="30" customHeight="1">
      <c r="A6" s="8">
        <v>4</v>
      </c>
      <c r="B6" s="6" t="s">
        <v>93</v>
      </c>
      <c r="C6" s="5" t="s">
        <v>87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94</v>
      </c>
      <c r="C7" s="5" t="s">
        <v>87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95</v>
      </c>
      <c r="C8" s="5" t="s">
        <v>87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96</v>
      </c>
      <c r="C9" s="5" t="s">
        <v>87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97</v>
      </c>
      <c r="C10" s="5" t="s">
        <v>87</v>
      </c>
      <c r="D10" s="6" t="str">
        <f t="shared" si="0"/>
        <v>Ninguna</v>
      </c>
    </row>
    <row r="11" spans="1:4" s="1" customFormat="1" ht="30" customHeight="1">
      <c r="A11" s="8">
        <v>9</v>
      </c>
      <c r="B11" s="6" t="s">
        <v>98</v>
      </c>
      <c r="C11" s="5" t="s">
        <v>87</v>
      </c>
      <c r="D11" s="6" t="str">
        <f t="shared" si="0"/>
        <v>Ninguna</v>
      </c>
    </row>
    <row r="12" spans="1:4" s="1" customFormat="1" ht="30" customHeight="1">
      <c r="A12" s="8">
        <v>10</v>
      </c>
      <c r="B12" s="6" t="s">
        <v>99</v>
      </c>
      <c r="C12" s="5" t="s">
        <v>87</v>
      </c>
      <c r="D12" s="6" t="str">
        <f t="shared" si="0"/>
        <v>Ninguna</v>
      </c>
    </row>
    <row r="13" spans="1:4" s="1" customFormat="1" ht="30" customHeight="1">
      <c r="A13" s="8">
        <v>11</v>
      </c>
      <c r="B13" s="6" t="s">
        <v>100</v>
      </c>
      <c r="C13" s="5" t="s">
        <v>87</v>
      </c>
      <c r="D13" s="6" t="str">
        <f t="shared" si="0"/>
        <v>Ninguna</v>
      </c>
    </row>
    <row r="14" spans="1:4" s="1" customFormat="1" ht="30" customHeight="1">
      <c r="A14" s="8">
        <v>12</v>
      </c>
      <c r="B14" s="6" t="s">
        <v>101</v>
      </c>
      <c r="C14" s="5" t="s">
        <v>87</v>
      </c>
      <c r="D14" s="6" t="str">
        <f t="shared" si="0"/>
        <v>Ninguna</v>
      </c>
    </row>
    <row r="15" spans="1:4" s="1" customFormat="1" ht="30" customHeight="1">
      <c r="A15" s="8">
        <v>13</v>
      </c>
      <c r="B15" s="6" t="s">
        <v>102</v>
      </c>
      <c r="C15" s="5" t="s">
        <v>87</v>
      </c>
      <c r="D15" s="6" t="str">
        <f t="shared" si="0"/>
        <v>Ninguna</v>
      </c>
    </row>
    <row r="16" spans="1:4" s="1" customFormat="1" ht="30" customHeight="1">
      <c r="A16" s="8">
        <v>14</v>
      </c>
      <c r="B16" s="6" t="s">
        <v>103</v>
      </c>
      <c r="C16" s="5" t="s">
        <v>87</v>
      </c>
      <c r="D16" s="6" t="str">
        <f t="shared" si="0"/>
        <v>Ninguna</v>
      </c>
    </row>
    <row r="17" spans="1:4" s="1" customFormat="1" ht="30" customHeight="1">
      <c r="A17" s="8">
        <v>15</v>
      </c>
      <c r="B17" s="6" t="s">
        <v>104</v>
      </c>
      <c r="C17" s="5" t="s">
        <v>87</v>
      </c>
      <c r="D17" s="6" t="str">
        <f t="shared" si="0"/>
        <v>Ninguna</v>
      </c>
    </row>
    <row r="18" spans="1:4" s="4" customFormat="1" ht="30" customHeight="1">
      <c r="A18" s="44" t="s">
        <v>42</v>
      </c>
      <c r="B18" s="43" t="s">
        <v>105</v>
      </c>
      <c r="C18" s="41"/>
      <c r="D18" s="42"/>
    </row>
    <row r="19" spans="1:4" s="3" customFormat="1" ht="30" customHeight="1">
      <c r="A19" s="45" t="s">
        <v>2</v>
      </c>
      <c r="B19" s="39" t="s">
        <v>3</v>
      </c>
      <c r="C19" s="39" t="s">
        <v>4</v>
      </c>
      <c r="D19" s="39" t="s">
        <v>5</v>
      </c>
    </row>
    <row r="20" spans="1:4" s="1" customFormat="1" ht="30" customHeight="1">
      <c r="A20" s="8">
        <v>16</v>
      </c>
      <c r="B20" s="6" t="s">
        <v>106</v>
      </c>
      <c r="C20" s="5" t="s">
        <v>90</v>
      </c>
      <c r="D20" s="6" t="str">
        <f t="shared" ref="D20:D33" si="1">IF(C20="Cumple","Ninguna","")</f>
        <v/>
      </c>
    </row>
    <row r="21" spans="1:4" s="1" customFormat="1" ht="30" customHeight="1">
      <c r="A21" s="8">
        <v>17</v>
      </c>
      <c r="B21" s="6" t="s">
        <v>107</v>
      </c>
      <c r="C21" s="5" t="s">
        <v>90</v>
      </c>
      <c r="D21" s="6" t="str">
        <f t="shared" si="1"/>
        <v/>
      </c>
    </row>
    <row r="22" spans="1:4" s="1" customFormat="1" ht="30" customHeight="1">
      <c r="A22" s="8">
        <v>18</v>
      </c>
      <c r="B22" s="6" t="s">
        <v>108</v>
      </c>
      <c r="C22" s="5" t="s">
        <v>90</v>
      </c>
      <c r="D22" s="6" t="str">
        <f t="shared" si="1"/>
        <v/>
      </c>
    </row>
    <row r="23" spans="1:4" s="1" customFormat="1" ht="30" customHeight="1">
      <c r="A23" s="8">
        <v>19</v>
      </c>
      <c r="B23" s="6" t="s">
        <v>109</v>
      </c>
      <c r="C23" s="5" t="s">
        <v>90</v>
      </c>
      <c r="D23" s="6" t="str">
        <f t="shared" si="1"/>
        <v/>
      </c>
    </row>
    <row r="24" spans="1:4" s="1" customFormat="1" ht="30" customHeight="1">
      <c r="A24" s="8">
        <v>20</v>
      </c>
      <c r="B24" s="6" t="s">
        <v>110</v>
      </c>
      <c r="C24" s="5" t="s">
        <v>90</v>
      </c>
      <c r="D24" s="6" t="str">
        <f t="shared" si="1"/>
        <v/>
      </c>
    </row>
    <row r="25" spans="1:4" s="1" customFormat="1" ht="30" customHeight="1">
      <c r="A25" s="8">
        <v>21</v>
      </c>
      <c r="B25" s="6" t="s">
        <v>111</v>
      </c>
      <c r="C25" s="5" t="s">
        <v>90</v>
      </c>
      <c r="D25" s="6" t="str">
        <f t="shared" si="1"/>
        <v/>
      </c>
    </row>
    <row r="26" spans="1:4" s="1" customFormat="1" ht="30" customHeight="1">
      <c r="A26" s="8">
        <v>22</v>
      </c>
      <c r="B26" s="6" t="s">
        <v>112</v>
      </c>
      <c r="C26" s="5" t="s">
        <v>90</v>
      </c>
      <c r="D26" s="6" t="str">
        <f t="shared" si="1"/>
        <v/>
      </c>
    </row>
    <row r="27" spans="1:4" s="1" customFormat="1" ht="30" customHeight="1">
      <c r="A27" s="8">
        <v>23</v>
      </c>
      <c r="B27" s="6" t="s">
        <v>113</v>
      </c>
      <c r="C27" s="5" t="s">
        <v>90</v>
      </c>
      <c r="D27" s="6" t="str">
        <f t="shared" si="1"/>
        <v/>
      </c>
    </row>
    <row r="28" spans="1:4" s="1" customFormat="1" ht="30" customHeight="1">
      <c r="A28" s="8">
        <v>24</v>
      </c>
      <c r="B28" s="6" t="s">
        <v>114</v>
      </c>
      <c r="C28" s="5" t="s">
        <v>90</v>
      </c>
      <c r="D28" s="6" t="str">
        <f t="shared" si="1"/>
        <v/>
      </c>
    </row>
    <row r="29" spans="1:4" s="1" customFormat="1" ht="30" customHeight="1">
      <c r="A29" s="8">
        <v>25</v>
      </c>
      <c r="B29" s="6" t="s">
        <v>115</v>
      </c>
      <c r="C29" s="5" t="s">
        <v>90</v>
      </c>
      <c r="D29" s="6" t="str">
        <f t="shared" si="1"/>
        <v/>
      </c>
    </row>
    <row r="30" spans="1:4" s="1" customFormat="1" ht="30" customHeight="1">
      <c r="A30" s="8">
        <v>26</v>
      </c>
      <c r="B30" s="6" t="s">
        <v>116</v>
      </c>
      <c r="C30" s="5" t="s">
        <v>90</v>
      </c>
      <c r="D30" s="6" t="str">
        <f t="shared" si="1"/>
        <v/>
      </c>
    </row>
    <row r="31" spans="1:4" s="1" customFormat="1" ht="30" customHeight="1">
      <c r="A31" s="8">
        <v>27</v>
      </c>
      <c r="B31" s="6" t="s">
        <v>117</v>
      </c>
      <c r="C31" s="5" t="s">
        <v>90</v>
      </c>
      <c r="D31" s="6" t="str">
        <f t="shared" si="1"/>
        <v/>
      </c>
    </row>
    <row r="32" spans="1:4" s="1" customFormat="1" ht="30" customHeight="1">
      <c r="A32" s="8">
        <v>28</v>
      </c>
      <c r="B32" s="6" t="s">
        <v>118</v>
      </c>
      <c r="C32" s="5" t="s">
        <v>90</v>
      </c>
      <c r="D32" s="6" t="str">
        <f t="shared" si="1"/>
        <v/>
      </c>
    </row>
    <row r="33" spans="1:4" s="1" customFormat="1" ht="30" customHeight="1">
      <c r="A33" s="8">
        <v>29</v>
      </c>
      <c r="B33" s="6" t="s">
        <v>119</v>
      </c>
      <c r="C33" s="5" t="s">
        <v>90</v>
      </c>
      <c r="D33" s="6" t="str">
        <f t="shared" si="1"/>
        <v/>
      </c>
    </row>
    <row r="34" spans="1:4" s="4" customFormat="1" ht="30" customHeight="1">
      <c r="A34" s="44" t="s">
        <v>42</v>
      </c>
      <c r="B34" s="43" t="s">
        <v>120</v>
      </c>
      <c r="C34" s="41"/>
      <c r="D34" s="42"/>
    </row>
    <row r="35" spans="1:4" s="3" customFormat="1" ht="30" customHeight="1">
      <c r="A35" s="45" t="s">
        <v>2</v>
      </c>
      <c r="B35" s="39" t="s">
        <v>3</v>
      </c>
      <c r="C35" s="39" t="s">
        <v>4</v>
      </c>
      <c r="D35" s="39" t="s">
        <v>5</v>
      </c>
    </row>
    <row r="36" spans="1:4" s="1" customFormat="1" ht="30" customHeight="1">
      <c r="A36" s="8">
        <v>31</v>
      </c>
      <c r="B36" s="6" t="s">
        <v>121</v>
      </c>
      <c r="C36" s="5" t="s">
        <v>90</v>
      </c>
      <c r="D36" s="6" t="str">
        <f t="shared" ref="D36:D44" si="2">IF(C36="Cumple","Ninguna","")</f>
        <v/>
      </c>
    </row>
    <row r="37" spans="1:4" s="1" customFormat="1" ht="30" customHeight="1">
      <c r="A37" s="8">
        <v>32</v>
      </c>
      <c r="B37" s="6" t="s">
        <v>122</v>
      </c>
      <c r="C37" s="5" t="s">
        <v>90</v>
      </c>
      <c r="D37" s="6" t="str">
        <f t="shared" si="2"/>
        <v/>
      </c>
    </row>
    <row r="38" spans="1:4" s="1" customFormat="1" ht="30" customHeight="1">
      <c r="A38" s="8">
        <v>33</v>
      </c>
      <c r="B38" s="6" t="s">
        <v>110</v>
      </c>
      <c r="C38" s="5" t="s">
        <v>90</v>
      </c>
      <c r="D38" s="6" t="str">
        <f t="shared" si="2"/>
        <v/>
      </c>
    </row>
    <row r="39" spans="1:4" s="1" customFormat="1" ht="30" customHeight="1">
      <c r="A39" s="8">
        <v>34</v>
      </c>
      <c r="B39" s="6" t="s">
        <v>123</v>
      </c>
      <c r="C39" s="5" t="s">
        <v>90</v>
      </c>
      <c r="D39" s="6" t="str">
        <f t="shared" si="2"/>
        <v/>
      </c>
    </row>
    <row r="40" spans="1:4" s="1" customFormat="1" ht="30" customHeight="1">
      <c r="A40" s="8">
        <v>35</v>
      </c>
      <c r="B40" s="6" t="s">
        <v>124</v>
      </c>
      <c r="C40" s="5" t="s">
        <v>90</v>
      </c>
      <c r="D40" s="6" t="str">
        <f t="shared" si="2"/>
        <v/>
      </c>
    </row>
    <row r="41" spans="1:4" s="1" customFormat="1" ht="30" customHeight="1">
      <c r="A41" s="8">
        <v>36</v>
      </c>
      <c r="B41" s="6" t="s">
        <v>125</v>
      </c>
      <c r="C41" s="5" t="s">
        <v>90</v>
      </c>
      <c r="D41" s="6" t="str">
        <f t="shared" si="2"/>
        <v/>
      </c>
    </row>
    <row r="42" spans="1:4" s="1" customFormat="1" ht="30" customHeight="1">
      <c r="A42" s="8">
        <v>37</v>
      </c>
      <c r="B42" s="6" t="s">
        <v>126</v>
      </c>
      <c r="C42" s="5" t="s">
        <v>90</v>
      </c>
      <c r="D42" s="6" t="str">
        <f t="shared" si="2"/>
        <v/>
      </c>
    </row>
    <row r="43" spans="1:4" s="1" customFormat="1" ht="30" customHeight="1">
      <c r="A43" s="8">
        <v>38</v>
      </c>
      <c r="B43" s="6" t="s">
        <v>127</v>
      </c>
      <c r="C43" s="5" t="s">
        <v>90</v>
      </c>
      <c r="D43" s="6" t="str">
        <f t="shared" si="2"/>
        <v/>
      </c>
    </row>
    <row r="44" spans="1:4" s="1" customFormat="1" ht="30" customHeight="1">
      <c r="A44" s="8">
        <v>39</v>
      </c>
      <c r="B44" s="6" t="s">
        <v>128</v>
      </c>
      <c r="C44" s="5" t="s">
        <v>90</v>
      </c>
      <c r="D44" s="6" t="str">
        <f t="shared" si="2"/>
        <v/>
      </c>
    </row>
    <row r="45" spans="1:4" s="4" customFormat="1" ht="30" customHeight="1">
      <c r="A45" s="44" t="s">
        <v>42</v>
      </c>
      <c r="B45" s="43" t="s">
        <v>129</v>
      </c>
      <c r="C45" s="41"/>
      <c r="D45" s="42"/>
    </row>
    <row r="46" spans="1:4" s="3" customFormat="1" ht="30" customHeight="1">
      <c r="A46" s="45" t="s">
        <v>2</v>
      </c>
      <c r="B46" s="39" t="s">
        <v>3</v>
      </c>
      <c r="C46" s="39" t="s">
        <v>4</v>
      </c>
      <c r="D46" s="39" t="s">
        <v>5</v>
      </c>
    </row>
    <row r="47" spans="1:4" s="1" customFormat="1" ht="30" customHeight="1">
      <c r="A47" s="8">
        <v>46</v>
      </c>
      <c r="B47" s="6" t="s">
        <v>130</v>
      </c>
      <c r="C47" s="5" t="s">
        <v>90</v>
      </c>
      <c r="D47" s="6" t="str">
        <f t="shared" ref="D47:D54" si="3">IF(C47="Cumple","Ninguna","")</f>
        <v/>
      </c>
    </row>
    <row r="48" spans="1:4" s="1" customFormat="1" ht="30" customHeight="1">
      <c r="A48" s="8">
        <v>47</v>
      </c>
      <c r="B48" s="6" t="s">
        <v>131</v>
      </c>
      <c r="C48" s="5" t="s">
        <v>90</v>
      </c>
      <c r="D48" s="6" t="str">
        <f t="shared" si="3"/>
        <v/>
      </c>
    </row>
    <row r="49" spans="1:4" s="1" customFormat="1" ht="30" customHeight="1">
      <c r="A49" s="8">
        <v>48</v>
      </c>
      <c r="B49" s="6" t="s">
        <v>132</v>
      </c>
      <c r="C49" s="5" t="s">
        <v>90</v>
      </c>
      <c r="D49" s="6" t="str">
        <f t="shared" si="3"/>
        <v/>
      </c>
    </row>
    <row r="50" spans="1:4" s="1" customFormat="1" ht="30" customHeight="1">
      <c r="A50" s="8">
        <v>49</v>
      </c>
      <c r="B50" s="6" t="s">
        <v>133</v>
      </c>
      <c r="C50" s="5" t="s">
        <v>90</v>
      </c>
      <c r="D50" s="6" t="str">
        <f t="shared" si="3"/>
        <v/>
      </c>
    </row>
    <row r="51" spans="1:4" s="1" customFormat="1" ht="30" customHeight="1">
      <c r="A51" s="8">
        <v>50</v>
      </c>
      <c r="B51" s="50" t="s">
        <v>134</v>
      </c>
      <c r="C51" s="5" t="s">
        <v>90</v>
      </c>
      <c r="D51" s="6" t="str">
        <f t="shared" si="3"/>
        <v/>
      </c>
    </row>
    <row r="52" spans="1:4" s="1" customFormat="1" ht="30" customHeight="1">
      <c r="A52" s="8">
        <v>51</v>
      </c>
      <c r="B52" s="6" t="s">
        <v>135</v>
      </c>
      <c r="C52" s="5" t="s">
        <v>90</v>
      </c>
      <c r="D52" s="6" t="str">
        <f t="shared" si="3"/>
        <v/>
      </c>
    </row>
    <row r="53" spans="1:4" s="1" customFormat="1" ht="30" customHeight="1">
      <c r="A53" s="8">
        <v>52</v>
      </c>
      <c r="B53" s="50" t="s">
        <v>136</v>
      </c>
      <c r="C53" s="5" t="s">
        <v>90</v>
      </c>
      <c r="D53" s="6" t="str">
        <f t="shared" si="3"/>
        <v/>
      </c>
    </row>
    <row r="54" spans="1:4" s="1" customFormat="1" ht="30" customHeight="1">
      <c r="A54" s="8">
        <v>53</v>
      </c>
      <c r="B54" s="6" t="s">
        <v>137</v>
      </c>
      <c r="C54" s="5" t="s">
        <v>90</v>
      </c>
      <c r="D54" s="6" t="str">
        <f t="shared" si="3"/>
        <v/>
      </c>
    </row>
    <row r="55" spans="1:4" s="4" customFormat="1" ht="30" customHeight="1">
      <c r="A55" s="44" t="s">
        <v>42</v>
      </c>
      <c r="B55" s="43" t="s">
        <v>138</v>
      </c>
      <c r="C55" s="41"/>
      <c r="D55" s="42"/>
    </row>
    <row r="56" spans="1:4" s="3" customFormat="1" ht="30" customHeight="1">
      <c r="A56" s="45" t="s">
        <v>2</v>
      </c>
      <c r="B56" s="39" t="s">
        <v>3</v>
      </c>
      <c r="C56" s="39" t="s">
        <v>4</v>
      </c>
      <c r="D56" s="39" t="s">
        <v>5</v>
      </c>
    </row>
    <row r="57" spans="1:4" s="1" customFormat="1" ht="30" customHeight="1">
      <c r="A57" s="8">
        <v>46</v>
      </c>
      <c r="B57" s="6" t="s">
        <v>139</v>
      </c>
      <c r="C57" s="5" t="s">
        <v>90</v>
      </c>
      <c r="D57" s="6" t="str">
        <f t="shared" ref="D57:D64" si="4">IF(C57="Cumple","Ninguna","")</f>
        <v/>
      </c>
    </row>
    <row r="58" spans="1:4" s="1" customFormat="1" ht="30" customHeight="1">
      <c r="A58" s="8">
        <v>47</v>
      </c>
      <c r="B58" s="6" t="s">
        <v>140</v>
      </c>
      <c r="C58" s="5" t="s">
        <v>90</v>
      </c>
      <c r="D58" s="6" t="str">
        <f t="shared" si="4"/>
        <v/>
      </c>
    </row>
    <row r="59" spans="1:4" s="1" customFormat="1" ht="30" customHeight="1">
      <c r="A59" s="8">
        <v>48</v>
      </c>
      <c r="B59" s="6" t="s">
        <v>141</v>
      </c>
      <c r="C59" s="5" t="s">
        <v>90</v>
      </c>
      <c r="D59" s="6" t="str">
        <f t="shared" si="4"/>
        <v/>
      </c>
    </row>
    <row r="60" spans="1:4" s="1" customFormat="1" ht="30" customHeight="1">
      <c r="A60" s="8">
        <v>49</v>
      </c>
      <c r="B60" s="6" t="s">
        <v>142</v>
      </c>
      <c r="C60" s="5" t="s">
        <v>90</v>
      </c>
      <c r="D60" s="6" t="str">
        <f t="shared" si="4"/>
        <v/>
      </c>
    </row>
    <row r="61" spans="1:4" s="1" customFormat="1" ht="30" customHeight="1">
      <c r="A61" s="8">
        <v>50</v>
      </c>
      <c r="B61" s="50" t="s">
        <v>143</v>
      </c>
      <c r="C61" s="5" t="s">
        <v>90</v>
      </c>
      <c r="D61" s="6" t="str">
        <f t="shared" si="4"/>
        <v/>
      </c>
    </row>
    <row r="62" spans="1:4" s="1" customFormat="1" ht="30" customHeight="1">
      <c r="A62" s="8">
        <v>51</v>
      </c>
      <c r="B62" s="6" t="s">
        <v>144</v>
      </c>
      <c r="C62" s="5" t="s">
        <v>90</v>
      </c>
      <c r="D62" s="6" t="str">
        <f t="shared" si="4"/>
        <v/>
      </c>
    </row>
    <row r="63" spans="1:4" s="1" customFormat="1" ht="30" customHeight="1">
      <c r="A63" s="8">
        <v>52</v>
      </c>
      <c r="B63" s="50" t="s">
        <v>145</v>
      </c>
      <c r="C63" s="5" t="s">
        <v>90</v>
      </c>
      <c r="D63" s="6" t="str">
        <f t="shared" si="4"/>
        <v/>
      </c>
    </row>
    <row r="64" spans="1:4" s="1" customFormat="1" ht="30" customHeight="1">
      <c r="A64" s="8">
        <v>53</v>
      </c>
      <c r="B64" s="6" t="s">
        <v>146</v>
      </c>
      <c r="C64" s="5" t="s">
        <v>90</v>
      </c>
      <c r="D64" s="6" t="str">
        <f t="shared" si="4"/>
        <v/>
      </c>
    </row>
  </sheetData>
  <dataValidations count="1">
    <dataValidation type="list" allowBlank="1" showInputMessage="1" showErrorMessage="1" sqref="C3:C17 C20:C33 C57:C64 C36:C44 C47:C54" xr:uid="{F381E73E-C892-4E35-A1B1-7DCF65F35B27}">
      <formula1>"Cumple, No Cumple"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="80" zoomScaleNormal="80" workbookViewId="0">
      <selection activeCell="C14" sqref="C14:D14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2</v>
      </c>
      <c r="B1" s="39" t="s">
        <v>0</v>
      </c>
      <c r="C1" s="39" t="s">
        <v>4</v>
      </c>
      <c r="D1" s="39" t="s">
        <v>5</v>
      </c>
    </row>
    <row r="2" spans="1:4" s="4" customFormat="1" ht="30" customHeight="1">
      <c r="A2" s="8">
        <v>1</v>
      </c>
      <c r="B2" s="50" t="s">
        <v>1</v>
      </c>
      <c r="C2" s="5" t="s">
        <v>87</v>
      </c>
      <c r="D2" s="6" t="str">
        <f>IF(C2="Cumple","Ninguna","")</f>
        <v>Ninguna</v>
      </c>
    </row>
    <row r="3" spans="1:4" s="4" customFormat="1" ht="30" customHeight="1">
      <c r="A3" s="8">
        <v>5</v>
      </c>
      <c r="B3" s="50" t="s">
        <v>46</v>
      </c>
      <c r="C3" s="5" t="s">
        <v>87</v>
      </c>
      <c r="D3" s="6" t="str">
        <f t="shared" ref="D3:D42" si="0">IF(C3="Cumple","Ninguna","")</f>
        <v>Ninguna</v>
      </c>
    </row>
    <row r="4" spans="1:4" s="4" customFormat="1" ht="30" customHeight="1">
      <c r="A4" s="8">
        <v>6</v>
      </c>
      <c r="B4" s="50" t="s">
        <v>47</v>
      </c>
      <c r="C4" s="5" t="s">
        <v>87</v>
      </c>
      <c r="D4" s="6" t="str">
        <f t="shared" si="0"/>
        <v>Ninguna</v>
      </c>
    </row>
    <row r="5" spans="1:4" s="4" customFormat="1" ht="30" customHeight="1">
      <c r="A5" s="8">
        <v>8</v>
      </c>
      <c r="B5" s="50" t="s">
        <v>48</v>
      </c>
      <c r="C5" s="5" t="s">
        <v>87</v>
      </c>
      <c r="D5" s="6" t="str">
        <f t="shared" si="0"/>
        <v>Ninguna</v>
      </c>
    </row>
    <row r="6" spans="1:4" s="3" customFormat="1" ht="30" customHeight="1">
      <c r="A6" s="39" t="s">
        <v>2</v>
      </c>
      <c r="B6" s="39" t="s">
        <v>6</v>
      </c>
      <c r="C6" s="39" t="s">
        <v>4</v>
      </c>
      <c r="D6" s="39" t="s">
        <v>5</v>
      </c>
    </row>
    <row r="7" spans="1:4" s="4" customFormat="1" ht="30" customHeight="1">
      <c r="A7" s="8">
        <v>9</v>
      </c>
      <c r="B7" s="50" t="s">
        <v>49</v>
      </c>
      <c r="C7" s="5" t="s">
        <v>87</v>
      </c>
      <c r="D7" s="6" t="str">
        <f t="shared" si="0"/>
        <v>Ninguna</v>
      </c>
    </row>
    <row r="8" spans="1:4" s="4" customFormat="1" ht="30" customHeight="1">
      <c r="A8" s="8">
        <v>10</v>
      </c>
      <c r="B8" s="50" t="s">
        <v>50</v>
      </c>
      <c r="C8" s="5" t="s">
        <v>87</v>
      </c>
      <c r="D8" s="6" t="str">
        <f t="shared" si="0"/>
        <v>Ninguna</v>
      </c>
    </row>
    <row r="9" spans="1:4" s="4" customFormat="1" ht="30" customHeight="1">
      <c r="A9" s="8">
        <v>11</v>
      </c>
      <c r="B9" s="50" t="s">
        <v>51</v>
      </c>
      <c r="C9" s="5" t="s">
        <v>90</v>
      </c>
      <c r="D9" s="6" t="str">
        <f t="shared" si="0"/>
        <v/>
      </c>
    </row>
    <row r="10" spans="1:4" s="4" customFormat="1" ht="30" customHeight="1">
      <c r="A10" s="8">
        <v>15</v>
      </c>
      <c r="B10" s="50" t="s">
        <v>52</v>
      </c>
      <c r="C10" s="5" t="s">
        <v>87</v>
      </c>
      <c r="D10" s="6" t="str">
        <f t="shared" si="0"/>
        <v>Ninguna</v>
      </c>
    </row>
    <row r="11" spans="1:4" s="3" customFormat="1" ht="30" customHeight="1">
      <c r="A11" s="39" t="s">
        <v>2</v>
      </c>
      <c r="B11" s="39" t="s">
        <v>7</v>
      </c>
      <c r="C11" s="39" t="s">
        <v>4</v>
      </c>
      <c r="D11" s="39" t="s">
        <v>5</v>
      </c>
    </row>
    <row r="12" spans="1:4" s="4" customFormat="1" ht="30" customHeight="1">
      <c r="A12" s="8">
        <v>16</v>
      </c>
      <c r="B12" s="50" t="s">
        <v>53</v>
      </c>
      <c r="C12" s="5" t="s">
        <v>87</v>
      </c>
      <c r="D12" s="6" t="str">
        <f t="shared" si="0"/>
        <v>Ninguna</v>
      </c>
    </row>
    <row r="13" spans="1:4" s="4" customFormat="1" ht="30" customHeight="1">
      <c r="A13" s="8">
        <v>17</v>
      </c>
      <c r="B13" s="50" t="s">
        <v>54</v>
      </c>
      <c r="C13" s="5" t="s">
        <v>87</v>
      </c>
      <c r="D13" s="6" t="str">
        <f t="shared" si="0"/>
        <v>Ninguna</v>
      </c>
    </row>
    <row r="14" spans="1:4" s="4" customFormat="1" ht="30" customHeight="1">
      <c r="A14" s="8">
        <v>18</v>
      </c>
      <c r="B14" s="50" t="s">
        <v>55</v>
      </c>
      <c r="C14" s="5" t="s">
        <v>87</v>
      </c>
      <c r="D14" s="6" t="str">
        <f t="shared" si="0"/>
        <v>Ninguna</v>
      </c>
    </row>
    <row r="15" spans="1:4" s="4" customFormat="1" ht="30" customHeight="1">
      <c r="A15" s="8">
        <v>19</v>
      </c>
      <c r="B15" s="50" t="s">
        <v>56</v>
      </c>
      <c r="C15" s="5" t="s">
        <v>87</v>
      </c>
      <c r="D15" s="6" t="str">
        <f t="shared" si="0"/>
        <v>Ninguna</v>
      </c>
    </row>
    <row r="16" spans="1:4" s="4" customFormat="1" ht="30" customHeight="1">
      <c r="A16" s="8">
        <v>20</v>
      </c>
      <c r="B16" s="50" t="s">
        <v>57</v>
      </c>
      <c r="C16" s="5" t="s">
        <v>87</v>
      </c>
      <c r="D16" s="6" t="str">
        <f t="shared" si="0"/>
        <v>Ninguna</v>
      </c>
    </row>
    <row r="17" spans="1:4" s="4" customFormat="1" ht="30" customHeight="1">
      <c r="A17" s="8">
        <v>21</v>
      </c>
      <c r="B17" s="50" t="s">
        <v>58</v>
      </c>
      <c r="C17" s="5" t="s">
        <v>87</v>
      </c>
      <c r="D17" s="6" t="str">
        <f t="shared" si="0"/>
        <v>Ninguna</v>
      </c>
    </row>
    <row r="18" spans="1:4" s="3" customFormat="1" ht="30" customHeight="1">
      <c r="A18" s="39" t="s">
        <v>2</v>
      </c>
      <c r="B18" s="39" t="s">
        <v>8</v>
      </c>
      <c r="C18" s="39" t="s">
        <v>4</v>
      </c>
      <c r="D18" s="39" t="s">
        <v>5</v>
      </c>
    </row>
    <row r="19" spans="1:4" s="4" customFormat="1" ht="30" customHeight="1">
      <c r="A19" s="8">
        <v>24</v>
      </c>
      <c r="B19" s="50" t="s">
        <v>59</v>
      </c>
      <c r="C19" s="5" t="s">
        <v>87</v>
      </c>
      <c r="D19" s="6" t="str">
        <f t="shared" si="0"/>
        <v>Ninguna</v>
      </c>
    </row>
    <row r="20" spans="1:4" s="4" customFormat="1" ht="30" customHeight="1">
      <c r="A20" s="8">
        <v>25</v>
      </c>
      <c r="B20" s="50" t="s">
        <v>60</v>
      </c>
      <c r="C20" s="5" t="s">
        <v>90</v>
      </c>
      <c r="D20" s="6" t="str">
        <f t="shared" si="0"/>
        <v/>
      </c>
    </row>
    <row r="21" spans="1:4" s="4" customFormat="1" ht="30" customHeight="1">
      <c r="A21" s="8">
        <v>26</v>
      </c>
      <c r="B21" s="50" t="s">
        <v>61</v>
      </c>
      <c r="C21" s="5" t="s">
        <v>90</v>
      </c>
      <c r="D21" s="6" t="str">
        <f t="shared" si="0"/>
        <v/>
      </c>
    </row>
    <row r="22" spans="1:4" ht="30" customHeight="1">
      <c r="A22" s="8">
        <v>28</v>
      </c>
      <c r="B22" s="50" t="s">
        <v>62</v>
      </c>
      <c r="C22" s="5" t="s">
        <v>90</v>
      </c>
      <c r="D22" s="6" t="str">
        <f t="shared" si="0"/>
        <v/>
      </c>
    </row>
    <row r="23" spans="1:4" s="3" customFormat="1" ht="30" customHeight="1">
      <c r="A23" s="39" t="s">
        <v>2</v>
      </c>
      <c r="B23" s="39" t="s">
        <v>9</v>
      </c>
      <c r="C23" s="39" t="s">
        <v>4</v>
      </c>
      <c r="D23" s="39" t="s">
        <v>5</v>
      </c>
    </row>
    <row r="24" spans="1:4" ht="30" customHeight="1">
      <c r="A24" s="8">
        <v>30</v>
      </c>
      <c r="B24" s="50" t="s">
        <v>63</v>
      </c>
      <c r="C24" s="5" t="s">
        <v>87</v>
      </c>
      <c r="D24" s="6" t="str">
        <f t="shared" si="0"/>
        <v>Ninguna</v>
      </c>
    </row>
    <row r="25" spans="1:4" ht="30" customHeight="1">
      <c r="A25" s="8">
        <v>31</v>
      </c>
      <c r="B25" s="50" t="s">
        <v>64</v>
      </c>
      <c r="C25" s="5" t="s">
        <v>87</v>
      </c>
      <c r="D25" s="6" t="str">
        <f t="shared" si="0"/>
        <v>Ninguna</v>
      </c>
    </row>
    <row r="26" spans="1:4" ht="30" customHeight="1">
      <c r="A26" s="8">
        <v>32</v>
      </c>
      <c r="B26" s="50" t="s">
        <v>65</v>
      </c>
      <c r="C26" s="5" t="s">
        <v>87</v>
      </c>
      <c r="D26" s="6" t="str">
        <f t="shared" si="0"/>
        <v>Ninguna</v>
      </c>
    </row>
    <row r="27" spans="1:4" s="3" customFormat="1" ht="30" customHeight="1">
      <c r="A27" s="39" t="s">
        <v>2</v>
      </c>
      <c r="B27" s="39" t="s">
        <v>10</v>
      </c>
      <c r="C27" s="39" t="s">
        <v>4</v>
      </c>
      <c r="D27" s="39" t="s">
        <v>5</v>
      </c>
    </row>
    <row r="28" spans="1:4" ht="30" customHeight="1">
      <c r="A28" s="8">
        <v>33</v>
      </c>
      <c r="B28" s="50" t="s">
        <v>66</v>
      </c>
      <c r="C28" s="5" t="s">
        <v>87</v>
      </c>
      <c r="D28" s="6" t="str">
        <f t="shared" si="0"/>
        <v>Ninguna</v>
      </c>
    </row>
    <row r="29" spans="1:4" ht="30" customHeight="1">
      <c r="A29" s="8">
        <v>34</v>
      </c>
      <c r="B29" s="50" t="s">
        <v>67</v>
      </c>
      <c r="C29" s="5" t="s">
        <v>90</v>
      </c>
      <c r="D29" s="6" t="str">
        <f t="shared" si="0"/>
        <v/>
      </c>
    </row>
    <row r="30" spans="1:4" ht="30" customHeight="1">
      <c r="A30" s="8">
        <v>36</v>
      </c>
      <c r="B30" s="50" t="s">
        <v>68</v>
      </c>
      <c r="C30" s="5" t="s">
        <v>90</v>
      </c>
      <c r="D30" s="6" t="str">
        <f t="shared" si="0"/>
        <v/>
      </c>
    </row>
    <row r="31" spans="1:4" ht="30" customHeight="1">
      <c r="A31" s="8">
        <v>38</v>
      </c>
      <c r="B31" s="50" t="s">
        <v>69</v>
      </c>
      <c r="C31" s="5" t="s">
        <v>87</v>
      </c>
      <c r="D31" s="6" t="str">
        <f t="shared" si="0"/>
        <v>Ninguna</v>
      </c>
    </row>
    <row r="32" spans="1:4" ht="30" customHeight="1">
      <c r="A32" s="8">
        <v>40</v>
      </c>
      <c r="B32" s="50" t="s">
        <v>70</v>
      </c>
      <c r="C32" s="5" t="s">
        <v>87</v>
      </c>
      <c r="D32" s="6" t="str">
        <f t="shared" si="0"/>
        <v>Ninguna</v>
      </c>
    </row>
    <row r="33" spans="1:4" s="3" customFormat="1" ht="30" customHeight="1">
      <c r="A33" s="39" t="s">
        <v>2</v>
      </c>
      <c r="B33" s="39" t="s">
        <v>11</v>
      </c>
      <c r="C33" s="39" t="s">
        <v>4</v>
      </c>
      <c r="D33" s="39" t="s">
        <v>5</v>
      </c>
    </row>
    <row r="34" spans="1:4" ht="30" customHeight="1">
      <c r="A34" s="8">
        <v>43</v>
      </c>
      <c r="B34" s="50" t="s">
        <v>71</v>
      </c>
      <c r="C34" s="5" t="s">
        <v>87</v>
      </c>
      <c r="D34" s="6" t="str">
        <f t="shared" si="0"/>
        <v>Ninguna</v>
      </c>
    </row>
    <row r="35" spans="1:4" ht="30" customHeight="1">
      <c r="A35" s="8">
        <v>44</v>
      </c>
      <c r="B35" s="50" t="s">
        <v>72</v>
      </c>
      <c r="C35" s="5" t="s">
        <v>87</v>
      </c>
      <c r="D35" s="6" t="str">
        <f t="shared" si="0"/>
        <v>Ninguna</v>
      </c>
    </row>
    <row r="36" spans="1:4" ht="30" customHeight="1">
      <c r="A36" s="8">
        <v>46</v>
      </c>
      <c r="B36" s="50" t="s">
        <v>73</v>
      </c>
      <c r="C36" s="5" t="s">
        <v>87</v>
      </c>
      <c r="D36" s="6" t="str">
        <f t="shared" si="0"/>
        <v>Ninguna</v>
      </c>
    </row>
    <row r="37" spans="1:4" ht="30" customHeight="1">
      <c r="A37" s="8">
        <v>51</v>
      </c>
      <c r="B37" s="50" t="s">
        <v>74</v>
      </c>
      <c r="C37" s="5" t="s">
        <v>87</v>
      </c>
      <c r="D37" s="6" t="str">
        <f t="shared" si="0"/>
        <v>Ninguna</v>
      </c>
    </row>
    <row r="38" spans="1:4" ht="30" customHeight="1">
      <c r="A38" s="8">
        <v>52</v>
      </c>
      <c r="B38" s="50" t="s">
        <v>75</v>
      </c>
      <c r="C38" s="5" t="s">
        <v>87</v>
      </c>
      <c r="D38" s="6" t="str">
        <f t="shared" si="0"/>
        <v>Ninguna</v>
      </c>
    </row>
    <row r="39" spans="1:4" s="3" customFormat="1" ht="30" customHeight="1">
      <c r="A39" s="39" t="s">
        <v>2</v>
      </c>
      <c r="B39" s="39" t="s">
        <v>12</v>
      </c>
      <c r="C39" s="39" t="s">
        <v>4</v>
      </c>
      <c r="D39" s="39" t="s">
        <v>5</v>
      </c>
    </row>
    <row r="40" spans="1:4" ht="30" customHeight="1">
      <c r="A40" s="8">
        <v>53</v>
      </c>
      <c r="B40" s="50" t="s">
        <v>76</v>
      </c>
      <c r="C40" s="5" t="s">
        <v>87</v>
      </c>
      <c r="D40" s="6" t="str">
        <f t="shared" si="0"/>
        <v>Ninguna</v>
      </c>
    </row>
    <row r="41" spans="1:4" ht="30" customHeight="1">
      <c r="A41" s="8">
        <v>54</v>
      </c>
      <c r="B41" s="50" t="s">
        <v>77</v>
      </c>
      <c r="C41" s="5" t="s">
        <v>87</v>
      </c>
      <c r="D41" s="6" t="str">
        <f t="shared" si="0"/>
        <v>Ninguna</v>
      </c>
    </row>
    <row r="42" spans="1:4" ht="30" customHeight="1">
      <c r="A42" s="8">
        <v>57</v>
      </c>
      <c r="B42" s="50" t="s">
        <v>78</v>
      </c>
      <c r="C42" s="5" t="s">
        <v>87</v>
      </c>
      <c r="D42" s="6" t="str">
        <f t="shared" si="0"/>
        <v>Ninguna</v>
      </c>
    </row>
  </sheetData>
  <dataValidations count="1">
    <dataValidation type="list" allowBlank="1" showInputMessage="1" showErrorMessage="1" sqref="C24:C26 C12:C17 C40:C42 C34:C38 C28:C32 C19:C22 C7:C10 C2:C5" xr:uid="{28946FFD-2DE3-4AFF-8B02-311FA9F788A5}">
      <formula1>"Cumple, No Cumple"</formula1>
    </dataValidation>
  </dataValidation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180" zoomScaleNormal="180" workbookViewId="0">
      <selection activeCell="C14" sqref="C14:D14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37</v>
      </c>
      <c r="B1" s="46" t="s">
        <v>38</v>
      </c>
      <c r="C1" s="46" t="s">
        <v>44</v>
      </c>
      <c r="D1" s="46" t="s">
        <v>43</v>
      </c>
      <c r="E1" s="46" t="s">
        <v>39</v>
      </c>
      <c r="F1" s="82" t="s">
        <v>45</v>
      </c>
    </row>
    <row r="2" spans="1:6" s="4" customFormat="1">
      <c r="A2" s="47">
        <v>1</v>
      </c>
      <c r="B2" s="7" t="s">
        <v>40</v>
      </c>
      <c r="C2" s="5">
        <f>COUNT('Requisitos Funcionales'!A:A)</f>
        <v>54</v>
      </c>
      <c r="D2" s="5">
        <f>COUNTIF('Requisitos Funcionales'!C2:C64,"Cumple")</f>
        <v>14</v>
      </c>
      <c r="E2" s="48">
        <f>D2/C2%</f>
        <v>25.925925925925924</v>
      </c>
      <c r="F2" s="83"/>
    </row>
    <row r="3" spans="1:6" s="4" customFormat="1">
      <c r="A3" s="47">
        <v>2</v>
      </c>
      <c r="B3" s="7" t="s">
        <v>41</v>
      </c>
      <c r="C3" s="5">
        <f>COUNT('Requisitos No Funcionales'!A:A)</f>
        <v>34</v>
      </c>
      <c r="D3" s="5">
        <f>COUNTIF('Requisitos No Funcionales'!C:C,"Cumple")</f>
        <v>28</v>
      </c>
      <c r="E3" s="48">
        <f t="shared" ref="E3:E4" si="0">D3/C3%</f>
        <v>82.35294117647058</v>
      </c>
      <c r="F3" s="83"/>
    </row>
    <row r="4" spans="1:6" s="4" customFormat="1">
      <c r="C4" s="46">
        <f>SUM(C2:C3)</f>
        <v>88</v>
      </c>
      <c r="D4" s="46">
        <f>SUM(D2:D3)</f>
        <v>42</v>
      </c>
      <c r="E4" s="49">
        <f t="shared" si="0"/>
        <v>47.727272727272727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LENOVO</cp:lastModifiedBy>
  <cp:lastPrinted>2025-03-04T20:02:10Z</cp:lastPrinted>
  <dcterms:created xsi:type="dcterms:W3CDTF">2015-06-05T18:19:34Z</dcterms:created>
  <dcterms:modified xsi:type="dcterms:W3CDTF">2025-03-04T20:02:39Z</dcterms:modified>
</cp:coreProperties>
</file>