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"/>
    </mc:Choice>
  </mc:AlternateContent>
  <xr:revisionPtr revIDLastSave="0" documentId="13_ncr:1_{36C0324A-E5DF-4405-91F1-F02E90181750}" xr6:coauthVersionLast="31" xr6:coauthVersionMax="31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" i="3"/>
  <c r="B3" i="3"/>
  <c r="B2" i="3"/>
  <c r="B5" i="3" l="1"/>
  <c r="B7" i="3" l="1"/>
  <c r="B6" i="3"/>
  <c r="B4" i="3"/>
  <c r="E5" i="1"/>
  <c r="E6" i="1"/>
  <c r="D5" i="1"/>
</calcChain>
</file>

<file path=xl/sharedStrings.xml><?xml version="1.0" encoding="utf-8"?>
<sst xmlns="http://schemas.openxmlformats.org/spreadsheetml/2006/main" count="64" uniqueCount="54">
  <si>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</si>
  <si>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</si>
  <si>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</si>
  <si>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</si>
  <si>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</si>
  <si>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</si>
  <si>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</si>
  <si>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</si>
  <si>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</si>
  <si>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</si>
  <si>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</si>
  <si>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</si>
  <si>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</si>
  <si>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</si>
  <si>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</si>
  <si>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</si>
  <si>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</si>
  <si>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</si>
  <si>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</si>
  <si>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</si>
  <si>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</si>
  <si>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</si>
  <si>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</si>
  <si>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</si>
  <si>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</si>
  <si>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</si>
  <si>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</si>
  <si>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</si>
  <si>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</si>
  <si>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</si>
  <si>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</si>
  <si>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</si>
  <si>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</si>
  <si>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</si>
  <si>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</si>
  <si>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</si>
  <si>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</si>
  <si>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</si>
  <si>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</si>
  <si>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</si>
  <si>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</si>
  <si>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</si>
  <si>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</si>
  <si>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</si>
  <si>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</si>
  <si>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</si>
  <si>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</si>
  <si>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</si>
  <si>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</si>
  <si>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</si>
  <si>
    <t>performance_goal</t>
  </si>
  <si>
    <t>weight_target</t>
  </si>
  <si>
    <t>goal_value</t>
  </si>
  <si>
    <t>target_value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</si>
</sst>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2166110</xdr:colOff>
      <xdr:row>0</xdr:row>
      <xdr:rowOff>16565</xdr:rowOff>
    </xdr:from>
    <xdr:to>
      <xdr:col>5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tabSelected="1" zoomScaleNormal="100" workbookViewId="0">
      <selection activeCell="C12" sqref="C12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0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1">
        <v>10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31</v>
      </c>
      <c r="C6" s="22">
        <v>0.5</v>
      </c>
      <c r="D6" s="12" t="s">
        <v>13</v>
      </c>
      <c r="E6" s="12" t="str">
        <f>IF(B6=Options!E2,Options!J3,Options!J4)</f>
        <v>Desired Range expressed in Kilometers</v>
      </c>
    </row>
    <row r="7" spans="2:5" ht="30" customHeight="1" x14ac:dyDescent="0.25">
      <c r="B7" s="7" t="s">
        <v>43</v>
      </c>
      <c r="C7" s="6" t="s">
        <v>46</v>
      </c>
      <c r="D7" s="7" t="s">
        <v>11</v>
      </c>
      <c r="E7" s="7" t="s">
        <v>8</v>
      </c>
    </row>
    <row r="8" spans="2:5" ht="30" customHeight="1" x14ac:dyDescent="0.25">
      <c r="B8" s="12" t="s">
        <v>7</v>
      </c>
      <c r="C8" s="22" t="s">
        <v>18</v>
      </c>
      <c r="D8" s="12" t="s">
        <v>11</v>
      </c>
      <c r="E8" s="12" t="s">
        <v>9</v>
      </c>
    </row>
    <row r="9" spans="2:5" ht="30" customHeight="1" x14ac:dyDescent="0.25">
      <c r="B9" s="7" t="s">
        <v>6</v>
      </c>
      <c r="C9" s="23" t="b">
        <v>1</v>
      </c>
      <c r="D9" s="7" t="s">
        <v>11</v>
      </c>
      <c r="E9" s="7" t="s">
        <v>37</v>
      </c>
    </row>
    <row r="10" spans="2:5" ht="30" customHeight="1" x14ac:dyDescent="0.25">
      <c r="B10" s="13" t="s">
        <v>10</v>
      </c>
      <c r="C10" s="19" t="b">
        <v>1</v>
      </c>
      <c r="D10" s="13" t="s">
        <v>11</v>
      </c>
      <c r="E10" s="13" t="s">
        <v>12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D2" sqref="D2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14</v>
      </c>
      <c r="B1" s="17" t="s">
        <v>22</v>
      </c>
      <c r="C1" s="14" t="s">
        <v>19</v>
      </c>
      <c r="D1" s="17" t="s">
        <v>22</v>
      </c>
      <c r="E1" s="14" t="s">
        <v>30</v>
      </c>
      <c r="F1" s="17" t="s">
        <v>22</v>
      </c>
      <c r="G1" s="14" t="s">
        <v>44</v>
      </c>
      <c r="H1" s="17" t="s">
        <v>22</v>
      </c>
      <c r="I1" s="14" t="s">
        <v>29</v>
      </c>
      <c r="J1" s="14" t="s">
        <v>27</v>
      </c>
    </row>
    <row r="2" spans="1:14" x14ac:dyDescent="0.25">
      <c r="A2" s="15" t="s">
        <v>15</v>
      </c>
      <c r="B2" s="18" t="s">
        <v>23</v>
      </c>
      <c r="C2" s="15" t="s">
        <v>4</v>
      </c>
      <c r="D2" s="18" t="s">
        <v>34</v>
      </c>
      <c r="E2" s="15" t="s">
        <v>31</v>
      </c>
      <c r="F2" s="18" t="s">
        <v>36</v>
      </c>
      <c r="G2" s="15" t="s">
        <v>45</v>
      </c>
      <c r="H2" s="18" t="s">
        <v>48</v>
      </c>
      <c r="I2" s="15" t="b">
        <v>1</v>
      </c>
      <c r="J2" s="15" t="s">
        <v>21</v>
      </c>
    </row>
    <row r="3" spans="1:14" x14ac:dyDescent="0.25">
      <c r="A3" s="15" t="s">
        <v>16</v>
      </c>
      <c r="B3" s="18" t="s">
        <v>24</v>
      </c>
      <c r="C3" s="15" t="s">
        <v>20</v>
      </c>
      <c r="D3" s="18" t="s">
        <v>35</v>
      </c>
      <c r="E3" s="15" t="s">
        <v>32</v>
      </c>
      <c r="F3" s="18" t="s">
        <v>38</v>
      </c>
      <c r="G3" s="15" t="s">
        <v>46</v>
      </c>
      <c r="H3" s="18" t="s">
        <v>49</v>
      </c>
      <c r="I3" s="15" t="b">
        <v>0</v>
      </c>
      <c r="J3" s="16" t="s">
        <v>28</v>
      </c>
      <c r="K3" s="16"/>
      <c r="L3" s="16"/>
      <c r="M3" s="16"/>
      <c r="N3" s="16"/>
    </row>
    <row r="4" spans="1:14" x14ac:dyDescent="0.25">
      <c r="A4" s="15" t="s">
        <v>17</v>
      </c>
      <c r="B4" s="18" t="s">
        <v>25</v>
      </c>
      <c r="J4" s="9" t="s">
        <v>39</v>
      </c>
      <c r="K4" s="16"/>
      <c r="L4" s="16"/>
      <c r="M4" s="16"/>
      <c r="N4" s="16"/>
    </row>
    <row r="5" spans="1:14" x14ac:dyDescent="0.25">
      <c r="A5" s="15" t="s">
        <v>18</v>
      </c>
      <c r="B5" s="18" t="s">
        <v>26</v>
      </c>
      <c r="J5" s="9" t="s">
        <v>33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8"/>
  <sheetViews>
    <sheetView workbookViewId="0">
      <selection activeCell="D14" sqref="D14"/>
    </sheetView>
  </sheetViews>
  <sheetFormatPr defaultRowHeight="15" x14ac:dyDescent="0.25"/>
  <cols>
    <col min="1" max="1" width="17.42578125" style="8" bestFit="1" customWidth="1"/>
    <col min="2" max="2" width="15.140625" style="24" customWidth="1"/>
    <col min="3" max="16384" width="9.140625" style="8"/>
  </cols>
  <sheetData>
    <row r="1" spans="1:2" x14ac:dyDescent="0.25">
      <c r="A1" s="8" t="s">
        <v>50</v>
      </c>
      <c r="B1" s="24" t="str">
        <f>IF(Inputs!B5=Options!C2,Options!D2,Options!D3)</f>
        <v>endurance</v>
      </c>
    </row>
    <row r="2" spans="1:2" x14ac:dyDescent="0.25">
      <c r="A2" s="8" t="s">
        <v>52</v>
      </c>
      <c r="B2" s="24">
        <f>Inputs!C5</f>
        <v>10</v>
      </c>
    </row>
    <row r="3" spans="1:2" x14ac:dyDescent="0.25">
      <c r="A3" s="8" t="s">
        <v>51</v>
      </c>
      <c r="B3" s="24" t="str">
        <f>IF(Inputs!B6=Options!E2,Options!F2,Options!F3)</f>
        <v>payload</v>
      </c>
    </row>
    <row r="4" spans="1:2" x14ac:dyDescent="0.25">
      <c r="A4" s="8" t="s">
        <v>53</v>
      </c>
      <c r="B4" s="24">
        <f>Inputs!C6</f>
        <v>0.5</v>
      </c>
    </row>
    <row r="5" spans="1:2" x14ac:dyDescent="0.25">
      <c r="A5" s="8" t="s">
        <v>47</v>
      </c>
      <c r="B5" s="24" t="str">
        <f>INDEX(Options!H2:H3, MATCH(Inputs!C7, Options!G2:G3))</f>
        <v>sar</v>
      </c>
    </row>
    <row r="6" spans="1:2" x14ac:dyDescent="0.25">
      <c r="A6" s="8" t="s">
        <v>40</v>
      </c>
      <c r="B6" s="24" t="str">
        <f>INDEX(Options!B:B, MATCH(Inputs!C8, Options!A:A,0))</f>
        <v>twinboom</v>
      </c>
    </row>
    <row r="7" spans="1:2" x14ac:dyDescent="0.25">
      <c r="A7" s="8" t="s">
        <v>41</v>
      </c>
      <c r="B7" s="24" t="str">
        <f>IF(Inputs!C9=Options!I2, "True", "False")</f>
        <v>True</v>
      </c>
    </row>
    <row r="8" spans="1:2" x14ac:dyDescent="0.25">
      <c r="A8" s="8" t="s">
        <v>42</v>
      </c>
      <c r="B8" s="24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2018-04-04T08:31:15Z</dcterms:modified>
</cp:coreProperties>
</file>