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A5F868F7-447E-4260-8A65-771BFDB0327C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<sst xmlns="http://schemas.openxmlformats.org/spreadsheetml/2006/main" count="64" uniqueCount="54">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</sst>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B12" sqref="B12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1.2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31</v>
      </c>
      <c r="C6" s="22">
        <v>0.25</v>
      </c>
      <c r="D6" s="12" t="s">
        <v>13</v>
      </c>
      <c r="E6" s="12" t="str">
        <f>IF(B6=Options!E2,Options!J3,Options!J4)</f>
        <v>Desired Range expressed in Kilometers</v>
      </c>
    </row>
    <row r="7" spans="2:5" ht="30" customHeight="1" x14ac:dyDescent="0.25">
      <c r="B7" s="7" t="s">
        <v>43</v>
      </c>
      <c r="C7" s="6" t="s">
        <v>45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2" t="s">
        <v>15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3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19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4" sqref="D14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50</v>
      </c>
      <c r="B1" s="24" t="str">
        <f>IF(Inputs!B5=Options!C2,Options!D2,Options!D3)</f>
        <v>endurance</v>
      </c>
    </row>
    <row r="2" spans="1:2" x14ac:dyDescent="0.25">
      <c r="A2" s="8" t="s">
        <v>52</v>
      </c>
      <c r="B2" s="24">
        <f>Inputs!C5</f>
        <v>1.2</v>
      </c>
    </row>
    <row r="3" spans="1:2" x14ac:dyDescent="0.25">
      <c r="A3" s="8" t="s">
        <v>51</v>
      </c>
      <c r="B3" s="24" t="str">
        <f>IF(Inputs!B6=Options!E2,Options!F2,Options!F3)</f>
        <v>payload</v>
      </c>
    </row>
    <row r="4" spans="1:2" x14ac:dyDescent="0.25">
      <c r="A4" s="8" t="s">
        <v>53</v>
      </c>
      <c r="B4" s="24">
        <f>Inputs!C6</f>
        <v>0.25</v>
      </c>
    </row>
    <row r="5" spans="1:2" x14ac:dyDescent="0.25">
      <c r="A5" s="8" t="s">
        <v>47</v>
      </c>
      <c r="B5" s="24" t="str">
        <f>INDEX(Options!H2:H3, MATCH(Inputs!C7, Options!G2:G3))</f>
        <v>eoir</v>
      </c>
    </row>
    <row r="6" spans="1:2" x14ac:dyDescent="0.25">
      <c r="A6" s="8" t="s">
        <v>40</v>
      </c>
      <c r="B6" s="24" t="str">
        <f>INDEX(Options!B:B, MATCH(Inputs!C8, Options!A:A,0))</f>
        <v>conventional</v>
      </c>
    </row>
    <row r="7" spans="1:2" x14ac:dyDescent="0.25">
      <c r="A7" s="8" t="s">
        <v>41</v>
      </c>
      <c r="B7" s="24" t="str">
        <f>IF(Inputs!C9=Options!I2, "True", "False")</f>
        <v>True</v>
      </c>
    </row>
    <row r="8" spans="1:2" x14ac:dyDescent="0.25">
      <c r="A8" s="8" t="s">
        <v>42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2018-04-09T13:37:14Z</dcterms:modified>
</cp:coreProperties>
</file>