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hnw365.sharepoint.com/teams/CoGE_M3652/Freigegebene Dokumente/06_Publikationen und Konferenzen/2024_CollabPaper/"/>
    </mc:Choice>
  </mc:AlternateContent>
  <xr:revisionPtr revIDLastSave="281" documentId="13_ncr:1_{7B8DF968-09CE-4BCD-A546-9581B96B664E}" xr6:coauthVersionLast="47" xr6:coauthVersionMax="47" xr10:uidLastSave="{897DB72C-CD21-4FF5-A321-B554B2488C5E}"/>
  <bookViews>
    <workbookView xWindow="0" yWindow="0" windowWidth="25800" windowHeight="21000" xr2:uid="{D4401A28-C0B3-434B-9C40-AB67E8D9A45E}"/>
  </bookViews>
  <sheets>
    <sheet name="Rating Statistics" sheetId="2" r:id="rId1"/>
    <sheet name="Behavioural" sheetId="1" r:id="rId2"/>
    <sheet name="SocioEmotional" sheetId="4" r:id="rId3"/>
    <sheet name="MetaCognitiv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" i="2" l="1"/>
  <c r="A16" i="2"/>
  <c r="B16" i="2"/>
  <c r="A17" i="2"/>
  <c r="B17" i="2"/>
  <c r="A18" i="2"/>
  <c r="B18" i="2"/>
  <c r="A19" i="2"/>
  <c r="B19" i="2"/>
  <c r="E16" i="2"/>
  <c r="F16" i="2"/>
  <c r="G16" i="2"/>
  <c r="E17" i="2"/>
  <c r="F17" i="2"/>
  <c r="G17" i="2"/>
  <c r="E18" i="2"/>
  <c r="F18" i="2"/>
  <c r="G18" i="2"/>
  <c r="E19" i="2"/>
  <c r="F19" i="2"/>
  <c r="G19" i="2"/>
  <c r="E20" i="2"/>
  <c r="F20" i="2"/>
  <c r="G20" i="2"/>
  <c r="B24" i="4"/>
  <c r="C24" i="4"/>
  <c r="A9" i="2"/>
  <c r="A10" i="2"/>
  <c r="B10" i="2"/>
  <c r="A11" i="2"/>
  <c r="B11" i="2"/>
  <c r="A12" i="2"/>
  <c r="B12" i="2"/>
  <c r="A13" i="2"/>
  <c r="B13" i="2"/>
  <c r="E10" i="2"/>
  <c r="F10" i="2"/>
  <c r="G10" i="2"/>
  <c r="E11" i="2"/>
  <c r="F11" i="2"/>
  <c r="G11" i="2"/>
  <c r="E12" i="2"/>
  <c r="F12" i="2"/>
  <c r="G12" i="2"/>
  <c r="E13" i="2"/>
  <c r="F13" i="2"/>
  <c r="G13" i="2"/>
  <c r="A3" i="2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AN12" i="4"/>
  <c r="AO12" i="4"/>
  <c r="AP12" i="4"/>
  <c r="AQ12" i="4"/>
  <c r="AR12" i="4"/>
  <c r="AS12" i="4"/>
  <c r="AT12" i="4"/>
  <c r="AU12" i="4"/>
  <c r="AV12" i="4"/>
  <c r="AW12" i="4"/>
  <c r="AX12" i="4"/>
  <c r="AY12" i="4"/>
  <c r="AZ12" i="4"/>
  <c r="BA12" i="4"/>
  <c r="BB12" i="4"/>
  <c r="BC12" i="4"/>
  <c r="BD12" i="4"/>
  <c r="BE12" i="4"/>
  <c r="BF12" i="4"/>
  <c r="BG12" i="4"/>
  <c r="BH12" i="4"/>
  <c r="BI12" i="4"/>
  <c r="BJ12" i="4"/>
  <c r="BK12" i="4"/>
  <c r="BL12" i="4"/>
  <c r="BM12" i="4"/>
  <c r="BN12" i="4"/>
  <c r="BO12" i="4"/>
  <c r="BP12" i="4"/>
  <c r="BQ12" i="4"/>
  <c r="BR12" i="4"/>
  <c r="BS12" i="4"/>
  <c r="BT12" i="4"/>
  <c r="BU12" i="4"/>
  <c r="BV12" i="4"/>
  <c r="B12" i="4"/>
  <c r="C23" i="4"/>
  <c r="B23" i="4"/>
  <c r="C22" i="4"/>
  <c r="B22" i="4"/>
  <c r="C21" i="4"/>
  <c r="B21" i="4"/>
  <c r="B18" i="4"/>
  <c r="BV4" i="4"/>
  <c r="BN4" i="4"/>
  <c r="AU4" i="4"/>
  <c r="AT4" i="4"/>
  <c r="AR4" i="4"/>
  <c r="AO4" i="4"/>
  <c r="AN4" i="4"/>
  <c r="AM4" i="4"/>
  <c r="AK4" i="4"/>
  <c r="X4" i="4"/>
  <c r="P4" i="4"/>
  <c r="F4" i="4"/>
  <c r="D4" i="4"/>
  <c r="C4" i="4"/>
  <c r="B4" i="4"/>
  <c r="BU3" i="4"/>
  <c r="BU4" i="4" s="1"/>
  <c r="BT3" i="4"/>
  <c r="BT4" i="4" s="1"/>
  <c r="BS3" i="4"/>
  <c r="BS4" i="4" s="1"/>
  <c r="BR3" i="4"/>
  <c r="BR4" i="4" s="1"/>
  <c r="BQ3" i="4"/>
  <c r="BQ4" i="4" s="1"/>
  <c r="BP3" i="4"/>
  <c r="BP4" i="4" s="1"/>
  <c r="BO3" i="4"/>
  <c r="BO4" i="4" s="1"/>
  <c r="BN3" i="4"/>
  <c r="BM3" i="4"/>
  <c r="BM4" i="4" s="1"/>
  <c r="BL3" i="4"/>
  <c r="BL4" i="4" s="1"/>
  <c r="BK3" i="4"/>
  <c r="BK4" i="4" s="1"/>
  <c r="BJ3" i="4"/>
  <c r="BJ4" i="4" s="1"/>
  <c r="BI3" i="4"/>
  <c r="BI4" i="4" s="1"/>
  <c r="BH3" i="4"/>
  <c r="BH4" i="4" s="1"/>
  <c r="BG3" i="4"/>
  <c r="BG4" i="4" s="1"/>
  <c r="BF3" i="4"/>
  <c r="BF4" i="4" s="1"/>
  <c r="BE3" i="4"/>
  <c r="BE4" i="4" s="1"/>
  <c r="BD3" i="4"/>
  <c r="BD4" i="4" s="1"/>
  <c r="BC3" i="4"/>
  <c r="BC4" i="4" s="1"/>
  <c r="BB3" i="4"/>
  <c r="BB4" i="4" s="1"/>
  <c r="BA3" i="4"/>
  <c r="BA4" i="4" s="1"/>
  <c r="AZ3" i="4"/>
  <c r="AZ4" i="4" s="1"/>
  <c r="AY3" i="4"/>
  <c r="AY4" i="4" s="1"/>
  <c r="AX3" i="4"/>
  <c r="AX4" i="4" s="1"/>
  <c r="AW3" i="4"/>
  <c r="AW4" i="4" s="1"/>
  <c r="AV3" i="4"/>
  <c r="AV4" i="4" s="1"/>
  <c r="AU3" i="4"/>
  <c r="AT3" i="4"/>
  <c r="AS3" i="4"/>
  <c r="AS4" i="4" s="1"/>
  <c r="AR3" i="4"/>
  <c r="AQ3" i="4"/>
  <c r="AQ4" i="4" s="1"/>
  <c r="AP3" i="4"/>
  <c r="AP4" i="4" s="1"/>
  <c r="AO3" i="4"/>
  <c r="AN3" i="4"/>
  <c r="AM3" i="4"/>
  <c r="AL3" i="4"/>
  <c r="AL4" i="4" s="1"/>
  <c r="AJ3" i="4"/>
  <c r="AJ4" i="4" s="1"/>
  <c r="AI3" i="4"/>
  <c r="AI4" i="4" s="1"/>
  <c r="AH3" i="4"/>
  <c r="AH4" i="4" s="1"/>
  <c r="AG3" i="4"/>
  <c r="AG4" i="4" s="1"/>
  <c r="AF3" i="4"/>
  <c r="AF4" i="4" s="1"/>
  <c r="AE3" i="4"/>
  <c r="AE4" i="4" s="1"/>
  <c r="AD3" i="4"/>
  <c r="AD4" i="4" s="1"/>
  <c r="AC3" i="4"/>
  <c r="AC4" i="4" s="1"/>
  <c r="AB3" i="4"/>
  <c r="AB4" i="4" s="1"/>
  <c r="AA3" i="4"/>
  <c r="AA4" i="4" s="1"/>
  <c r="Z3" i="4"/>
  <c r="Z4" i="4" s="1"/>
  <c r="Y3" i="4"/>
  <c r="Y4" i="4" s="1"/>
  <c r="X3" i="4"/>
  <c r="W3" i="4"/>
  <c r="W4" i="4" s="1"/>
  <c r="V3" i="4"/>
  <c r="V4" i="4" s="1"/>
  <c r="U3" i="4"/>
  <c r="U4" i="4" s="1"/>
  <c r="T3" i="4"/>
  <c r="T4" i="4" s="1"/>
  <c r="S3" i="4"/>
  <c r="S4" i="4" s="1"/>
  <c r="R3" i="4"/>
  <c r="R4" i="4" s="1"/>
  <c r="Q3" i="4"/>
  <c r="Q4" i="4" s="1"/>
  <c r="P3" i="4"/>
  <c r="O3" i="4"/>
  <c r="O4" i="4" s="1"/>
  <c r="N3" i="4"/>
  <c r="N4" i="4" s="1"/>
  <c r="M3" i="4"/>
  <c r="M4" i="4" s="1"/>
  <c r="L3" i="4"/>
  <c r="L4" i="4" s="1"/>
  <c r="K3" i="4"/>
  <c r="K4" i="4" s="1"/>
  <c r="J3" i="4"/>
  <c r="J4" i="4" s="1"/>
  <c r="I3" i="4"/>
  <c r="I4" i="4" s="1"/>
  <c r="H3" i="4"/>
  <c r="H4" i="4" s="1"/>
  <c r="G3" i="4"/>
  <c r="G4" i="4" s="1"/>
  <c r="F3" i="4"/>
  <c r="E3" i="4"/>
  <c r="E4" i="4" s="1"/>
  <c r="D3" i="4"/>
  <c r="C3" i="4"/>
  <c r="B3" i="4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BA11" i="3"/>
  <c r="BB11" i="3"/>
  <c r="BC11" i="3"/>
  <c r="BD11" i="3"/>
  <c r="BE11" i="3"/>
  <c r="BF11" i="3"/>
  <c r="BG11" i="3"/>
  <c r="BH11" i="3"/>
  <c r="BI11" i="3"/>
  <c r="BJ11" i="3"/>
  <c r="BK11" i="3"/>
  <c r="BL11" i="3"/>
  <c r="BM11" i="3"/>
  <c r="BN11" i="3"/>
  <c r="BO11" i="3"/>
  <c r="BP11" i="3"/>
  <c r="BQ11" i="3"/>
  <c r="BR11" i="3"/>
  <c r="BS11" i="3"/>
  <c r="BT11" i="3"/>
  <c r="BU11" i="3"/>
  <c r="BV11" i="3"/>
  <c r="B11" i="3"/>
  <c r="C22" i="3"/>
  <c r="B22" i="3"/>
  <c r="C21" i="3"/>
  <c r="B21" i="3"/>
  <c r="C20" i="3"/>
  <c r="B20" i="3"/>
  <c r="B17" i="3"/>
  <c r="BV4" i="3"/>
  <c r="BU4" i="3"/>
  <c r="BT4" i="3"/>
  <c r="BI4" i="3"/>
  <c r="BH4" i="3"/>
  <c r="BG4" i="3"/>
  <c r="BF4" i="3"/>
  <c r="BE4" i="3"/>
  <c r="BD4" i="3"/>
  <c r="BC4" i="3"/>
  <c r="BB4" i="3"/>
  <c r="BA4" i="3"/>
  <c r="AZ4" i="3"/>
  <c r="AO4" i="3"/>
  <c r="AN4" i="3"/>
  <c r="AM4" i="3"/>
  <c r="AL4" i="3"/>
  <c r="AK4" i="3"/>
  <c r="AJ4" i="3"/>
  <c r="AI4" i="3"/>
  <c r="AH4" i="3"/>
  <c r="AG4" i="3"/>
  <c r="AF4" i="3"/>
  <c r="AD4" i="3"/>
  <c r="T4" i="3"/>
  <c r="S4" i="3"/>
  <c r="R4" i="3"/>
  <c r="Q4" i="3"/>
  <c r="P4" i="3"/>
  <c r="O4" i="3"/>
  <c r="N4" i="3"/>
  <c r="M4" i="3"/>
  <c r="L4" i="3"/>
  <c r="J4" i="3"/>
  <c r="BU3" i="3"/>
  <c r="BT3" i="3"/>
  <c r="BS3" i="3"/>
  <c r="BS4" i="3" s="1"/>
  <c r="BR3" i="3"/>
  <c r="BR4" i="3" s="1"/>
  <c r="BQ3" i="3"/>
  <c r="BQ4" i="3" s="1"/>
  <c r="BP3" i="3"/>
  <c r="BP4" i="3" s="1"/>
  <c r="BO3" i="3"/>
  <c r="BO4" i="3" s="1"/>
  <c r="BN3" i="3"/>
  <c r="BN4" i="3" s="1"/>
  <c r="BM3" i="3"/>
  <c r="BM4" i="3" s="1"/>
  <c r="BL3" i="3"/>
  <c r="BL4" i="3" s="1"/>
  <c r="BK3" i="3"/>
  <c r="BK4" i="3" s="1"/>
  <c r="BJ3" i="3"/>
  <c r="BJ4" i="3" s="1"/>
  <c r="BI3" i="3"/>
  <c r="BH3" i="3"/>
  <c r="BG3" i="3"/>
  <c r="BF3" i="3"/>
  <c r="BE3" i="3"/>
  <c r="BD3" i="3"/>
  <c r="BC3" i="3"/>
  <c r="BB3" i="3"/>
  <c r="BA3" i="3"/>
  <c r="AZ3" i="3"/>
  <c r="AY3" i="3"/>
  <c r="AY4" i="3" s="1"/>
  <c r="AX3" i="3"/>
  <c r="AX4" i="3" s="1"/>
  <c r="AW3" i="3"/>
  <c r="AW4" i="3" s="1"/>
  <c r="AV3" i="3"/>
  <c r="AV4" i="3" s="1"/>
  <c r="AU3" i="3"/>
  <c r="AU4" i="3" s="1"/>
  <c r="AT3" i="3"/>
  <c r="AT4" i="3" s="1"/>
  <c r="AS3" i="3"/>
  <c r="AS4" i="3" s="1"/>
  <c r="AR3" i="3"/>
  <c r="AR4" i="3" s="1"/>
  <c r="AQ3" i="3"/>
  <c r="AQ4" i="3" s="1"/>
  <c r="AP3" i="3"/>
  <c r="AP4" i="3" s="1"/>
  <c r="AO3" i="3"/>
  <c r="AN3" i="3"/>
  <c r="AM3" i="3"/>
  <c r="AL3" i="3"/>
  <c r="AJ3" i="3"/>
  <c r="AI3" i="3"/>
  <c r="AH3" i="3"/>
  <c r="AG3" i="3"/>
  <c r="AF3" i="3"/>
  <c r="AE3" i="3"/>
  <c r="AE4" i="3" s="1"/>
  <c r="AD3" i="3"/>
  <c r="AC3" i="3"/>
  <c r="AC4" i="3" s="1"/>
  <c r="AB3" i="3"/>
  <c r="AB4" i="3" s="1"/>
  <c r="AA3" i="3"/>
  <c r="AA4" i="3" s="1"/>
  <c r="Z3" i="3"/>
  <c r="Z4" i="3" s="1"/>
  <c r="Y3" i="3"/>
  <c r="Y4" i="3" s="1"/>
  <c r="X3" i="3"/>
  <c r="X4" i="3" s="1"/>
  <c r="W3" i="3"/>
  <c r="W4" i="3" s="1"/>
  <c r="V3" i="3"/>
  <c r="V4" i="3" s="1"/>
  <c r="U3" i="3"/>
  <c r="U4" i="3" s="1"/>
  <c r="T3" i="3"/>
  <c r="S3" i="3"/>
  <c r="R3" i="3"/>
  <c r="Q3" i="3"/>
  <c r="P3" i="3"/>
  <c r="O3" i="3"/>
  <c r="N3" i="3"/>
  <c r="M3" i="3"/>
  <c r="L3" i="3"/>
  <c r="K3" i="3"/>
  <c r="K4" i="3" s="1"/>
  <c r="J3" i="3"/>
  <c r="I3" i="3"/>
  <c r="I4" i="3" s="1"/>
  <c r="H3" i="3"/>
  <c r="H4" i="3" s="1"/>
  <c r="G3" i="3"/>
  <c r="G4" i="3" s="1"/>
  <c r="F3" i="3"/>
  <c r="F4" i="3" s="1"/>
  <c r="E3" i="3"/>
  <c r="E4" i="3" s="1"/>
  <c r="D3" i="3"/>
  <c r="D4" i="3" s="1"/>
  <c r="C3" i="3"/>
  <c r="C4" i="3" s="1"/>
  <c r="B3" i="3"/>
  <c r="B4" i="3" s="1"/>
  <c r="A1" i="2"/>
  <c r="A4" i="2"/>
  <c r="A5" i="2"/>
  <c r="A6" i="2"/>
  <c r="A7" i="2"/>
  <c r="E4" i="2"/>
  <c r="F4" i="2"/>
  <c r="G4" i="2"/>
  <c r="E5" i="2"/>
  <c r="E6" i="2"/>
  <c r="E7" i="2"/>
  <c r="B21" i="1"/>
  <c r="F6" i="2" s="1"/>
  <c r="C21" i="1"/>
  <c r="G6" i="2" s="1"/>
  <c r="B22" i="1"/>
  <c r="F7" i="2" s="1"/>
  <c r="C22" i="1"/>
  <c r="G7" i="2" s="1"/>
  <c r="C20" i="1"/>
  <c r="G5" i="2" s="1"/>
  <c r="B20" i="1"/>
  <c r="F5" i="2" s="1"/>
  <c r="B17" i="1"/>
  <c r="B7" i="2" s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C11" i="1"/>
  <c r="D11" i="1"/>
  <c r="B11" i="1"/>
  <c r="BV4" i="1"/>
  <c r="AK4" i="1"/>
  <c r="M3" i="1"/>
  <c r="M4" i="1" s="1"/>
  <c r="D3" i="1"/>
  <c r="D4" i="1" s="1"/>
  <c r="E3" i="1"/>
  <c r="E4" i="1" s="1"/>
  <c r="P3" i="1"/>
  <c r="P4" i="1" s="1"/>
  <c r="B3" i="1"/>
  <c r="B4" i="1" s="1"/>
  <c r="C3" i="1"/>
  <c r="C4" i="1" s="1"/>
  <c r="AL3" i="1"/>
  <c r="AL4" i="1" s="1"/>
  <c r="BJ3" i="1"/>
  <c r="BJ4" i="1" s="1"/>
  <c r="BU3" i="1"/>
  <c r="BU4" i="1" s="1"/>
  <c r="BK3" i="1"/>
  <c r="BK4" i="1" s="1"/>
  <c r="BT3" i="1"/>
  <c r="BT4" i="1" s="1"/>
  <c r="BL3" i="1"/>
  <c r="BL4" i="1" s="1"/>
  <c r="I3" i="1"/>
  <c r="I4" i="1" s="1"/>
  <c r="H3" i="1"/>
  <c r="H4" i="1" s="1"/>
  <c r="AW3" i="1"/>
  <c r="AW4" i="1" s="1"/>
  <c r="AX3" i="1"/>
  <c r="AX4" i="1" s="1"/>
  <c r="AY3" i="1"/>
  <c r="AY4" i="1" s="1"/>
  <c r="AZ3" i="1"/>
  <c r="AZ4" i="1" s="1"/>
  <c r="BA3" i="1"/>
  <c r="BA4" i="1" s="1"/>
  <c r="BB3" i="1"/>
  <c r="BB4" i="1" s="1"/>
  <c r="BC3" i="1"/>
  <c r="BC4" i="1" s="1"/>
  <c r="BD3" i="1"/>
  <c r="BD4" i="1" s="1"/>
  <c r="BE3" i="1"/>
  <c r="BE4" i="1" s="1"/>
  <c r="BF3" i="1"/>
  <c r="BF4" i="1" s="1"/>
  <c r="BG3" i="1"/>
  <c r="BG4" i="1" s="1"/>
  <c r="BH3" i="1"/>
  <c r="BH4" i="1" s="1"/>
  <c r="BI3" i="1"/>
  <c r="BI4" i="1" s="1"/>
  <c r="BM3" i="1"/>
  <c r="BM4" i="1" s="1"/>
  <c r="BN3" i="1"/>
  <c r="BN4" i="1" s="1"/>
  <c r="BO3" i="1"/>
  <c r="BO4" i="1" s="1"/>
  <c r="BP3" i="1"/>
  <c r="BP4" i="1" s="1"/>
  <c r="BQ3" i="1"/>
  <c r="BQ4" i="1" s="1"/>
  <c r="BR3" i="1"/>
  <c r="BR4" i="1" s="1"/>
  <c r="BS3" i="1"/>
  <c r="BS4" i="1" s="1"/>
  <c r="F3" i="1"/>
  <c r="F4" i="1" s="1"/>
  <c r="G3" i="1"/>
  <c r="G4" i="1" s="1"/>
  <c r="J3" i="1"/>
  <c r="J4" i="1" s="1"/>
  <c r="K3" i="1"/>
  <c r="K4" i="1" s="1"/>
  <c r="L3" i="1"/>
  <c r="L4" i="1" s="1"/>
  <c r="N3" i="1"/>
  <c r="N4" i="1" s="1"/>
  <c r="O3" i="1"/>
  <c r="O4" i="1" s="1"/>
  <c r="Q3" i="1"/>
  <c r="Q4" i="1" s="1"/>
  <c r="R3" i="1"/>
  <c r="R4" i="1" s="1"/>
  <c r="S3" i="1"/>
  <c r="S4" i="1" s="1"/>
  <c r="T3" i="1"/>
  <c r="T4" i="1" s="1"/>
  <c r="U3" i="1"/>
  <c r="U4" i="1" s="1"/>
  <c r="V3" i="1"/>
  <c r="V4" i="1" s="1"/>
  <c r="W3" i="1"/>
  <c r="W4" i="1" s="1"/>
  <c r="X3" i="1"/>
  <c r="X4" i="1" s="1"/>
  <c r="Y3" i="1"/>
  <c r="Y4" i="1" s="1"/>
  <c r="Z3" i="1"/>
  <c r="Z4" i="1" s="1"/>
  <c r="AA3" i="1"/>
  <c r="AA4" i="1" s="1"/>
  <c r="AB3" i="1"/>
  <c r="AB4" i="1" s="1"/>
  <c r="AC3" i="1"/>
  <c r="AC4" i="1" s="1"/>
  <c r="AD3" i="1"/>
  <c r="AD4" i="1" s="1"/>
  <c r="AE3" i="1"/>
  <c r="AE4" i="1" s="1"/>
  <c r="AF3" i="1"/>
  <c r="AF4" i="1" s="1"/>
  <c r="AG3" i="1"/>
  <c r="AG4" i="1" s="1"/>
  <c r="AH3" i="1"/>
  <c r="AH4" i="1" s="1"/>
  <c r="AI3" i="1"/>
  <c r="AI4" i="1" s="1"/>
  <c r="AJ3" i="1"/>
  <c r="AJ4" i="1" s="1"/>
  <c r="AM3" i="1"/>
  <c r="AM4" i="1" s="1"/>
  <c r="AN3" i="1"/>
  <c r="AN4" i="1" s="1"/>
  <c r="AO3" i="1"/>
  <c r="AO4" i="1" s="1"/>
  <c r="AP3" i="1"/>
  <c r="AP4" i="1" s="1"/>
  <c r="AQ3" i="1"/>
  <c r="AQ4" i="1" s="1"/>
  <c r="AR3" i="1"/>
  <c r="AR4" i="1" s="1"/>
  <c r="AS3" i="1"/>
  <c r="AS4" i="1" s="1"/>
  <c r="AT3" i="1"/>
  <c r="AT4" i="1" s="1"/>
  <c r="AU3" i="1"/>
  <c r="AU4" i="1" s="1"/>
  <c r="AV3" i="1"/>
  <c r="AV4" i="1" s="1"/>
  <c r="B17" i="4" l="1"/>
  <c r="B15" i="4"/>
  <c r="B16" i="4"/>
  <c r="B15" i="3"/>
  <c r="B16" i="3"/>
  <c r="B14" i="3"/>
  <c r="B16" i="1"/>
  <c r="B6" i="2" s="1"/>
  <c r="B14" i="1"/>
  <c r="B4" i="2" s="1"/>
  <c r="B15" i="1"/>
  <c r="B5" i="2" s="1"/>
</calcChain>
</file>

<file path=xl/sharedStrings.xml><?xml version="1.0" encoding="utf-8"?>
<sst xmlns="http://schemas.openxmlformats.org/spreadsheetml/2006/main" count="62" uniqueCount="26">
  <si>
    <t>Behavioral</t>
  </si>
  <si>
    <t>Start Zeit</t>
  </si>
  <si>
    <t>End Zeit</t>
  </si>
  <si>
    <t>Raters degree of freedom +/- 2</t>
  </si>
  <si>
    <t>CoGE Rating</t>
  </si>
  <si>
    <t>Off-Task</t>
  </si>
  <si>
    <t>Uniform</t>
  </si>
  <si>
    <t>Tool Use</t>
  </si>
  <si>
    <t>Rating Statistics</t>
  </si>
  <si>
    <t>Mean</t>
  </si>
  <si>
    <t>Std</t>
  </si>
  <si>
    <t>Intervalls</t>
  </si>
  <si>
    <t>Differenz zu 1 Min Intervall</t>
  </si>
  <si>
    <t>True</t>
  </si>
  <si>
    <t>False</t>
  </si>
  <si>
    <t>Indicator</t>
  </si>
  <si>
    <t>Video length</t>
  </si>
  <si>
    <t>Meta-cognitive</t>
  </si>
  <si>
    <t>Structured</t>
  </si>
  <si>
    <t>Monitoring</t>
  </si>
  <si>
    <t>Regulation</t>
  </si>
  <si>
    <t>Socio-emotional</t>
  </si>
  <si>
    <t>Respectfull</t>
  </si>
  <si>
    <t>Collaborating</t>
  </si>
  <si>
    <t>Inclusion</t>
  </si>
  <si>
    <t>Group mindset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</si>
</sst>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"/>
    <numFmt numFmtId="165" formatCode="h/mm\ &quot;h&quot;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20" fontId="0" fillId="0" borderId="0" xfId="0" applyNumberFormat="1"/>
    <xf numFmtId="1" fontId="0" fillId="0" borderId="0" xfId="0" applyNumberFormat="1"/>
    <xf numFmtId="21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3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4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5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6" xfId="0" applyBorder="1"/>
    <xf numFmtId="0" fontId="0" fillId="0" borderId="7" xfId="0" applyBorder="1"/>
    <xf numFmtId="1" fontId="0" fillId="0" borderId="6" xfId="0" applyNumberFormat="1" applyBorder="1"/>
    <xf numFmtId="1" fontId="0" fillId="0" borderId="7" xfId="0" applyNumberFormat="1" applyBorder="1"/>
    <xf numFmtId="0" fontId="0" fillId="0" borderId="9" xfId="0" applyBorder="1"/>
    <xf numFmtId="1" fontId="0" fillId="0" borderId="5" xfId="0" applyNumberFormat="1" applyBorder="1"/>
    <xf numFmtId="0" fontId="0" fillId="0" borderId="5" xfId="0" applyBorder="1"/>
    <xf numFmtId="0" fontId="0" fillId="2" borderId="8" xfId="0" applyFill="1" applyBorder="1"/>
    <xf numFmtId="0" fontId="0" fillId="2" borderId="9" xfId="0" applyFill="1" applyBorder="1"/>
    <xf numFmtId="0" fontId="3" fillId="2" borderId="10" xfId="0" applyFont="1" applyFill="1" applyBorder="1" applyAlignment="1">
      <alignment wrapText="1"/>
    </xf>
    <xf numFmtId="21" fontId="0" fillId="2" borderId="1" xfId="0" applyNumberForma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64" fontId="3" fillId="0" borderId="3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21" fontId="3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2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65" fontId="3" fillId="0" borderId="1" xfId="0" applyNumberFormat="1" applyFont="1" applyBorder="1" applyAlignment="1">
      <alignment horizontal="left" vertical="center" wrapText="1"/>
    </xf>
    <xf numFmtId="1" fontId="3" fillId="2" borderId="10" xfId="0" applyNumberFormat="1" applyFont="1" applyFill="1" applyBorder="1" applyAlignment="1">
      <alignment wrapText="1"/>
    </xf>
    <xf numFmtId="0" fontId="1" fillId="0" borderId="5" xfId="0" applyFont="1" applyBorder="1"/>
    <xf numFmtId="165" fontId="3" fillId="0" borderId="11" xfId="0" applyNumberFormat="1" applyFont="1" applyBorder="1" applyAlignment="1">
      <alignment horizontal="left" vertical="center" wrapText="1"/>
    </xf>
    <xf numFmtId="165" fontId="0" fillId="0" borderId="0" xfId="0" applyNumberFormat="1"/>
    <xf numFmtId="0" fontId="4" fillId="0" borderId="0" xfId="0" applyFont="1"/>
    <xf numFmtId="2" fontId="0" fillId="0" borderId="0" xfId="0" applyNumberFormat="1"/>
    <xf numFmtId="0" fontId="0" fillId="0" borderId="0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21" fontId="0" fillId="0" borderId="0" xfId="0" applyNumberFormat="1"/>
    <xf numFmtId="21" fontId="1" fillId="0" borderId="0" xfId="0" applyNumberFormat="1" applyFont="1"/>
  </cellXfs>
  <cellStyles count="1">
    <cellStyle name="Standard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F50A-CAF6-4F66-9EF6-1A6C9DC616B0}">
  <dimension ref="A1:G20"/>
  <sheetViews>
    <sheetView tabSelected="1" workbookViewId="0">
      <selection activeCell="B31" sqref="B31"/>
    </sheetView>
  </sheetViews>
  <sheetFormatPr baseColWidth="10" defaultRowHeight="15" x14ac:dyDescent="0.25"/>
  <cols>
    <col min="1" max="1" width="20" bestFit="1" customWidth="1"/>
    <col min="2" max="2" width="6.140625" bestFit="1" customWidth="1"/>
    <col min="3" max="3" width="5.7109375" bestFit="1" customWidth="1"/>
    <col min="4" max="4" width="5" bestFit="1" customWidth="1"/>
    <col min="5" max="5" width="14.42578125" bestFit="1" customWidth="1"/>
    <col min="6" max="6" width="5" bestFit="1" customWidth="1"/>
    <col min="7" max="7" width="5.7109375" bestFit="1" customWidth="1"/>
    <col min="8" max="20" width="5" bestFit="1" customWidth="1"/>
    <col min="21" max="52" width="6" bestFit="1" customWidth="1"/>
    <col min="53" max="55" width="5" bestFit="1" customWidth="1"/>
    <col min="56" max="133" width="6" bestFit="1" customWidth="1"/>
    <col min="134" max="147" width="5" bestFit="1" customWidth="1"/>
    <col min="148" max="175" width="6" bestFit="1" customWidth="1"/>
  </cols>
  <sheetData>
    <row r="1" spans="1:7" ht="18.75" x14ac:dyDescent="0.3">
      <c r="A1" s="35" t="str">
        <f>Behavioural!A13</f>
        <v>Rating Statistics</v>
      </c>
    </row>
    <row r="3" spans="1:7" ht="18.75" x14ac:dyDescent="0.3">
      <c r="A3" s="35" t="str">
        <f>Behavioural!A1</f>
        <v>Behavioral</v>
      </c>
    </row>
    <row r="4" spans="1:7" x14ac:dyDescent="0.25">
      <c r="A4" s="5" t="str">
        <f>Behavioural!A14</f>
        <v>Mean</v>
      </c>
      <c r="B4" s="36">
        <f>Behavioural!B14</f>
        <v>8.3561643835616444</v>
      </c>
      <c r="E4" s="5" t="str">
        <f>Behavioural!A19</f>
        <v>Indicator</v>
      </c>
      <c r="F4" s="5" t="str">
        <f>Behavioural!B19</f>
        <v>True</v>
      </c>
      <c r="G4" s="5" t="str">
        <f>Behavioural!C19</f>
        <v>False</v>
      </c>
    </row>
    <row r="5" spans="1:7" x14ac:dyDescent="0.25">
      <c r="A5" s="5" t="str">
        <f>Behavioural!A15</f>
        <v>Std</v>
      </c>
      <c r="B5" s="36">
        <f>Behavioural!B15</f>
        <v>2.9810812739707617</v>
      </c>
      <c r="E5" s="5" t="str">
        <f>Behavioural!A20</f>
        <v>Off-Task</v>
      </c>
      <c r="F5">
        <f>Behavioural!B20</f>
        <v>9</v>
      </c>
      <c r="G5">
        <f>Behavioural!C20</f>
        <v>63</v>
      </c>
    </row>
    <row r="6" spans="1:7" x14ac:dyDescent="0.25">
      <c r="A6" s="5" t="str">
        <f>Behavioural!A16</f>
        <v>Intervalls</v>
      </c>
      <c r="B6">
        <f>Behavioural!B16</f>
        <v>73</v>
      </c>
      <c r="E6" s="5" t="str">
        <f>Behavioural!A21</f>
        <v>Uniform</v>
      </c>
      <c r="F6">
        <f>Behavioural!B21</f>
        <v>61</v>
      </c>
      <c r="G6">
        <f>Behavioural!C21</f>
        <v>12</v>
      </c>
    </row>
    <row r="7" spans="1:7" x14ac:dyDescent="0.25">
      <c r="A7" s="5" t="str">
        <f>Behavioural!A17</f>
        <v>Video length</v>
      </c>
      <c r="B7" s="34">
        <f>Behavioural!$B$17</f>
        <v>5.1388888888888887E-2</v>
      </c>
      <c r="E7" s="5" t="str">
        <f>Behavioural!A22</f>
        <v>Tool Use</v>
      </c>
      <c r="F7">
        <f>Behavioural!B22</f>
        <v>67</v>
      </c>
      <c r="G7">
        <f>Behavioural!C22</f>
        <v>5</v>
      </c>
    </row>
    <row r="9" spans="1:7" ht="18.75" x14ac:dyDescent="0.3">
      <c r="A9" s="35" t="str">
        <f>SocioEmotional!A1</f>
        <v>Socio-emotional</v>
      </c>
    </row>
    <row r="10" spans="1:7" x14ac:dyDescent="0.25">
      <c r="A10" s="5" t="str">
        <f>SocioEmotional!A15</f>
        <v>Mean</v>
      </c>
      <c r="B10" s="36">
        <f>SocioEmotional!B15</f>
        <v>1.1095890410958904</v>
      </c>
      <c r="C10" s="5"/>
      <c r="E10" s="5" t="str">
        <f>SocioEmotional!A20</f>
        <v>Indicator</v>
      </c>
      <c r="F10" s="5" t="str">
        <f>SocioEmotional!B20</f>
        <v>True</v>
      </c>
      <c r="G10" s="5" t="str">
        <f>SocioEmotional!C20</f>
        <v>False</v>
      </c>
    </row>
    <row r="11" spans="1:7" x14ac:dyDescent="0.25">
      <c r="A11" s="5" t="str">
        <f>SocioEmotional!A16</f>
        <v>Std</v>
      </c>
      <c r="B11" s="36">
        <f>SocioEmotional!B16</f>
        <v>0.9298938492316241</v>
      </c>
      <c r="C11" s="5"/>
      <c r="E11" s="5" t="str">
        <f>SocioEmotional!A21</f>
        <v>Respectfull</v>
      </c>
      <c r="F11">
        <f>SocioEmotional!B21</f>
        <v>1</v>
      </c>
      <c r="G11">
        <f>SocioEmotional!C21</f>
        <v>72</v>
      </c>
    </row>
    <row r="12" spans="1:7" x14ac:dyDescent="0.25">
      <c r="A12" s="5" t="str">
        <f>SocioEmotional!A17</f>
        <v>Intervalls</v>
      </c>
      <c r="B12">
        <f>SocioEmotional!B17</f>
        <v>73</v>
      </c>
      <c r="C12" s="5"/>
      <c r="E12" s="5" t="str">
        <f>SocioEmotional!A22</f>
        <v>Collaborating</v>
      </c>
      <c r="F12">
        <f>SocioEmotional!B22</f>
        <v>1</v>
      </c>
      <c r="G12">
        <f>SocioEmotional!C22</f>
        <v>72</v>
      </c>
    </row>
    <row r="13" spans="1:7" x14ac:dyDescent="0.25">
      <c r="A13" s="5" t="str">
        <f>SocioEmotional!A18</f>
        <v>Video length</v>
      </c>
      <c r="B13" s="34">
        <f>SocioEmotional!B18</f>
        <v>5.1388888888888887E-2</v>
      </c>
      <c r="C13" s="5"/>
      <c r="E13" s="5" t="str">
        <f>SocioEmotional!A23</f>
        <v>Inclusion</v>
      </c>
      <c r="F13">
        <f>SocioEmotional!B23</f>
        <v>1</v>
      </c>
      <c r="G13">
        <f>SocioEmotional!C23</f>
        <v>72</v>
      </c>
    </row>
    <row r="14" spans="1:7" x14ac:dyDescent="0.25">
      <c r="A14" s="38"/>
      <c r="B14" s="38"/>
      <c r="C14" s="38"/>
    </row>
    <row r="15" spans="1:7" ht="18.75" x14ac:dyDescent="0.3">
      <c r="A15" s="35" t="str">
        <f>MetaCognitive!A1</f>
        <v>Meta-cognitive</v>
      </c>
    </row>
    <row r="16" spans="1:7" x14ac:dyDescent="0.25">
      <c r="A16" s="5" t="str">
        <f>SocioEmotional!A15</f>
        <v>Mean</v>
      </c>
      <c r="B16" s="36">
        <f>SocioEmotional!B15</f>
        <v>1.1095890410958904</v>
      </c>
      <c r="C16" s="5"/>
      <c r="E16" s="5" t="str">
        <f>SocioEmotional!A20</f>
        <v>Indicator</v>
      </c>
      <c r="F16" s="5" t="str">
        <f>SocioEmotional!B20</f>
        <v>True</v>
      </c>
      <c r="G16" s="5" t="str">
        <f>SocioEmotional!C20</f>
        <v>False</v>
      </c>
    </row>
    <row r="17" spans="1:7" x14ac:dyDescent="0.25">
      <c r="A17" s="5" t="str">
        <f>SocioEmotional!A16</f>
        <v>Std</v>
      </c>
      <c r="B17" s="36">
        <f>SocioEmotional!B16</f>
        <v>0.9298938492316241</v>
      </c>
      <c r="C17" s="5"/>
      <c r="E17" s="5" t="str">
        <f>SocioEmotional!A21</f>
        <v>Respectfull</v>
      </c>
      <c r="F17">
        <f>SocioEmotional!B21</f>
        <v>1</v>
      </c>
      <c r="G17">
        <f>SocioEmotional!C21</f>
        <v>72</v>
      </c>
    </row>
    <row r="18" spans="1:7" x14ac:dyDescent="0.25">
      <c r="A18" s="5" t="str">
        <f>SocioEmotional!A17</f>
        <v>Intervalls</v>
      </c>
      <c r="B18">
        <f>SocioEmotional!B17</f>
        <v>73</v>
      </c>
      <c r="C18" s="5"/>
      <c r="E18" s="5" t="str">
        <f>SocioEmotional!A22</f>
        <v>Collaborating</v>
      </c>
      <c r="F18">
        <f>SocioEmotional!B22</f>
        <v>1</v>
      </c>
      <c r="G18">
        <f>SocioEmotional!C22</f>
        <v>72</v>
      </c>
    </row>
    <row r="19" spans="1:7" x14ac:dyDescent="0.25">
      <c r="A19" s="5" t="str">
        <f>SocioEmotional!A18</f>
        <v>Video length</v>
      </c>
      <c r="B19" s="34">
        <f>SocioEmotional!B18</f>
        <v>5.1388888888888887E-2</v>
      </c>
      <c r="C19" s="5"/>
      <c r="E19" s="5" t="str">
        <f>SocioEmotional!A23</f>
        <v>Inclusion</v>
      </c>
      <c r="F19">
        <f>SocioEmotional!B23</f>
        <v>1</v>
      </c>
      <c r="G19">
        <f>SocioEmotional!C23</f>
        <v>72</v>
      </c>
    </row>
    <row r="20" spans="1:7" x14ac:dyDescent="0.25">
      <c r="A20" s="39"/>
      <c r="B20" s="36"/>
      <c r="C20" s="39"/>
      <c r="E20" s="5" t="str">
        <f>SocioEmotional!A24</f>
        <v>Group mindset</v>
      </c>
      <c r="F20">
        <f>SocioEmotional!B24</f>
        <v>1</v>
      </c>
      <c r="G20">
        <f>SocioEmotional!C24</f>
        <v>72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F9BE2-8FC4-414D-B70A-ACEE8ECD6183}">
  <dimension ref="A1:CT77"/>
  <sheetViews>
    <sheetView showGridLines="0" zoomScale="123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3" sqref="A13:C22"/>
    </sheetView>
  </sheetViews>
  <sheetFormatPr baseColWidth="10" defaultRowHeight="15" x14ac:dyDescent="0.25"/>
  <cols>
    <col min="1" max="1" width="12" bestFit="1" customWidth="1"/>
    <col min="2" max="2" width="8.5703125" bestFit="1" customWidth="1"/>
    <col min="3" max="74" width="6.140625" bestFit="1" customWidth="1"/>
  </cols>
  <sheetData>
    <row r="1" spans="1:98" x14ac:dyDescent="0.25">
      <c r="A1" s="5" t="s">
        <v>0</v>
      </c>
    </row>
    <row r="2" spans="1:98" x14ac:dyDescent="0.25">
      <c r="A2" s="17" t="s">
        <v>1</v>
      </c>
      <c r="B2" s="22">
        <v>6.9444444444444447E-4</v>
      </c>
      <c r="C2" s="22">
        <v>1.2731481481481483E-3</v>
      </c>
      <c r="D2" s="22">
        <v>1.9675925925925924E-3</v>
      </c>
      <c r="E2" s="22">
        <v>2.4305555555555556E-3</v>
      </c>
      <c r="F2" s="22">
        <v>3.0092592592592593E-3</v>
      </c>
      <c r="G2" s="22">
        <v>3.7037037037037038E-3</v>
      </c>
      <c r="H2" s="22">
        <v>4.3981481481481484E-3</v>
      </c>
      <c r="I2" s="22">
        <v>5.092592592592593E-3</v>
      </c>
      <c r="J2" s="22">
        <v>5.7870370370370367E-3</v>
      </c>
      <c r="K2" s="22">
        <v>6.4814814814814813E-3</v>
      </c>
      <c r="L2" s="22">
        <v>7.060185185185185E-3</v>
      </c>
      <c r="M2" s="22">
        <v>7.8703703703703696E-3</v>
      </c>
      <c r="N2" s="22">
        <v>8.7962962962962968E-3</v>
      </c>
      <c r="O2" s="22">
        <v>9.6064814814814815E-3</v>
      </c>
      <c r="P2" s="22">
        <v>1.0185185185185186E-2</v>
      </c>
      <c r="Q2" s="22">
        <v>1.1226851851851852E-2</v>
      </c>
      <c r="R2" s="22">
        <v>1.1921296296296296E-2</v>
      </c>
      <c r="S2" s="22">
        <v>1.238425925925926E-2</v>
      </c>
      <c r="T2" s="22">
        <v>1.2962962962962963E-2</v>
      </c>
      <c r="U2" s="22">
        <v>1.3541666666666667E-2</v>
      </c>
      <c r="V2" s="22">
        <v>1.4236111111111111E-2</v>
      </c>
      <c r="W2" s="22">
        <v>1.5046296296296295E-2</v>
      </c>
      <c r="X2" s="22">
        <v>1.5856481481481482E-2</v>
      </c>
      <c r="Y2" s="22">
        <v>1.6203703703703703E-2</v>
      </c>
      <c r="Z2" s="22">
        <v>1.7013888888888887E-2</v>
      </c>
      <c r="AA2" s="22">
        <v>1.7476851851851851E-2</v>
      </c>
      <c r="AB2" s="22">
        <v>1.8287037037037036E-2</v>
      </c>
      <c r="AC2" s="22">
        <v>1.8981481481481481E-2</v>
      </c>
      <c r="AD2" s="22">
        <v>1.9791666666666666E-2</v>
      </c>
      <c r="AE2" s="22">
        <v>2.0370370370370372E-2</v>
      </c>
      <c r="AF2" s="22">
        <v>2.1180555555555557E-2</v>
      </c>
      <c r="AG2" s="22">
        <v>2.1874999999999999E-2</v>
      </c>
      <c r="AH2" s="22">
        <v>2.2685185185185187E-2</v>
      </c>
      <c r="AI2" s="22">
        <v>2.3379629629629629E-2</v>
      </c>
      <c r="AJ2" s="22">
        <v>2.4074074074074074E-2</v>
      </c>
      <c r="AK2" s="22">
        <v>2.4884259259259259E-2</v>
      </c>
      <c r="AL2" s="22">
        <v>2.5231481481481483E-2</v>
      </c>
      <c r="AM2" s="22">
        <v>2.5925925925925925E-2</v>
      </c>
      <c r="AN2" s="22">
        <v>2.6620370370370371E-2</v>
      </c>
      <c r="AO2" s="22">
        <v>2.7199074074074073E-2</v>
      </c>
      <c r="AP2" s="22">
        <v>2.7893518518518519E-2</v>
      </c>
      <c r="AQ2" s="22">
        <v>2.8587962962962964E-2</v>
      </c>
      <c r="AR2" s="22">
        <v>2.9166666666666667E-2</v>
      </c>
      <c r="AS2" s="22">
        <v>2.974537037037037E-2</v>
      </c>
      <c r="AT2" s="22">
        <v>3.0671296296296297E-2</v>
      </c>
      <c r="AU2" s="22">
        <v>3.1712962962962964E-2</v>
      </c>
      <c r="AV2" s="22">
        <v>3.2523148148148148E-2</v>
      </c>
      <c r="AW2" s="22">
        <v>3.3101851851851855E-2</v>
      </c>
      <c r="AX2" s="22">
        <v>3.3912037037037039E-2</v>
      </c>
      <c r="AY2" s="22">
        <v>3.4606481481481481E-2</v>
      </c>
      <c r="AZ2" s="22">
        <v>3.5069444444444445E-2</v>
      </c>
      <c r="BA2" s="22">
        <v>3.5532407407407408E-2</v>
      </c>
      <c r="BB2" s="22">
        <v>3.6458333333333336E-2</v>
      </c>
      <c r="BC2" s="22">
        <v>3.7152777777777778E-2</v>
      </c>
      <c r="BD2" s="22">
        <v>3.8194444444444448E-2</v>
      </c>
      <c r="BE2" s="22">
        <v>3.8773148148148147E-2</v>
      </c>
      <c r="BF2" s="22">
        <v>3.9814814814814817E-2</v>
      </c>
      <c r="BG2" s="22">
        <v>4.027777777777778E-2</v>
      </c>
      <c r="BH2" s="22">
        <v>4.0972222222221598E-2</v>
      </c>
      <c r="BI2" s="22">
        <v>4.189814814814815E-2</v>
      </c>
      <c r="BJ2" s="22">
        <v>4.2592592592592592E-2</v>
      </c>
      <c r="BK2" s="22">
        <v>4.2939814814814813E-2</v>
      </c>
      <c r="BL2" s="22">
        <v>4.3634259259259262E-2</v>
      </c>
      <c r="BM2" s="22">
        <v>4.4560185185185182E-2</v>
      </c>
      <c r="BN2" s="22">
        <v>4.5486111111111109E-2</v>
      </c>
      <c r="BO2" s="22">
        <v>4.5949074074074073E-2</v>
      </c>
      <c r="BP2" s="22">
        <v>4.6643518518518522E-2</v>
      </c>
      <c r="BQ2" s="22">
        <v>4.7337962962962964E-2</v>
      </c>
      <c r="BR2" s="22">
        <v>4.791666666666667E-2</v>
      </c>
      <c r="BS2" s="22">
        <v>4.8379629629629627E-2</v>
      </c>
      <c r="BT2" s="22">
        <v>4.884259259259259E-2</v>
      </c>
      <c r="BU2" s="22">
        <v>4.9652777777777775E-2</v>
      </c>
      <c r="BV2" s="23">
        <v>5.0347222222222224E-2</v>
      </c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</row>
    <row r="3" spans="1:98" x14ac:dyDescent="0.25">
      <c r="A3" s="18" t="s">
        <v>2</v>
      </c>
      <c r="B3" s="24">
        <f>C2</f>
        <v>1.2731481481481483E-3</v>
      </c>
      <c r="C3" s="24">
        <f t="shared" ref="C3:BO3" si="0">D2</f>
        <v>1.9675925925925924E-3</v>
      </c>
      <c r="D3" s="24">
        <f t="shared" si="0"/>
        <v>2.4305555555555556E-3</v>
      </c>
      <c r="E3" s="24">
        <f t="shared" si="0"/>
        <v>3.0092592592592593E-3</v>
      </c>
      <c r="F3" s="24">
        <f t="shared" si="0"/>
        <v>3.7037037037037038E-3</v>
      </c>
      <c r="G3" s="24">
        <f t="shared" si="0"/>
        <v>4.3981481481481484E-3</v>
      </c>
      <c r="H3" s="24">
        <f t="shared" si="0"/>
        <v>5.092592592592593E-3</v>
      </c>
      <c r="I3" s="24">
        <f t="shared" si="0"/>
        <v>5.7870370370370367E-3</v>
      </c>
      <c r="J3" s="24">
        <f t="shared" si="0"/>
        <v>6.4814814814814813E-3</v>
      </c>
      <c r="K3" s="24">
        <f t="shared" si="0"/>
        <v>7.060185185185185E-3</v>
      </c>
      <c r="L3" s="24">
        <f t="shared" si="0"/>
        <v>7.8703703703703696E-3</v>
      </c>
      <c r="M3" s="24">
        <f t="shared" si="0"/>
        <v>8.7962962962962968E-3</v>
      </c>
      <c r="N3" s="24">
        <f t="shared" si="0"/>
        <v>9.6064814814814815E-3</v>
      </c>
      <c r="O3" s="24">
        <f t="shared" si="0"/>
        <v>1.0185185185185186E-2</v>
      </c>
      <c r="P3" s="24">
        <f>Q2</f>
        <v>1.1226851851851852E-2</v>
      </c>
      <c r="Q3" s="24">
        <f t="shared" si="0"/>
        <v>1.1921296296296296E-2</v>
      </c>
      <c r="R3" s="24">
        <f t="shared" si="0"/>
        <v>1.238425925925926E-2</v>
      </c>
      <c r="S3" s="24">
        <f t="shared" si="0"/>
        <v>1.2962962962962963E-2</v>
      </c>
      <c r="T3" s="24">
        <f t="shared" si="0"/>
        <v>1.3541666666666667E-2</v>
      </c>
      <c r="U3" s="24">
        <f t="shared" si="0"/>
        <v>1.4236111111111111E-2</v>
      </c>
      <c r="V3" s="24">
        <f t="shared" si="0"/>
        <v>1.5046296296296295E-2</v>
      </c>
      <c r="W3" s="24">
        <f t="shared" si="0"/>
        <v>1.5856481481481482E-2</v>
      </c>
      <c r="X3" s="24">
        <f t="shared" si="0"/>
        <v>1.6203703703703703E-2</v>
      </c>
      <c r="Y3" s="24">
        <f t="shared" si="0"/>
        <v>1.7013888888888887E-2</v>
      </c>
      <c r="Z3" s="24">
        <f t="shared" si="0"/>
        <v>1.7476851851851851E-2</v>
      </c>
      <c r="AA3" s="24">
        <f t="shared" si="0"/>
        <v>1.8287037037037036E-2</v>
      </c>
      <c r="AB3" s="24">
        <f t="shared" ref="AB3:AJ3" si="1">AC2</f>
        <v>1.8981481481481481E-2</v>
      </c>
      <c r="AC3" s="24">
        <f t="shared" si="1"/>
        <v>1.9791666666666666E-2</v>
      </c>
      <c r="AD3" s="24">
        <f t="shared" si="1"/>
        <v>2.0370370370370372E-2</v>
      </c>
      <c r="AE3" s="24">
        <f t="shared" si="1"/>
        <v>2.1180555555555557E-2</v>
      </c>
      <c r="AF3" s="24">
        <f t="shared" si="1"/>
        <v>2.1874999999999999E-2</v>
      </c>
      <c r="AG3" s="24">
        <f t="shared" si="1"/>
        <v>2.2685185185185187E-2</v>
      </c>
      <c r="AH3" s="24">
        <f t="shared" si="1"/>
        <v>2.3379629629629629E-2</v>
      </c>
      <c r="AI3" s="24">
        <f t="shared" si="1"/>
        <v>2.4074074074074074E-2</v>
      </c>
      <c r="AJ3" s="24">
        <f t="shared" si="1"/>
        <v>2.4884259259259259E-2</v>
      </c>
      <c r="AK3" s="24">
        <v>2.5231481481481483E-2</v>
      </c>
      <c r="AL3" s="24">
        <f t="shared" ref="AL3:BG3" si="2">AM2</f>
        <v>2.5925925925925925E-2</v>
      </c>
      <c r="AM3" s="24">
        <f t="shared" si="2"/>
        <v>2.6620370370370371E-2</v>
      </c>
      <c r="AN3" s="24">
        <f t="shared" si="2"/>
        <v>2.7199074074074073E-2</v>
      </c>
      <c r="AO3" s="24">
        <f t="shared" si="2"/>
        <v>2.7893518518518519E-2</v>
      </c>
      <c r="AP3" s="24">
        <f t="shared" si="2"/>
        <v>2.8587962962962964E-2</v>
      </c>
      <c r="AQ3" s="24">
        <f t="shared" si="2"/>
        <v>2.9166666666666667E-2</v>
      </c>
      <c r="AR3" s="24">
        <f t="shared" si="2"/>
        <v>2.974537037037037E-2</v>
      </c>
      <c r="AS3" s="24">
        <f t="shared" si="2"/>
        <v>3.0671296296296297E-2</v>
      </c>
      <c r="AT3" s="24">
        <f t="shared" si="2"/>
        <v>3.1712962962962964E-2</v>
      </c>
      <c r="AU3" s="24">
        <f t="shared" si="2"/>
        <v>3.2523148148148148E-2</v>
      </c>
      <c r="AV3" s="24">
        <f t="shared" si="2"/>
        <v>3.3101851851851855E-2</v>
      </c>
      <c r="AW3" s="24">
        <f t="shared" si="2"/>
        <v>3.3912037037037039E-2</v>
      </c>
      <c r="AX3" s="24">
        <f t="shared" si="2"/>
        <v>3.4606481481481481E-2</v>
      </c>
      <c r="AY3" s="24">
        <f t="shared" si="2"/>
        <v>3.5069444444444445E-2</v>
      </c>
      <c r="AZ3" s="24">
        <f t="shared" si="2"/>
        <v>3.5532407407407408E-2</v>
      </c>
      <c r="BA3" s="24">
        <f t="shared" si="2"/>
        <v>3.6458333333333336E-2</v>
      </c>
      <c r="BB3" s="24">
        <f t="shared" si="2"/>
        <v>3.7152777777777778E-2</v>
      </c>
      <c r="BC3" s="24">
        <f t="shared" si="2"/>
        <v>3.8194444444444448E-2</v>
      </c>
      <c r="BD3" s="24">
        <f t="shared" si="2"/>
        <v>3.8773148148148147E-2</v>
      </c>
      <c r="BE3" s="24">
        <f t="shared" si="2"/>
        <v>3.9814814814814817E-2</v>
      </c>
      <c r="BF3" s="24">
        <f t="shared" si="2"/>
        <v>4.027777777777778E-2</v>
      </c>
      <c r="BG3" s="24">
        <f t="shared" si="2"/>
        <v>4.0972222222221598E-2</v>
      </c>
      <c r="BH3" s="24">
        <f t="shared" si="0"/>
        <v>4.189814814814815E-2</v>
      </c>
      <c r="BI3" s="24">
        <f t="shared" si="0"/>
        <v>4.2592592592592592E-2</v>
      </c>
      <c r="BJ3" s="24">
        <f>BK2</f>
        <v>4.2939814814814813E-2</v>
      </c>
      <c r="BK3" s="24">
        <f>BL2</f>
        <v>4.3634259259259262E-2</v>
      </c>
      <c r="BL3" s="24">
        <f>BM2</f>
        <v>4.4560185185185182E-2</v>
      </c>
      <c r="BM3" s="24">
        <f t="shared" si="0"/>
        <v>4.5486111111111109E-2</v>
      </c>
      <c r="BN3" s="24">
        <f t="shared" si="0"/>
        <v>4.5949074074074073E-2</v>
      </c>
      <c r="BO3" s="24">
        <f t="shared" si="0"/>
        <v>4.6643518518518522E-2</v>
      </c>
      <c r="BP3" s="24">
        <f t="shared" ref="BP3:BS3" si="3">BQ2</f>
        <v>4.7337962962962964E-2</v>
      </c>
      <c r="BQ3" s="24">
        <f t="shared" si="3"/>
        <v>4.791666666666667E-2</v>
      </c>
      <c r="BR3" s="24">
        <f t="shared" si="3"/>
        <v>4.8379629629629627E-2</v>
      </c>
      <c r="BS3" s="24">
        <f t="shared" si="3"/>
        <v>4.884259259259259E-2</v>
      </c>
      <c r="BT3" s="24">
        <f>BU2</f>
        <v>4.9652777777777775E-2</v>
      </c>
      <c r="BU3" s="24">
        <f>BV2</f>
        <v>5.0347222222222224E-2</v>
      </c>
      <c r="BV3" s="25">
        <v>5.1388888888888887E-2</v>
      </c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</row>
    <row r="4" spans="1:98" s="2" customFormat="1" ht="24.75" x14ac:dyDescent="0.25">
      <c r="A4" s="31" t="s">
        <v>12</v>
      </c>
      <c r="B4" s="12">
        <f t="shared" ref="B4" si="4">((B3-B2)*86400)-60</f>
        <v>-9.9999999999999929</v>
      </c>
      <c r="C4" s="12">
        <f t="shared" ref="C4" si="5">((C3-C2)*86400)-60</f>
        <v>0</v>
      </c>
      <c r="D4" s="12">
        <f t="shared" ref="D4" si="6">((D3-D2)*86400)-60</f>
        <v>-19.999999999999979</v>
      </c>
      <c r="E4" s="12">
        <f t="shared" ref="E4" si="7">((E3-E2)*86400)-60</f>
        <v>-10</v>
      </c>
      <c r="F4" s="12">
        <f t="shared" ref="F4" si="8">((F3-F2)*86400)-60</f>
        <v>0</v>
      </c>
      <c r="G4" s="12">
        <f t="shared" ref="G4" si="9">((G3-G2)*86400)-60</f>
        <v>0</v>
      </c>
      <c r="H4" s="12">
        <f t="shared" ref="H4" si="10">((H3-H2)*86400)-60</f>
        <v>0</v>
      </c>
      <c r="I4" s="12">
        <f t="shared" ref="I4" si="11">((I3-I2)*86400)-60</f>
        <v>-6.3948846218409017E-14</v>
      </c>
      <c r="J4" s="12">
        <f t="shared" ref="J4" si="12">((J3-J2)*86400)-60</f>
        <v>0</v>
      </c>
      <c r="K4" s="12">
        <f t="shared" ref="K4" si="13">((K3-K2)*86400)-60</f>
        <v>-10</v>
      </c>
      <c r="L4" s="12">
        <f t="shared" ref="L4" si="14">((L3-L2)*86400)-60</f>
        <v>9.9999999999999574</v>
      </c>
      <c r="M4" s="12">
        <f t="shared" ref="M4" si="15">((M3-M2)*86400)-60</f>
        <v>20.000000000000114</v>
      </c>
      <c r="N4" s="12">
        <f t="shared" ref="N4" si="16">((N3-N2)*86400)-60</f>
        <v>9.9999999999999574</v>
      </c>
      <c r="O4" s="12">
        <f t="shared" ref="O4" si="17">((O3-O2)*86400)-60</f>
        <v>-9.9999999999999289</v>
      </c>
      <c r="P4" s="12">
        <f t="shared" ref="P4" si="18">((P3-P2)*86400)-60</f>
        <v>29.999999999999986</v>
      </c>
      <c r="Q4" s="12">
        <f t="shared" ref="Q4" si="19">((Q3-Q2)*86400)-60</f>
        <v>-6.3948846218409017E-14</v>
      </c>
      <c r="R4" s="12">
        <f t="shared" ref="R4" si="20">((R3-R2)*86400)-60</f>
        <v>-19.999999999999943</v>
      </c>
      <c r="S4" s="12">
        <f t="shared" ref="S4" si="21">((S3-S2)*86400)-60</f>
        <v>-10.000000000000078</v>
      </c>
      <c r="T4" s="12">
        <f t="shared" ref="T4" si="22">((T3-T2)*86400)-60</f>
        <v>-9.9999999999999289</v>
      </c>
      <c r="U4" s="12">
        <f t="shared" ref="U4" si="23">((U3-U2)*86400)-60</f>
        <v>-6.3948846218409017E-14</v>
      </c>
      <c r="V4" s="12">
        <f t="shared" ref="V4" si="24">((V3-V2)*86400)-60</f>
        <v>9.9999999999999574</v>
      </c>
      <c r="W4" s="12">
        <f t="shared" ref="W4" si="25">((W3-W2)*86400)-60</f>
        <v>10.000000000000099</v>
      </c>
      <c r="X4" s="12">
        <f t="shared" ref="X4" si="26">((X3-X2)*86400)-60</f>
        <v>-30.000000000000107</v>
      </c>
      <c r="Y4" s="12">
        <f t="shared" ref="Y4" si="27">((Y3-Y2)*86400)-60</f>
        <v>9.9999999999999574</v>
      </c>
      <c r="Z4" s="12">
        <f t="shared" ref="Z4" si="28">((Z3-Z2)*86400)-60</f>
        <v>-19.999999999999943</v>
      </c>
      <c r="AA4" s="12">
        <f t="shared" ref="AA4" si="29">((AA3-AA2)*86400)-60</f>
        <v>9.9999999999999574</v>
      </c>
      <c r="AB4" s="12">
        <f t="shared" ref="AB4" si="30">((AB3-AB2)*86400)-60</f>
        <v>8.5265128291212022E-14</v>
      </c>
      <c r="AC4" s="12">
        <f t="shared" ref="AC4" si="31">((AC3-AC2)*86400)-60</f>
        <v>9.9999999999999574</v>
      </c>
      <c r="AD4" s="12">
        <f t="shared" ref="AD4" si="32">((AD3-AD2)*86400)-60</f>
        <v>-9.9999999999997797</v>
      </c>
      <c r="AE4" s="12">
        <f t="shared" ref="AE4" si="33">((AE3-AE2)*86400)-60</f>
        <v>9.9999999999999574</v>
      </c>
      <c r="AF4" s="12">
        <f t="shared" ref="AF4" si="34">((AF3-AF2)*86400)-60</f>
        <v>-2.1316282072803006E-13</v>
      </c>
      <c r="AG4" s="12">
        <f t="shared" ref="AG4" si="35">((AG3-AG2)*86400)-60</f>
        <v>10.000000000000256</v>
      </c>
      <c r="AH4" s="12">
        <f t="shared" ref="AH4" si="36">((AH3-AH2)*86400)-60</f>
        <v>-2.1316282072803006E-13</v>
      </c>
      <c r="AI4" s="12">
        <f t="shared" ref="AI4" si="37">((AI3-AI2)*86400)-60</f>
        <v>8.5265128291212022E-14</v>
      </c>
      <c r="AJ4" s="12">
        <f t="shared" ref="AJ4" si="38">((AJ3-AJ2)*86400)-60</f>
        <v>9.9999999999999574</v>
      </c>
      <c r="AK4" s="12">
        <f t="shared" ref="AK4" si="39">((AK3-AK2)*86400)-60</f>
        <v>-29.999999999999808</v>
      </c>
      <c r="AL4" s="12">
        <f t="shared" ref="AL4" si="40">((AL3-AL2)*86400)-60</f>
        <v>-2.1316282072803006E-13</v>
      </c>
      <c r="AM4" s="12">
        <f t="shared" ref="AM4" si="41">((AM3-AM2)*86400)-60</f>
        <v>8.5265128291212022E-14</v>
      </c>
      <c r="AN4" s="12">
        <f t="shared" ref="AN4" si="42">((AN3-AN2)*86400)-60</f>
        <v>-10.000000000000078</v>
      </c>
      <c r="AO4" s="12">
        <f t="shared" ref="AO4" si="43">((AO3-AO2)*86400)-60</f>
        <v>8.5265128291212022E-14</v>
      </c>
      <c r="AP4" s="12">
        <f t="shared" ref="AP4" si="44">((AP3-AP2)*86400)-60</f>
        <v>8.5265128291212022E-14</v>
      </c>
      <c r="AQ4" s="12">
        <f t="shared" ref="AQ4" si="45">((AQ3-AQ2)*86400)-60</f>
        <v>-10.000000000000078</v>
      </c>
      <c r="AR4" s="12">
        <f t="shared" ref="AR4" si="46">((AR3-AR2)*86400)-60</f>
        <v>-10.000000000000078</v>
      </c>
      <c r="AS4" s="12">
        <f t="shared" ref="AS4" si="47">((AS3-AS2)*86400)-60</f>
        <v>20.000000000000114</v>
      </c>
      <c r="AT4" s="12">
        <f t="shared" ref="AT4" si="48">((AT3-AT2)*86400)-60</f>
        <v>29.999999999999986</v>
      </c>
      <c r="AU4" s="12">
        <f t="shared" ref="AU4" si="49">((AU3-AU2)*86400)-60</f>
        <v>9.9999999999999574</v>
      </c>
      <c r="AV4" s="12">
        <f t="shared" ref="AV4" si="50">((AV3-AV2)*86400)-60</f>
        <v>-9.9999999999997797</v>
      </c>
      <c r="AW4" s="12">
        <f t="shared" ref="AW4" si="51">((AW3-AW2)*86400)-60</f>
        <v>9.9999999999999574</v>
      </c>
      <c r="AX4" s="12">
        <f t="shared" ref="AX4" si="52">((AX3-AX2)*86400)-60</f>
        <v>-2.1316282072803006E-13</v>
      </c>
      <c r="AY4" s="12">
        <f t="shared" ref="AY4" si="53">((AY3-AY2)*86400)-60</f>
        <v>-19.999999999999943</v>
      </c>
      <c r="AZ4" s="12">
        <f t="shared" ref="AZ4" si="54">((AZ3-AZ2)*86400)-60</f>
        <v>-19.999999999999943</v>
      </c>
      <c r="BA4" s="12">
        <f t="shared" ref="BA4" si="55">((BA3-BA2)*86400)-60</f>
        <v>20.000000000000114</v>
      </c>
      <c r="BB4" s="12">
        <f t="shared" ref="BB4" si="56">((BB3-BB2)*86400)-60</f>
        <v>-2.1316282072803006E-13</v>
      </c>
      <c r="BC4" s="12">
        <f t="shared" ref="BC4" si="57">((BC3-BC2)*86400)-60</f>
        <v>30.000000000000284</v>
      </c>
      <c r="BD4" s="12">
        <f t="shared" ref="BD4" si="58">((BD3-BD2)*86400)-60</f>
        <v>-10.000000000000377</v>
      </c>
      <c r="BE4" s="12">
        <f t="shared" ref="BE4" si="59">((BE3-BE2)*86400)-60</f>
        <v>30.000000000000284</v>
      </c>
      <c r="BF4" s="12">
        <f t="shared" ref="BF4" si="60">((BF3-BF2)*86400)-60</f>
        <v>-19.999999999999943</v>
      </c>
      <c r="BG4" s="12">
        <f t="shared" ref="BG4" si="61">((BG3-BG2)*86400)-60</f>
        <v>-5.4171778174350038E-11</v>
      </c>
      <c r="BH4" s="12">
        <f t="shared" ref="BH4" si="62">((BH3-BH2)*86400)-60</f>
        <v>20.000000000054072</v>
      </c>
      <c r="BI4" s="12">
        <f t="shared" ref="BI4" si="63">((BI3-BI2)*86400)-60</f>
        <v>-2.1316282072803006E-13</v>
      </c>
      <c r="BJ4" s="12">
        <f t="shared" ref="BJ4" si="64">((BJ3-BJ2)*86400)-60</f>
        <v>-30.000000000000107</v>
      </c>
      <c r="BK4" s="12">
        <f t="shared" ref="BK4" si="65">((BK3-BK2)*86400)-60</f>
        <v>3.836930773104541E-13</v>
      </c>
      <c r="BL4" s="12">
        <f t="shared" ref="BL4" si="66">((BL3-BL2)*86400)-60</f>
        <v>19.999999999999517</v>
      </c>
      <c r="BM4" s="12">
        <f t="shared" ref="BM4" si="67">((BM3-BM2)*86400)-60</f>
        <v>20.000000000000114</v>
      </c>
      <c r="BN4" s="12">
        <f t="shared" ref="BN4" si="68">((BN3-BN2)*86400)-60</f>
        <v>-19.999999999999943</v>
      </c>
      <c r="BO4" s="12">
        <f t="shared" ref="BO4" si="69">((BO3-BO2)*86400)-60</f>
        <v>3.836930773104541E-13</v>
      </c>
      <c r="BP4" s="12">
        <f t="shared" ref="BP4" si="70">((BP3-BP2)*86400)-60</f>
        <v>-2.1316282072803006E-13</v>
      </c>
      <c r="BQ4" s="12">
        <f t="shared" ref="BQ4" si="71">((BQ3-BQ2)*86400)-60</f>
        <v>-9.9999999999997797</v>
      </c>
      <c r="BR4" s="12">
        <f t="shared" ref="BR4" si="72">((BR3-BR2)*86400)-60</f>
        <v>-20.00000000000054</v>
      </c>
      <c r="BS4" s="12">
        <f t="shared" ref="BS4" si="73">((BS3-BS2)*86400)-60</f>
        <v>-19.999999999999943</v>
      </c>
      <c r="BT4" s="12">
        <f t="shared" ref="BT4" si="74">((BT3-BT2)*86400)-60</f>
        <v>9.9999999999999574</v>
      </c>
      <c r="BU4" s="12">
        <f t="shared" ref="BU4" si="75">((BU3-BU2)*86400)-60</f>
        <v>3.836930773104541E-13</v>
      </c>
      <c r="BV4" s="13">
        <f t="shared" ref="BV4" si="76">((BV3-BV2)*86400)-60</f>
        <v>29.999999999999687</v>
      </c>
    </row>
    <row r="5" spans="1:98" x14ac:dyDescent="0.25">
      <c r="A5" s="14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15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</row>
    <row r="6" spans="1:98" x14ac:dyDescent="0.25">
      <c r="A6" s="17" t="s">
        <v>5</v>
      </c>
      <c r="B6" s="6" t="b">
        <v>0</v>
      </c>
      <c r="C6" s="6" t="b">
        <v>1</v>
      </c>
      <c r="D6" s="6" t="b">
        <v>0</v>
      </c>
      <c r="E6" s="6" t="b">
        <v>0</v>
      </c>
      <c r="F6" s="6" t="b">
        <v>0</v>
      </c>
      <c r="G6" s="6" t="b">
        <v>0</v>
      </c>
      <c r="H6" s="6" t="b">
        <v>0</v>
      </c>
      <c r="I6" s="6" t="b">
        <v>0</v>
      </c>
      <c r="J6" s="6" t="b">
        <v>0</v>
      </c>
      <c r="K6" s="6" t="b">
        <v>0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6" t="b">
        <v>1</v>
      </c>
      <c r="R6" s="6" t="b">
        <v>1</v>
      </c>
      <c r="S6" s="6" t="b">
        <v>1</v>
      </c>
      <c r="T6" s="6" t="b">
        <v>1</v>
      </c>
      <c r="U6" s="6" t="b">
        <v>0</v>
      </c>
      <c r="V6" s="6" t="b">
        <v>0</v>
      </c>
      <c r="W6" s="6" t="b">
        <v>0</v>
      </c>
      <c r="X6" s="6" t="b">
        <v>0</v>
      </c>
      <c r="Y6" s="6" t="b">
        <v>0</v>
      </c>
      <c r="Z6" s="6" t="b">
        <v>0</v>
      </c>
      <c r="AA6" s="6" t="b">
        <v>0</v>
      </c>
      <c r="AB6" s="6" t="b">
        <v>0</v>
      </c>
      <c r="AC6" s="6" t="b">
        <v>0</v>
      </c>
      <c r="AD6" s="6" t="b">
        <v>0</v>
      </c>
      <c r="AE6" s="6" t="b">
        <v>0</v>
      </c>
      <c r="AF6" s="6" t="b">
        <v>1</v>
      </c>
      <c r="AG6" s="6" t="b">
        <v>1</v>
      </c>
      <c r="AH6" s="6" t="b">
        <v>1</v>
      </c>
      <c r="AI6" s="6" t="b">
        <v>0</v>
      </c>
      <c r="AJ6" s="6" t="b">
        <v>0</v>
      </c>
      <c r="AK6" s="6" t="b">
        <v>0</v>
      </c>
      <c r="AL6" s="6" t="b">
        <v>0</v>
      </c>
      <c r="AM6" s="6" t="b">
        <v>0</v>
      </c>
      <c r="AN6" s="6" t="b">
        <v>0</v>
      </c>
      <c r="AO6" s="6" t="b">
        <v>0</v>
      </c>
      <c r="AP6" s="6" t="b">
        <v>0</v>
      </c>
      <c r="AQ6" s="6" t="b">
        <v>0</v>
      </c>
      <c r="AR6" s="6" t="b">
        <v>0</v>
      </c>
      <c r="AS6" s="6" t="b">
        <v>0</v>
      </c>
      <c r="AT6" s="6" t="b">
        <v>0</v>
      </c>
      <c r="AU6" s="6" t="b">
        <v>0</v>
      </c>
      <c r="AV6" s="6" t="b">
        <v>1</v>
      </c>
      <c r="AW6" s="6" t="b">
        <v>0</v>
      </c>
      <c r="AX6" s="6" t="b">
        <v>0</v>
      </c>
      <c r="AY6" s="6" t="b">
        <v>0</v>
      </c>
      <c r="AZ6" s="6" t="b">
        <v>0</v>
      </c>
      <c r="BA6" s="6" t="b">
        <v>0</v>
      </c>
      <c r="BB6" s="6" t="b">
        <v>0</v>
      </c>
      <c r="BC6" s="6" t="b">
        <v>0</v>
      </c>
      <c r="BD6" s="6" t="b">
        <v>0</v>
      </c>
      <c r="BE6" s="6" t="b">
        <v>0</v>
      </c>
      <c r="BF6" s="6" t="b">
        <v>0</v>
      </c>
      <c r="BG6" s="6" t="b">
        <v>0</v>
      </c>
      <c r="BH6" s="6" t="b">
        <v>0</v>
      </c>
      <c r="BI6" s="6" t="b">
        <v>0</v>
      </c>
      <c r="BJ6" s="6" t="b">
        <v>0</v>
      </c>
      <c r="BK6" s="6" t="b">
        <v>0</v>
      </c>
      <c r="BL6" s="6" t="b">
        <v>0</v>
      </c>
      <c r="BM6" s="6" t="b">
        <v>0</v>
      </c>
      <c r="BN6" s="6" t="b">
        <v>0</v>
      </c>
      <c r="BO6" s="6" t="b">
        <v>0</v>
      </c>
      <c r="BP6" s="6" t="b">
        <v>0</v>
      </c>
      <c r="BQ6" s="6" t="b">
        <v>0</v>
      </c>
      <c r="BR6" s="6" t="b">
        <v>0</v>
      </c>
      <c r="BS6" s="6" t="b">
        <v>0</v>
      </c>
      <c r="BT6" s="6" t="b">
        <v>0</v>
      </c>
      <c r="BU6" s="6" t="b">
        <v>0</v>
      </c>
      <c r="BV6" s="7" t="b">
        <v>0</v>
      </c>
    </row>
    <row r="7" spans="1:98" x14ac:dyDescent="0.25">
      <c r="A7" s="18" t="s">
        <v>6</v>
      </c>
      <c r="B7" s="8" t="b">
        <v>1</v>
      </c>
      <c r="C7" s="8" t="b">
        <v>1</v>
      </c>
      <c r="D7" s="8" t="b">
        <v>1</v>
      </c>
      <c r="E7" s="8" t="b">
        <v>1</v>
      </c>
      <c r="F7" s="8" t="b">
        <v>1</v>
      </c>
      <c r="G7" s="8" t="b">
        <v>1</v>
      </c>
      <c r="H7" s="8" t="b">
        <v>1</v>
      </c>
      <c r="I7" s="8" t="b">
        <v>1</v>
      </c>
      <c r="J7" s="8" t="b">
        <v>1</v>
      </c>
      <c r="K7" s="8" t="b">
        <v>1</v>
      </c>
      <c r="L7" s="8" t="b">
        <v>1</v>
      </c>
      <c r="M7" s="8" t="b">
        <v>1</v>
      </c>
      <c r="N7" s="8" t="b">
        <v>1</v>
      </c>
      <c r="O7" s="8" t="b">
        <v>1</v>
      </c>
      <c r="P7" s="8" t="b">
        <v>1</v>
      </c>
      <c r="Q7" s="8" t="b">
        <v>1</v>
      </c>
      <c r="R7" s="8" t="b">
        <v>0</v>
      </c>
      <c r="S7" s="8" t="b">
        <v>0</v>
      </c>
      <c r="T7" s="8" t="b">
        <v>0</v>
      </c>
      <c r="U7" s="8" t="b">
        <v>0</v>
      </c>
      <c r="V7" s="8" t="b">
        <v>1</v>
      </c>
      <c r="W7" s="8" t="b">
        <v>1</v>
      </c>
      <c r="X7" s="8" t="b">
        <v>1</v>
      </c>
      <c r="Y7" s="8" t="b">
        <v>1</v>
      </c>
      <c r="Z7" s="8" t="b">
        <v>1</v>
      </c>
      <c r="AA7" s="8" t="b">
        <v>1</v>
      </c>
      <c r="AB7" s="8" t="b">
        <v>1</v>
      </c>
      <c r="AC7" s="8" t="b">
        <v>1</v>
      </c>
      <c r="AD7" s="8" t="b">
        <v>1</v>
      </c>
      <c r="AE7" s="8" t="b">
        <v>1</v>
      </c>
      <c r="AF7" s="8" t="b">
        <v>1</v>
      </c>
      <c r="AG7" s="8" t="b">
        <v>1</v>
      </c>
      <c r="AH7" s="8" t="b">
        <v>1</v>
      </c>
      <c r="AI7" s="8" t="b">
        <v>1</v>
      </c>
      <c r="AJ7" s="8" t="b">
        <v>1</v>
      </c>
      <c r="AK7" s="8" t="b">
        <v>1</v>
      </c>
      <c r="AL7" s="8" t="b">
        <v>1</v>
      </c>
      <c r="AM7" s="8" t="b">
        <v>1</v>
      </c>
      <c r="AN7" s="8" t="b">
        <v>0</v>
      </c>
      <c r="AO7" s="8" t="b">
        <v>0</v>
      </c>
      <c r="AP7" s="8" t="b">
        <v>1</v>
      </c>
      <c r="AQ7" s="8" t="b">
        <v>1</v>
      </c>
      <c r="AR7" s="8" t="b">
        <v>1</v>
      </c>
      <c r="AS7" s="8" t="b">
        <v>1</v>
      </c>
      <c r="AT7" s="8" t="b">
        <v>1</v>
      </c>
      <c r="AU7" s="8" t="b">
        <v>1</v>
      </c>
      <c r="AV7" s="8" t="b">
        <v>1</v>
      </c>
      <c r="AW7" s="8" t="b">
        <v>1</v>
      </c>
      <c r="AX7" s="8" t="b">
        <v>1</v>
      </c>
      <c r="AY7" s="8" t="b">
        <v>1</v>
      </c>
      <c r="AZ7" s="8" t="b">
        <v>1</v>
      </c>
      <c r="BA7" s="8" t="b">
        <v>1</v>
      </c>
      <c r="BB7" s="8" t="b">
        <v>0</v>
      </c>
      <c r="BC7" s="8" t="b">
        <v>1</v>
      </c>
      <c r="BD7" s="8" t="b">
        <v>1</v>
      </c>
      <c r="BE7" s="8" t="b">
        <v>1</v>
      </c>
      <c r="BF7" s="8" t="b">
        <v>1</v>
      </c>
      <c r="BG7" s="8" t="b">
        <v>1</v>
      </c>
      <c r="BH7" s="8" t="b">
        <v>1</v>
      </c>
      <c r="BI7" s="8" t="b">
        <v>1</v>
      </c>
      <c r="BJ7" s="8" t="b">
        <v>1</v>
      </c>
      <c r="BK7" s="8" t="b">
        <v>1</v>
      </c>
      <c r="BL7" s="8" t="b">
        <v>1</v>
      </c>
      <c r="BM7" s="8" t="b">
        <v>0</v>
      </c>
      <c r="BN7" s="8" t="b">
        <v>0</v>
      </c>
      <c r="BO7" s="8" t="b">
        <v>0</v>
      </c>
      <c r="BP7" s="8" t="b">
        <v>1</v>
      </c>
      <c r="BQ7" s="8" t="b">
        <v>1</v>
      </c>
      <c r="BR7" s="8" t="b">
        <v>1</v>
      </c>
      <c r="BS7" s="8" t="b">
        <v>0</v>
      </c>
      <c r="BT7" s="8" t="b">
        <v>0</v>
      </c>
      <c r="BU7" s="8" t="b">
        <v>1</v>
      </c>
      <c r="BV7" s="9" t="b">
        <v>1</v>
      </c>
    </row>
    <row r="8" spans="1:98" x14ac:dyDescent="0.25">
      <c r="A8" s="18" t="s">
        <v>7</v>
      </c>
      <c r="B8" s="8" t="b">
        <v>0</v>
      </c>
      <c r="C8" s="8" t="b">
        <v>0</v>
      </c>
      <c r="D8" s="8" t="b">
        <v>0</v>
      </c>
      <c r="E8" s="8" t="b">
        <v>0</v>
      </c>
      <c r="F8" s="8" t="b">
        <v>0</v>
      </c>
      <c r="G8" s="8" t="b">
        <v>0</v>
      </c>
      <c r="H8" s="8" t="b">
        <v>1</v>
      </c>
      <c r="I8" s="8" t="b">
        <v>1</v>
      </c>
      <c r="J8" s="8" t="b">
        <v>1</v>
      </c>
      <c r="K8" s="8" t="b">
        <v>1</v>
      </c>
      <c r="L8" s="8" t="b">
        <v>1</v>
      </c>
      <c r="M8" s="8" t="b">
        <v>1</v>
      </c>
      <c r="N8" s="8" t="b">
        <v>1</v>
      </c>
      <c r="O8" s="8" t="b">
        <v>1</v>
      </c>
      <c r="P8" s="8" t="b">
        <v>1</v>
      </c>
      <c r="Q8" s="8" t="b">
        <v>1</v>
      </c>
      <c r="R8" s="8" t="b">
        <v>1</v>
      </c>
      <c r="S8" s="8" t="b">
        <v>1</v>
      </c>
      <c r="T8" s="8" t="b">
        <v>1</v>
      </c>
      <c r="U8" s="8" t="b">
        <v>1</v>
      </c>
      <c r="V8" s="8" t="b">
        <v>1</v>
      </c>
      <c r="W8" s="8" t="b">
        <v>1</v>
      </c>
      <c r="X8" s="8" t="b">
        <v>1</v>
      </c>
      <c r="Y8" s="8" t="b">
        <v>1</v>
      </c>
      <c r="Z8" s="8" t="b">
        <v>1</v>
      </c>
      <c r="AA8" s="8" t="b">
        <v>1</v>
      </c>
      <c r="AB8" s="8" t="b">
        <v>1</v>
      </c>
      <c r="AC8" s="8" t="b">
        <v>1</v>
      </c>
      <c r="AD8" s="8" t="b">
        <v>1</v>
      </c>
      <c r="AE8" s="8" t="b">
        <v>1</v>
      </c>
      <c r="AF8" s="8" t="b">
        <v>1</v>
      </c>
      <c r="AG8" s="8" t="b">
        <v>1</v>
      </c>
      <c r="AH8" s="8" t="b">
        <v>1</v>
      </c>
      <c r="AI8" s="8" t="b">
        <v>1</v>
      </c>
      <c r="AJ8" s="8" t="b">
        <v>1</v>
      </c>
      <c r="AK8" s="8" t="b">
        <v>1</v>
      </c>
      <c r="AL8" s="8" t="b">
        <v>1</v>
      </c>
      <c r="AM8" s="8" t="b">
        <v>1</v>
      </c>
      <c r="AN8" s="8" t="b">
        <v>1</v>
      </c>
      <c r="AO8" s="8" t="b">
        <v>1</v>
      </c>
      <c r="AP8" s="8" t="b">
        <v>1</v>
      </c>
      <c r="AQ8" s="8" t="b">
        <v>1</v>
      </c>
      <c r="AR8" s="8" t="b">
        <v>1</v>
      </c>
      <c r="AS8" s="8" t="b">
        <v>1</v>
      </c>
      <c r="AT8" s="8" t="b">
        <v>1</v>
      </c>
      <c r="AU8" s="8" t="b">
        <v>1</v>
      </c>
      <c r="AV8" s="8" t="b">
        <v>1</v>
      </c>
      <c r="AW8" s="8" t="b">
        <v>1</v>
      </c>
      <c r="AX8" s="8" t="b">
        <v>1</v>
      </c>
      <c r="AY8" s="8" t="b">
        <v>1</v>
      </c>
      <c r="AZ8" s="8" t="b">
        <v>1</v>
      </c>
      <c r="BA8" s="8" t="b">
        <v>1</v>
      </c>
      <c r="BB8" s="8" t="b">
        <v>1</v>
      </c>
      <c r="BC8" s="8" t="b">
        <v>1</v>
      </c>
      <c r="BD8" s="8" t="b">
        <v>1</v>
      </c>
      <c r="BE8" s="8" t="b">
        <v>1</v>
      </c>
      <c r="BF8" s="8" t="b">
        <v>1</v>
      </c>
      <c r="BG8" s="8" t="b">
        <v>1</v>
      </c>
      <c r="BH8" s="8" t="b">
        <v>1</v>
      </c>
      <c r="BI8" s="8" t="b">
        <v>1</v>
      </c>
      <c r="BJ8" s="8" t="b">
        <v>1</v>
      </c>
      <c r="BK8" s="8" t="b">
        <v>1</v>
      </c>
      <c r="BL8" s="8" t="b">
        <v>1</v>
      </c>
      <c r="BM8" s="8" t="b">
        <v>1</v>
      </c>
      <c r="BN8" s="8" t="b">
        <v>1</v>
      </c>
      <c r="BO8" s="8" t="b">
        <v>1</v>
      </c>
      <c r="BP8" s="8" t="b">
        <v>1</v>
      </c>
      <c r="BQ8" s="8" t="b">
        <v>1</v>
      </c>
      <c r="BR8" s="8" t="b">
        <v>1</v>
      </c>
      <c r="BS8" s="8" t="b">
        <v>1</v>
      </c>
      <c r="BT8" s="8" t="b">
        <v>1</v>
      </c>
      <c r="BU8" s="8" t="b">
        <v>1</v>
      </c>
      <c r="BV8" s="9" t="b">
        <v>1</v>
      </c>
    </row>
    <row r="9" spans="1:98" ht="24.75" x14ac:dyDescent="0.25">
      <c r="A9" s="19" t="s">
        <v>3</v>
      </c>
      <c r="B9" s="10">
        <v>0</v>
      </c>
      <c r="C9" s="10">
        <v>2</v>
      </c>
      <c r="D9" s="10">
        <v>0</v>
      </c>
      <c r="E9" s="10">
        <v>0</v>
      </c>
      <c r="F9" s="10">
        <v>0</v>
      </c>
      <c r="G9" s="10">
        <v>0</v>
      </c>
      <c r="H9" s="10">
        <v>1</v>
      </c>
      <c r="I9" s="10">
        <v>1</v>
      </c>
      <c r="J9" s="10">
        <v>1</v>
      </c>
      <c r="K9" s="10">
        <v>1</v>
      </c>
      <c r="L9" s="10">
        <v>1</v>
      </c>
      <c r="M9" s="10">
        <v>1</v>
      </c>
      <c r="N9" s="10">
        <v>1</v>
      </c>
      <c r="O9" s="10">
        <v>1</v>
      </c>
      <c r="P9" s="10">
        <v>1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1</v>
      </c>
      <c r="W9" s="10">
        <v>1</v>
      </c>
      <c r="X9" s="10">
        <v>1</v>
      </c>
      <c r="Y9" s="10">
        <v>1</v>
      </c>
      <c r="Z9" s="10">
        <v>1</v>
      </c>
      <c r="AA9" s="10">
        <v>1</v>
      </c>
      <c r="AB9" s="10">
        <v>1</v>
      </c>
      <c r="AC9" s="10">
        <v>1</v>
      </c>
      <c r="AD9" s="10">
        <v>1</v>
      </c>
      <c r="AE9" s="10">
        <v>1</v>
      </c>
      <c r="AF9" s="10">
        <v>0</v>
      </c>
      <c r="AG9" s="10">
        <v>0</v>
      </c>
      <c r="AH9" s="10">
        <v>0</v>
      </c>
      <c r="AI9" s="10">
        <v>1</v>
      </c>
      <c r="AJ9" s="10">
        <v>1</v>
      </c>
      <c r="AK9" s="10">
        <v>1</v>
      </c>
      <c r="AL9" s="10">
        <v>1</v>
      </c>
      <c r="AM9" s="10">
        <v>1</v>
      </c>
      <c r="AN9" s="10">
        <v>0</v>
      </c>
      <c r="AO9" s="10">
        <v>0</v>
      </c>
      <c r="AP9" s="10">
        <v>1</v>
      </c>
      <c r="AQ9" s="10">
        <v>1</v>
      </c>
      <c r="AR9" s="10">
        <v>1</v>
      </c>
      <c r="AS9" s="10">
        <v>1</v>
      </c>
      <c r="AT9" s="10">
        <v>1</v>
      </c>
      <c r="AU9" s="10">
        <v>1</v>
      </c>
      <c r="AV9" s="10">
        <v>0</v>
      </c>
      <c r="AW9" s="10">
        <v>1</v>
      </c>
      <c r="AX9" s="10">
        <v>1</v>
      </c>
      <c r="AY9" s="10">
        <v>1</v>
      </c>
      <c r="AZ9" s="10">
        <v>1</v>
      </c>
      <c r="BA9" s="10">
        <v>1</v>
      </c>
      <c r="BB9" s="10">
        <v>0</v>
      </c>
      <c r="BC9" s="10">
        <v>1</v>
      </c>
      <c r="BD9" s="10">
        <v>1</v>
      </c>
      <c r="BE9" s="10">
        <v>1</v>
      </c>
      <c r="BF9" s="10">
        <v>1</v>
      </c>
      <c r="BG9" s="10">
        <v>1</v>
      </c>
      <c r="BH9" s="10">
        <v>1</v>
      </c>
      <c r="BI9" s="10">
        <v>1</v>
      </c>
      <c r="BJ9" s="10">
        <v>1</v>
      </c>
      <c r="BK9" s="10">
        <v>1</v>
      </c>
      <c r="BL9" s="10">
        <v>1</v>
      </c>
      <c r="BM9" s="10">
        <v>0</v>
      </c>
      <c r="BN9" s="10">
        <v>0</v>
      </c>
      <c r="BO9" s="10">
        <v>0</v>
      </c>
      <c r="BP9" s="10">
        <v>1</v>
      </c>
      <c r="BQ9" s="10">
        <v>1</v>
      </c>
      <c r="BR9" s="10">
        <v>1</v>
      </c>
      <c r="BS9" s="10">
        <v>0</v>
      </c>
      <c r="BT9" s="10">
        <v>0</v>
      </c>
      <c r="BU9" s="10">
        <v>1</v>
      </c>
      <c r="BV9" s="11">
        <v>1</v>
      </c>
    </row>
    <row r="10" spans="1:98" x14ac:dyDescent="0.25">
      <c r="A10" s="14"/>
      <c r="BV10" s="16"/>
    </row>
    <row r="11" spans="1:98" x14ac:dyDescent="0.25">
      <c r="A11" s="20" t="s">
        <v>4</v>
      </c>
      <c r="B11" s="21">
        <f>IF(B6, 1+B9,
   IF(B7, 9 + B9,
      IF(B8, 6 + B9, 3 + B9)
   )
)</f>
        <v>9</v>
      </c>
      <c r="C11" s="21">
        <f t="shared" ref="C11:BN11" si="77">IF(C6, 1+C9,
   IF(C7, 9 + C9,
      IF(C8, 6 + C9, 3 + C9)
   )
)</f>
        <v>3</v>
      </c>
      <c r="D11" s="21">
        <f t="shared" si="77"/>
        <v>9</v>
      </c>
      <c r="E11" s="21">
        <f t="shared" si="77"/>
        <v>9</v>
      </c>
      <c r="F11" s="21">
        <f t="shared" si="77"/>
        <v>9</v>
      </c>
      <c r="G11" s="21">
        <f t="shared" si="77"/>
        <v>9</v>
      </c>
      <c r="H11" s="21">
        <f t="shared" si="77"/>
        <v>10</v>
      </c>
      <c r="I11" s="21">
        <f t="shared" si="77"/>
        <v>10</v>
      </c>
      <c r="J11" s="21">
        <f t="shared" si="77"/>
        <v>10</v>
      </c>
      <c r="K11" s="21">
        <f t="shared" si="77"/>
        <v>10</v>
      </c>
      <c r="L11" s="21">
        <f t="shared" si="77"/>
        <v>10</v>
      </c>
      <c r="M11" s="21">
        <f t="shared" si="77"/>
        <v>10</v>
      </c>
      <c r="N11" s="21">
        <f t="shared" si="77"/>
        <v>10</v>
      </c>
      <c r="O11" s="21">
        <f t="shared" si="77"/>
        <v>10</v>
      </c>
      <c r="P11" s="21">
        <f t="shared" si="77"/>
        <v>10</v>
      </c>
      <c r="Q11" s="21">
        <f t="shared" si="77"/>
        <v>1</v>
      </c>
      <c r="R11" s="21">
        <f t="shared" si="77"/>
        <v>1</v>
      </c>
      <c r="S11" s="21">
        <f t="shared" si="77"/>
        <v>1</v>
      </c>
      <c r="T11" s="21">
        <f t="shared" si="77"/>
        <v>1</v>
      </c>
      <c r="U11" s="21">
        <f t="shared" si="77"/>
        <v>6</v>
      </c>
      <c r="V11" s="21">
        <f t="shared" si="77"/>
        <v>10</v>
      </c>
      <c r="W11" s="21">
        <f t="shared" si="77"/>
        <v>10</v>
      </c>
      <c r="X11" s="21">
        <f t="shared" si="77"/>
        <v>10</v>
      </c>
      <c r="Y11" s="21">
        <f t="shared" si="77"/>
        <v>10</v>
      </c>
      <c r="Z11" s="21">
        <f t="shared" si="77"/>
        <v>10</v>
      </c>
      <c r="AA11" s="21">
        <f t="shared" si="77"/>
        <v>10</v>
      </c>
      <c r="AB11" s="21">
        <f t="shared" si="77"/>
        <v>10</v>
      </c>
      <c r="AC11" s="21">
        <f t="shared" si="77"/>
        <v>10</v>
      </c>
      <c r="AD11" s="21">
        <f t="shared" si="77"/>
        <v>10</v>
      </c>
      <c r="AE11" s="21">
        <f t="shared" si="77"/>
        <v>10</v>
      </c>
      <c r="AF11" s="21">
        <f t="shared" si="77"/>
        <v>1</v>
      </c>
      <c r="AG11" s="21">
        <f t="shared" si="77"/>
        <v>1</v>
      </c>
      <c r="AH11" s="21">
        <f t="shared" si="77"/>
        <v>1</v>
      </c>
      <c r="AI11" s="21">
        <f t="shared" si="77"/>
        <v>10</v>
      </c>
      <c r="AJ11" s="21">
        <f t="shared" si="77"/>
        <v>10</v>
      </c>
      <c r="AK11" s="21">
        <f t="shared" si="77"/>
        <v>10</v>
      </c>
      <c r="AL11" s="21">
        <f t="shared" si="77"/>
        <v>10</v>
      </c>
      <c r="AM11" s="21">
        <f t="shared" si="77"/>
        <v>10</v>
      </c>
      <c r="AN11" s="21">
        <f t="shared" si="77"/>
        <v>6</v>
      </c>
      <c r="AO11" s="21">
        <f t="shared" si="77"/>
        <v>6</v>
      </c>
      <c r="AP11" s="21">
        <f t="shared" si="77"/>
        <v>10</v>
      </c>
      <c r="AQ11" s="21">
        <f t="shared" si="77"/>
        <v>10</v>
      </c>
      <c r="AR11" s="21">
        <f t="shared" si="77"/>
        <v>10</v>
      </c>
      <c r="AS11" s="21">
        <f t="shared" si="77"/>
        <v>10</v>
      </c>
      <c r="AT11" s="21">
        <f t="shared" si="77"/>
        <v>10</v>
      </c>
      <c r="AU11" s="21">
        <f t="shared" si="77"/>
        <v>10</v>
      </c>
      <c r="AV11" s="21">
        <f t="shared" si="77"/>
        <v>1</v>
      </c>
      <c r="AW11" s="21">
        <f t="shared" si="77"/>
        <v>10</v>
      </c>
      <c r="AX11" s="21">
        <f t="shared" si="77"/>
        <v>10</v>
      </c>
      <c r="AY11" s="21">
        <f t="shared" si="77"/>
        <v>10</v>
      </c>
      <c r="AZ11" s="21">
        <f t="shared" si="77"/>
        <v>10</v>
      </c>
      <c r="BA11" s="21">
        <f t="shared" si="77"/>
        <v>10</v>
      </c>
      <c r="BB11" s="21">
        <f t="shared" si="77"/>
        <v>6</v>
      </c>
      <c r="BC11" s="21">
        <f t="shared" si="77"/>
        <v>10</v>
      </c>
      <c r="BD11" s="21">
        <f t="shared" si="77"/>
        <v>10</v>
      </c>
      <c r="BE11" s="21">
        <f t="shared" si="77"/>
        <v>10</v>
      </c>
      <c r="BF11" s="21">
        <f t="shared" si="77"/>
        <v>10</v>
      </c>
      <c r="BG11" s="21">
        <f t="shared" si="77"/>
        <v>10</v>
      </c>
      <c r="BH11" s="21">
        <f t="shared" si="77"/>
        <v>10</v>
      </c>
      <c r="BI11" s="21">
        <f t="shared" si="77"/>
        <v>10</v>
      </c>
      <c r="BJ11" s="21">
        <f t="shared" si="77"/>
        <v>10</v>
      </c>
      <c r="BK11" s="21">
        <f t="shared" si="77"/>
        <v>10</v>
      </c>
      <c r="BL11" s="21">
        <f t="shared" si="77"/>
        <v>10</v>
      </c>
      <c r="BM11" s="21">
        <f t="shared" si="77"/>
        <v>6</v>
      </c>
      <c r="BN11" s="21">
        <f t="shared" si="77"/>
        <v>6</v>
      </c>
      <c r="BO11" s="21">
        <f t="shared" ref="BO11:BV11" si="78">IF(BO6, 1+BO9,
   IF(BO7, 9 + BO9,
      IF(BO8, 6 + BO9, 3 + BO9)
   )
)</f>
        <v>6</v>
      </c>
      <c r="BP11" s="21">
        <f t="shared" si="78"/>
        <v>10</v>
      </c>
      <c r="BQ11" s="21">
        <f t="shared" si="78"/>
        <v>10</v>
      </c>
      <c r="BR11" s="21">
        <f t="shared" si="78"/>
        <v>10</v>
      </c>
      <c r="BS11" s="21">
        <f t="shared" si="78"/>
        <v>6</v>
      </c>
      <c r="BT11" s="21">
        <f t="shared" si="78"/>
        <v>6</v>
      </c>
      <c r="BU11" s="21">
        <f t="shared" si="78"/>
        <v>10</v>
      </c>
      <c r="BV11" s="32">
        <f t="shared" si="78"/>
        <v>10</v>
      </c>
    </row>
    <row r="12" spans="1:98" x14ac:dyDescent="0.25">
      <c r="A12" s="3"/>
      <c r="B12" s="3"/>
      <c r="C12" s="4"/>
    </row>
    <row r="13" spans="1:98" ht="15" customHeight="1" x14ac:dyDescent="0.25">
      <c r="A13" s="26" t="s">
        <v>8</v>
      </c>
      <c r="B13" s="27"/>
      <c r="C13" s="4"/>
    </row>
    <row r="14" spans="1:98" x14ac:dyDescent="0.25">
      <c r="A14" s="26" t="s">
        <v>9</v>
      </c>
      <c r="B14" s="28">
        <f>AVERAGE(B11:BV11)</f>
        <v>8.3561643835616444</v>
      </c>
      <c r="C14" s="4"/>
    </row>
    <row r="15" spans="1:98" x14ac:dyDescent="0.25">
      <c r="A15" s="26" t="s">
        <v>10</v>
      </c>
      <c r="B15" s="28">
        <f>_xlfn.STDEV.P(B11:BV11)</f>
        <v>2.9810812739707617</v>
      </c>
      <c r="C15" s="4"/>
    </row>
    <row r="16" spans="1:98" x14ac:dyDescent="0.25">
      <c r="A16" s="28" t="s">
        <v>11</v>
      </c>
      <c r="B16" s="29">
        <f>COUNT(B11:BV11)</f>
        <v>73</v>
      </c>
      <c r="C16" s="4"/>
    </row>
    <row r="17" spans="1:3" x14ac:dyDescent="0.25">
      <c r="A17" s="28" t="s">
        <v>16</v>
      </c>
      <c r="B17" s="30">
        <f>BV3</f>
        <v>5.1388888888888887E-2</v>
      </c>
      <c r="C17" s="4"/>
    </row>
    <row r="18" spans="1:3" x14ac:dyDescent="0.25">
      <c r="A18" s="28"/>
      <c r="B18" s="33"/>
      <c r="C18" s="4"/>
    </row>
    <row r="19" spans="1:3" x14ac:dyDescent="0.25">
      <c r="A19" s="28" t="s">
        <v>15</v>
      </c>
      <c r="B19" s="28" t="s">
        <v>13</v>
      </c>
      <c r="C19" s="28" t="s">
        <v>14</v>
      </c>
    </row>
    <row r="20" spans="1:3" x14ac:dyDescent="0.25">
      <c r="A20" s="28" t="s">
        <v>5</v>
      </c>
      <c r="B20" s="28">
        <f>COUNTIF(B6:BV6,TRUE)</f>
        <v>9</v>
      </c>
      <c r="C20" s="28">
        <f>COUNTIF(C6:BW6,FALSE)</f>
        <v>63</v>
      </c>
    </row>
    <row r="21" spans="1:3" x14ac:dyDescent="0.25">
      <c r="A21" s="28" t="s">
        <v>6</v>
      </c>
      <c r="B21" s="28">
        <f>COUNTIF(B7:BV7,TRUE)</f>
        <v>61</v>
      </c>
      <c r="C21" s="28">
        <f t="shared" ref="C21:C22" si="79">COUNTIF(C7:BW7,FALSE)</f>
        <v>12</v>
      </c>
    </row>
    <row r="22" spans="1:3" x14ac:dyDescent="0.25">
      <c r="A22" s="28" t="s">
        <v>7</v>
      </c>
      <c r="B22" s="28">
        <f>COUNTIF(B8:BV8,TRUE)</f>
        <v>67</v>
      </c>
      <c r="C22" s="28">
        <f t="shared" si="79"/>
        <v>5</v>
      </c>
    </row>
    <row r="23" spans="1:3" x14ac:dyDescent="0.25">
      <c r="A23" s="3"/>
      <c r="B23" s="3"/>
      <c r="C23" s="4"/>
    </row>
    <row r="24" spans="1:3" x14ac:dyDescent="0.25">
      <c r="A24" s="3"/>
      <c r="B24" s="3"/>
      <c r="C24" s="4"/>
    </row>
    <row r="25" spans="1:3" x14ac:dyDescent="0.25">
      <c r="A25" s="3"/>
      <c r="B25" s="3"/>
      <c r="C25" s="4"/>
    </row>
    <row r="26" spans="1:3" x14ac:dyDescent="0.25">
      <c r="A26" s="3"/>
      <c r="B26" s="3"/>
      <c r="C26" s="4"/>
    </row>
    <row r="27" spans="1:3" x14ac:dyDescent="0.25">
      <c r="A27" s="3"/>
      <c r="B27" s="3"/>
      <c r="C27" s="4"/>
    </row>
    <row r="28" spans="1:3" x14ac:dyDescent="0.25">
      <c r="A28" s="3"/>
      <c r="C28" s="4"/>
    </row>
    <row r="29" spans="1:3" x14ac:dyDescent="0.25">
      <c r="A29" s="3"/>
      <c r="B29" s="3"/>
      <c r="C29" s="4"/>
    </row>
    <row r="30" spans="1:3" x14ac:dyDescent="0.25">
      <c r="A30" s="3"/>
      <c r="B30" s="3"/>
      <c r="C30" s="4"/>
    </row>
    <row r="31" spans="1:3" x14ac:dyDescent="0.25">
      <c r="A31" s="3"/>
      <c r="B31" s="3"/>
      <c r="C31" s="4"/>
    </row>
    <row r="32" spans="1:3" x14ac:dyDescent="0.25">
      <c r="A32" s="3"/>
      <c r="B32" s="3"/>
      <c r="C32" s="4"/>
    </row>
    <row r="33" spans="1:3" x14ac:dyDescent="0.25">
      <c r="A33" s="3"/>
      <c r="B33" s="3"/>
      <c r="C33" s="4"/>
    </row>
    <row r="34" spans="1:3" x14ac:dyDescent="0.25">
      <c r="A34" s="3"/>
      <c r="B34" s="3"/>
      <c r="C34" s="4"/>
    </row>
    <row r="35" spans="1:3" x14ac:dyDescent="0.25">
      <c r="A35" s="3"/>
      <c r="B35" s="3"/>
      <c r="C35" s="4"/>
    </row>
    <row r="36" spans="1:3" x14ac:dyDescent="0.25">
      <c r="A36" s="3"/>
      <c r="B36" s="3"/>
      <c r="C36" s="4"/>
    </row>
    <row r="37" spans="1:3" x14ac:dyDescent="0.25">
      <c r="A37" s="3"/>
      <c r="B37" s="3"/>
      <c r="C37" s="4"/>
    </row>
    <row r="38" spans="1:3" x14ac:dyDescent="0.25">
      <c r="A38" s="3"/>
      <c r="B38" s="3"/>
      <c r="C38" s="4"/>
    </row>
    <row r="39" spans="1:3" x14ac:dyDescent="0.25">
      <c r="A39" s="3"/>
      <c r="B39" s="3"/>
      <c r="C39" s="4"/>
    </row>
    <row r="40" spans="1:3" x14ac:dyDescent="0.25">
      <c r="A40" s="3"/>
      <c r="B40" s="3"/>
      <c r="C40" s="4"/>
    </row>
    <row r="41" spans="1:3" x14ac:dyDescent="0.25">
      <c r="A41" s="3"/>
      <c r="B41" s="3"/>
      <c r="C41" s="4"/>
    </row>
    <row r="42" spans="1:3" x14ac:dyDescent="0.25">
      <c r="A42" s="3"/>
      <c r="B42" s="3"/>
      <c r="C42" s="4"/>
    </row>
    <row r="43" spans="1:3" x14ac:dyDescent="0.25">
      <c r="A43" s="3"/>
      <c r="B43" s="3"/>
      <c r="C43" s="4"/>
    </row>
    <row r="44" spans="1:3" x14ac:dyDescent="0.25">
      <c r="A44" s="3"/>
      <c r="B44" s="3"/>
      <c r="C44" s="4"/>
    </row>
    <row r="45" spans="1:3" x14ac:dyDescent="0.25">
      <c r="A45" s="3"/>
      <c r="B45" s="3"/>
      <c r="C45" s="4"/>
    </row>
    <row r="46" spans="1:3" x14ac:dyDescent="0.25">
      <c r="A46" s="3"/>
      <c r="B46" s="3"/>
      <c r="C46" s="4"/>
    </row>
    <row r="47" spans="1:3" x14ac:dyDescent="0.25">
      <c r="A47" s="3"/>
      <c r="B47" s="3"/>
      <c r="C47" s="4"/>
    </row>
    <row r="48" spans="1:3" x14ac:dyDescent="0.25">
      <c r="A48" s="3"/>
      <c r="B48" s="3"/>
      <c r="C48" s="4"/>
    </row>
    <row r="49" spans="1:3" x14ac:dyDescent="0.25">
      <c r="A49" s="3"/>
      <c r="B49" s="3"/>
      <c r="C49" s="4"/>
    </row>
    <row r="50" spans="1:3" x14ac:dyDescent="0.25">
      <c r="A50" s="3"/>
      <c r="B50" s="3"/>
      <c r="C50" s="4"/>
    </row>
    <row r="51" spans="1:3" x14ac:dyDescent="0.25">
      <c r="A51" s="3"/>
      <c r="B51" s="3"/>
      <c r="C51" s="4"/>
    </row>
    <row r="52" spans="1:3" x14ac:dyDescent="0.25">
      <c r="A52" s="3"/>
      <c r="B52" s="3"/>
      <c r="C52" s="4"/>
    </row>
    <row r="53" spans="1:3" x14ac:dyDescent="0.25">
      <c r="A53" s="3"/>
      <c r="B53" s="3"/>
      <c r="C53" s="4"/>
    </row>
    <row r="54" spans="1:3" x14ac:dyDescent="0.25">
      <c r="A54" s="3"/>
      <c r="B54" s="3"/>
      <c r="C54" s="4"/>
    </row>
    <row r="55" spans="1:3" x14ac:dyDescent="0.25">
      <c r="A55" s="3"/>
      <c r="B55" s="3"/>
      <c r="C55" s="4"/>
    </row>
    <row r="56" spans="1:3" x14ac:dyDescent="0.25">
      <c r="A56" s="3"/>
      <c r="B56" s="3"/>
      <c r="C56" s="4"/>
    </row>
    <row r="57" spans="1:3" x14ac:dyDescent="0.25">
      <c r="A57" s="3"/>
      <c r="B57" s="3"/>
      <c r="C57" s="4"/>
    </row>
    <row r="58" spans="1:3" x14ac:dyDescent="0.25">
      <c r="A58" s="3"/>
      <c r="B58" s="3"/>
      <c r="C58" s="4"/>
    </row>
    <row r="59" spans="1:3" x14ac:dyDescent="0.25">
      <c r="A59" s="3"/>
      <c r="B59" s="3"/>
      <c r="C59" s="4"/>
    </row>
    <row r="60" spans="1:3" x14ac:dyDescent="0.25">
      <c r="A60" s="3"/>
      <c r="B60" s="3"/>
      <c r="C60" s="4"/>
    </row>
    <row r="61" spans="1:3" x14ac:dyDescent="0.25">
      <c r="A61" s="3"/>
      <c r="B61" s="3"/>
      <c r="C61" s="4"/>
    </row>
    <row r="62" spans="1:3" x14ac:dyDescent="0.25">
      <c r="A62" s="3"/>
      <c r="B62" s="3"/>
      <c r="C62" s="4"/>
    </row>
    <row r="63" spans="1:3" x14ac:dyDescent="0.25">
      <c r="A63" s="3"/>
      <c r="B63" s="3"/>
      <c r="C63" s="4"/>
    </row>
    <row r="64" spans="1:3" x14ac:dyDescent="0.25">
      <c r="A64" s="3"/>
      <c r="B64" s="3"/>
      <c r="C64" s="4"/>
    </row>
    <row r="65" spans="1:3" x14ac:dyDescent="0.25">
      <c r="A65" s="3"/>
      <c r="B65" s="3"/>
      <c r="C65" s="4"/>
    </row>
    <row r="66" spans="1:3" x14ac:dyDescent="0.25">
      <c r="A66" s="3"/>
      <c r="B66" s="3"/>
      <c r="C66" s="4"/>
    </row>
    <row r="67" spans="1:3" x14ac:dyDescent="0.25">
      <c r="A67" s="3"/>
      <c r="B67" s="3"/>
      <c r="C67" s="4"/>
    </row>
    <row r="68" spans="1:3" x14ac:dyDescent="0.25">
      <c r="A68" s="3"/>
      <c r="B68" s="3"/>
      <c r="C68" s="4"/>
    </row>
    <row r="69" spans="1:3" x14ac:dyDescent="0.25">
      <c r="A69" s="3"/>
      <c r="B69" s="3"/>
      <c r="C69" s="4"/>
    </row>
    <row r="70" spans="1:3" x14ac:dyDescent="0.25">
      <c r="A70" s="3"/>
      <c r="B70" s="3"/>
      <c r="C70" s="4"/>
    </row>
    <row r="71" spans="1:3" x14ac:dyDescent="0.25">
      <c r="A71" s="3"/>
      <c r="B71" s="3"/>
      <c r="C71" s="4"/>
    </row>
    <row r="72" spans="1:3" x14ac:dyDescent="0.25">
      <c r="A72" s="3"/>
      <c r="B72" s="3"/>
      <c r="C72" s="4"/>
    </row>
    <row r="73" spans="1:3" x14ac:dyDescent="0.25">
      <c r="A73" s="3"/>
      <c r="B73" s="3"/>
      <c r="C73" s="4"/>
    </row>
    <row r="74" spans="1:3" x14ac:dyDescent="0.25">
      <c r="A74" s="3"/>
      <c r="B74" s="3"/>
      <c r="C74" s="4"/>
    </row>
    <row r="75" spans="1:3" x14ac:dyDescent="0.25">
      <c r="A75" s="3"/>
      <c r="B75" s="3"/>
      <c r="C75" s="4"/>
    </row>
    <row r="76" spans="1:3" x14ac:dyDescent="0.25">
      <c r="A76" s="3"/>
      <c r="B76" s="3"/>
      <c r="C76" s="4"/>
    </row>
    <row r="77" spans="1:3" x14ac:dyDescent="0.25">
      <c r="A77" s="3"/>
      <c r="B77" s="3"/>
      <c r="C77" s="4"/>
    </row>
  </sheetData>
  <phoneticPr fontId="2" type="noConversion"/>
  <conditionalFormatting sqref="B4:BV4">
    <cfRule type="cellIs" dxfId="1" priority="2" operator="lessThan">
      <formula>0</formula>
    </cfRule>
    <cfRule type="cellIs" dxfId="0" priority="3" operator="greaterThan">
      <formula>0</formula>
    </cfRule>
  </conditionalFormatting>
  <dataValidations disablePrompts="1" count="1">
    <dataValidation type="list" allowBlank="1" showInputMessage="1" showErrorMessage="1" sqref="B9:BV9" xr:uid="{E317C7CE-77AC-46F4-8BDF-B4EC0C591C8C}">
      <formula1>"-2,-1,0,1,2"</formula1>
    </dataValidation>
  </dataValidations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01B66-CE2C-4104-B738-FA24931DF244}">
  <dimension ref="A1:CT24"/>
  <sheetViews>
    <sheetView workbookViewId="0">
      <selection activeCell="A15" sqref="A15:C24"/>
    </sheetView>
  </sheetViews>
  <sheetFormatPr baseColWidth="10" defaultRowHeight="15" x14ac:dyDescent="0.25"/>
  <cols>
    <col min="1" max="1" width="15.5703125" bestFit="1" customWidth="1"/>
  </cols>
  <sheetData>
    <row r="1" spans="1:98" x14ac:dyDescent="0.25">
      <c r="A1" s="5" t="s">
        <v>21</v>
      </c>
    </row>
    <row r="2" spans="1:98" x14ac:dyDescent="0.25">
      <c r="A2" s="17" t="s">
        <v>1</v>
      </c>
      <c r="B2" s="22">
        <v>6.9444444444444447E-4</v>
      </c>
      <c r="C2" s="22">
        <v>1.2731481481481483E-3</v>
      </c>
      <c r="D2" s="22">
        <v>1.9675925925925924E-3</v>
      </c>
      <c r="E2" s="22">
        <v>2.4305555555555556E-3</v>
      </c>
      <c r="F2" s="22">
        <v>3.0092592592592593E-3</v>
      </c>
      <c r="G2" s="22">
        <v>3.7037037037037038E-3</v>
      </c>
      <c r="H2" s="22">
        <v>4.3981481481481484E-3</v>
      </c>
      <c r="I2" s="22">
        <v>5.092592592592593E-3</v>
      </c>
      <c r="J2" s="22">
        <v>5.7870370370370367E-3</v>
      </c>
      <c r="K2" s="22">
        <v>6.4814814814814813E-3</v>
      </c>
      <c r="L2" s="22">
        <v>7.060185185185185E-3</v>
      </c>
      <c r="M2" s="22">
        <v>7.8703703703703696E-3</v>
      </c>
      <c r="N2" s="22">
        <v>8.7962962962962968E-3</v>
      </c>
      <c r="O2" s="22">
        <v>9.6064814814814815E-3</v>
      </c>
      <c r="P2" s="22">
        <v>1.0185185185185186E-2</v>
      </c>
      <c r="Q2" s="22">
        <v>1.1226851851851852E-2</v>
      </c>
      <c r="R2" s="22">
        <v>1.1921296296296296E-2</v>
      </c>
      <c r="S2" s="22">
        <v>1.238425925925926E-2</v>
      </c>
      <c r="T2" s="22">
        <v>1.2962962962962963E-2</v>
      </c>
      <c r="U2" s="22">
        <v>1.3541666666666667E-2</v>
      </c>
      <c r="V2" s="22">
        <v>1.4236111111111111E-2</v>
      </c>
      <c r="W2" s="22">
        <v>1.5046296296296295E-2</v>
      </c>
      <c r="X2" s="22">
        <v>1.5856481481481482E-2</v>
      </c>
      <c r="Y2" s="22">
        <v>1.6203703703703703E-2</v>
      </c>
      <c r="Z2" s="22">
        <v>1.7013888888888887E-2</v>
      </c>
      <c r="AA2" s="22">
        <v>1.7476851851851851E-2</v>
      </c>
      <c r="AB2" s="22">
        <v>1.8287037037037036E-2</v>
      </c>
      <c r="AC2" s="22">
        <v>1.8981481481481481E-2</v>
      </c>
      <c r="AD2" s="22">
        <v>1.9791666666666666E-2</v>
      </c>
      <c r="AE2" s="22">
        <v>2.0370370370370372E-2</v>
      </c>
      <c r="AF2" s="22">
        <v>2.1180555555555557E-2</v>
      </c>
      <c r="AG2" s="22">
        <v>2.1874999999999999E-2</v>
      </c>
      <c r="AH2" s="22">
        <v>2.2685185185185187E-2</v>
      </c>
      <c r="AI2" s="22">
        <v>2.3379629629629629E-2</v>
      </c>
      <c r="AJ2" s="22">
        <v>2.4074074074074074E-2</v>
      </c>
      <c r="AK2" s="22">
        <v>2.4884259259259259E-2</v>
      </c>
      <c r="AL2" s="22">
        <v>2.5231481481481483E-2</v>
      </c>
      <c r="AM2" s="22">
        <v>2.5925925925925925E-2</v>
      </c>
      <c r="AN2" s="22">
        <v>2.6620370370370371E-2</v>
      </c>
      <c r="AO2" s="22">
        <v>2.7199074074074073E-2</v>
      </c>
      <c r="AP2" s="22">
        <v>2.7893518518518519E-2</v>
      </c>
      <c r="AQ2" s="22">
        <v>2.8587962962962964E-2</v>
      </c>
      <c r="AR2" s="22">
        <v>2.9166666666666667E-2</v>
      </c>
      <c r="AS2" s="22">
        <v>2.974537037037037E-2</v>
      </c>
      <c r="AT2" s="22">
        <v>3.0671296296296297E-2</v>
      </c>
      <c r="AU2" s="22">
        <v>3.1712962962962964E-2</v>
      </c>
      <c r="AV2" s="22">
        <v>3.2523148148148148E-2</v>
      </c>
      <c r="AW2" s="22">
        <v>3.3101851851851855E-2</v>
      </c>
      <c r="AX2" s="22">
        <v>3.3912037037037039E-2</v>
      </c>
      <c r="AY2" s="22">
        <v>3.4606481481481481E-2</v>
      </c>
      <c r="AZ2" s="22">
        <v>3.5069444444444445E-2</v>
      </c>
      <c r="BA2" s="22">
        <v>3.5532407407407408E-2</v>
      </c>
      <c r="BB2" s="22">
        <v>3.6458333333333336E-2</v>
      </c>
      <c r="BC2" s="22">
        <v>3.7152777777777778E-2</v>
      </c>
      <c r="BD2" s="22">
        <v>3.8194444444444448E-2</v>
      </c>
      <c r="BE2" s="22">
        <v>3.8773148148148147E-2</v>
      </c>
      <c r="BF2" s="22">
        <v>3.9814814814814817E-2</v>
      </c>
      <c r="BG2" s="22">
        <v>4.027777777777778E-2</v>
      </c>
      <c r="BH2" s="22">
        <v>4.0972222222221598E-2</v>
      </c>
      <c r="BI2" s="22">
        <v>4.189814814814815E-2</v>
      </c>
      <c r="BJ2" s="22">
        <v>4.2592592592592592E-2</v>
      </c>
      <c r="BK2" s="22">
        <v>4.2939814814814813E-2</v>
      </c>
      <c r="BL2" s="22">
        <v>4.3634259259259262E-2</v>
      </c>
      <c r="BM2" s="22">
        <v>4.4560185185185182E-2</v>
      </c>
      <c r="BN2" s="22">
        <v>4.5486111111111109E-2</v>
      </c>
      <c r="BO2" s="22">
        <v>4.5949074074074073E-2</v>
      </c>
      <c r="BP2" s="22">
        <v>4.6643518518518522E-2</v>
      </c>
      <c r="BQ2" s="22">
        <v>4.7337962962962964E-2</v>
      </c>
      <c r="BR2" s="22">
        <v>4.791666666666667E-2</v>
      </c>
      <c r="BS2" s="22">
        <v>4.8379629629629627E-2</v>
      </c>
      <c r="BT2" s="22">
        <v>4.884259259259259E-2</v>
      </c>
      <c r="BU2" s="22">
        <v>4.9652777777777775E-2</v>
      </c>
      <c r="BV2" s="23">
        <v>5.0347222222222224E-2</v>
      </c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</row>
    <row r="3" spans="1:98" x14ac:dyDescent="0.25">
      <c r="A3" s="18" t="s">
        <v>2</v>
      </c>
      <c r="B3" s="24">
        <f>C2</f>
        <v>1.2731481481481483E-3</v>
      </c>
      <c r="C3" s="24">
        <f t="shared" ref="C3:BN3" si="0">D2</f>
        <v>1.9675925925925924E-3</v>
      </c>
      <c r="D3" s="24">
        <f t="shared" si="0"/>
        <v>2.4305555555555556E-3</v>
      </c>
      <c r="E3" s="24">
        <f t="shared" si="0"/>
        <v>3.0092592592592593E-3</v>
      </c>
      <c r="F3" s="24">
        <f t="shared" si="0"/>
        <v>3.7037037037037038E-3</v>
      </c>
      <c r="G3" s="24">
        <f t="shared" si="0"/>
        <v>4.3981481481481484E-3</v>
      </c>
      <c r="H3" s="24">
        <f t="shared" si="0"/>
        <v>5.092592592592593E-3</v>
      </c>
      <c r="I3" s="24">
        <f t="shared" si="0"/>
        <v>5.7870370370370367E-3</v>
      </c>
      <c r="J3" s="24">
        <f t="shared" si="0"/>
        <v>6.4814814814814813E-3</v>
      </c>
      <c r="K3" s="24">
        <f t="shared" si="0"/>
        <v>7.060185185185185E-3</v>
      </c>
      <c r="L3" s="24">
        <f t="shared" si="0"/>
        <v>7.8703703703703696E-3</v>
      </c>
      <c r="M3" s="24">
        <f t="shared" si="0"/>
        <v>8.7962962962962968E-3</v>
      </c>
      <c r="N3" s="24">
        <f t="shared" si="0"/>
        <v>9.6064814814814815E-3</v>
      </c>
      <c r="O3" s="24">
        <f t="shared" si="0"/>
        <v>1.0185185185185186E-2</v>
      </c>
      <c r="P3" s="24">
        <f>Q2</f>
        <v>1.1226851851851852E-2</v>
      </c>
      <c r="Q3" s="24">
        <f t="shared" si="0"/>
        <v>1.1921296296296296E-2</v>
      </c>
      <c r="R3" s="24">
        <f t="shared" si="0"/>
        <v>1.238425925925926E-2</v>
      </c>
      <c r="S3" s="24">
        <f t="shared" si="0"/>
        <v>1.2962962962962963E-2</v>
      </c>
      <c r="T3" s="24">
        <f t="shared" si="0"/>
        <v>1.3541666666666667E-2</v>
      </c>
      <c r="U3" s="24">
        <f t="shared" si="0"/>
        <v>1.4236111111111111E-2</v>
      </c>
      <c r="V3" s="24">
        <f t="shared" si="0"/>
        <v>1.5046296296296295E-2</v>
      </c>
      <c r="W3" s="24">
        <f t="shared" si="0"/>
        <v>1.5856481481481482E-2</v>
      </c>
      <c r="X3" s="24">
        <f t="shared" si="0"/>
        <v>1.6203703703703703E-2</v>
      </c>
      <c r="Y3" s="24">
        <f t="shared" si="0"/>
        <v>1.7013888888888887E-2</v>
      </c>
      <c r="Z3" s="24">
        <f t="shared" si="0"/>
        <v>1.7476851851851851E-2</v>
      </c>
      <c r="AA3" s="24">
        <f t="shared" si="0"/>
        <v>1.8287037037037036E-2</v>
      </c>
      <c r="AB3" s="24">
        <f t="shared" si="0"/>
        <v>1.8981481481481481E-2</v>
      </c>
      <c r="AC3" s="24">
        <f t="shared" si="0"/>
        <v>1.9791666666666666E-2</v>
      </c>
      <c r="AD3" s="24">
        <f t="shared" si="0"/>
        <v>2.0370370370370372E-2</v>
      </c>
      <c r="AE3" s="24">
        <f t="shared" si="0"/>
        <v>2.1180555555555557E-2</v>
      </c>
      <c r="AF3" s="24">
        <f t="shared" si="0"/>
        <v>2.1874999999999999E-2</v>
      </c>
      <c r="AG3" s="24">
        <f t="shared" si="0"/>
        <v>2.2685185185185187E-2</v>
      </c>
      <c r="AH3" s="24">
        <f t="shared" si="0"/>
        <v>2.3379629629629629E-2</v>
      </c>
      <c r="AI3" s="24">
        <f t="shared" si="0"/>
        <v>2.4074074074074074E-2</v>
      </c>
      <c r="AJ3" s="24">
        <f t="shared" si="0"/>
        <v>2.4884259259259259E-2</v>
      </c>
      <c r="AK3" s="24">
        <v>2.5231481481481483E-2</v>
      </c>
      <c r="AL3" s="24">
        <f t="shared" ref="AL3:BG3" si="1">AM2</f>
        <v>2.5925925925925925E-2</v>
      </c>
      <c r="AM3" s="24">
        <f t="shared" si="1"/>
        <v>2.6620370370370371E-2</v>
      </c>
      <c r="AN3" s="24">
        <f t="shared" si="1"/>
        <v>2.7199074074074073E-2</v>
      </c>
      <c r="AO3" s="24">
        <f t="shared" si="1"/>
        <v>2.7893518518518519E-2</v>
      </c>
      <c r="AP3" s="24">
        <f t="shared" si="1"/>
        <v>2.8587962962962964E-2</v>
      </c>
      <c r="AQ3" s="24">
        <f t="shared" si="1"/>
        <v>2.9166666666666667E-2</v>
      </c>
      <c r="AR3" s="24">
        <f t="shared" si="1"/>
        <v>2.974537037037037E-2</v>
      </c>
      <c r="AS3" s="24">
        <f t="shared" si="1"/>
        <v>3.0671296296296297E-2</v>
      </c>
      <c r="AT3" s="24">
        <f t="shared" si="1"/>
        <v>3.1712962962962964E-2</v>
      </c>
      <c r="AU3" s="24">
        <f t="shared" si="1"/>
        <v>3.2523148148148148E-2</v>
      </c>
      <c r="AV3" s="24">
        <f t="shared" si="1"/>
        <v>3.3101851851851855E-2</v>
      </c>
      <c r="AW3" s="24">
        <f t="shared" si="1"/>
        <v>3.3912037037037039E-2</v>
      </c>
      <c r="AX3" s="24">
        <f t="shared" si="1"/>
        <v>3.4606481481481481E-2</v>
      </c>
      <c r="AY3" s="24">
        <f t="shared" si="1"/>
        <v>3.5069444444444445E-2</v>
      </c>
      <c r="AZ3" s="24">
        <f t="shared" si="1"/>
        <v>3.5532407407407408E-2</v>
      </c>
      <c r="BA3" s="24">
        <f t="shared" si="1"/>
        <v>3.6458333333333336E-2</v>
      </c>
      <c r="BB3" s="24">
        <f t="shared" si="1"/>
        <v>3.7152777777777778E-2</v>
      </c>
      <c r="BC3" s="24">
        <f t="shared" si="1"/>
        <v>3.8194444444444448E-2</v>
      </c>
      <c r="BD3" s="24">
        <f t="shared" si="1"/>
        <v>3.8773148148148147E-2</v>
      </c>
      <c r="BE3" s="24">
        <f t="shared" si="1"/>
        <v>3.9814814814814817E-2</v>
      </c>
      <c r="BF3" s="24">
        <f t="shared" si="1"/>
        <v>4.027777777777778E-2</v>
      </c>
      <c r="BG3" s="24">
        <f t="shared" si="1"/>
        <v>4.0972222222221598E-2</v>
      </c>
      <c r="BH3" s="24">
        <f t="shared" si="0"/>
        <v>4.189814814814815E-2</v>
      </c>
      <c r="BI3" s="24">
        <f t="shared" si="0"/>
        <v>4.2592592592592592E-2</v>
      </c>
      <c r="BJ3" s="24">
        <f>BK2</f>
        <v>4.2939814814814813E-2</v>
      </c>
      <c r="BK3" s="24">
        <f>BL2</f>
        <v>4.3634259259259262E-2</v>
      </c>
      <c r="BL3" s="24">
        <f>BM2</f>
        <v>4.4560185185185182E-2</v>
      </c>
      <c r="BM3" s="24">
        <f t="shared" si="0"/>
        <v>4.5486111111111109E-2</v>
      </c>
      <c r="BN3" s="24">
        <f t="shared" si="0"/>
        <v>4.5949074074074073E-2</v>
      </c>
      <c r="BO3" s="24">
        <f t="shared" ref="BO3:BS3" si="2">BP2</f>
        <v>4.6643518518518522E-2</v>
      </c>
      <c r="BP3" s="24">
        <f t="shared" si="2"/>
        <v>4.7337962962962964E-2</v>
      </c>
      <c r="BQ3" s="24">
        <f t="shared" si="2"/>
        <v>4.791666666666667E-2</v>
      </c>
      <c r="BR3" s="24">
        <f t="shared" si="2"/>
        <v>4.8379629629629627E-2</v>
      </c>
      <c r="BS3" s="24">
        <f t="shared" si="2"/>
        <v>4.884259259259259E-2</v>
      </c>
      <c r="BT3" s="24">
        <f>BU2</f>
        <v>4.9652777777777775E-2</v>
      </c>
      <c r="BU3" s="24">
        <f>BV2</f>
        <v>5.0347222222222224E-2</v>
      </c>
      <c r="BV3" s="25">
        <v>5.1388888888888887E-2</v>
      </c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</row>
    <row r="4" spans="1:98" s="2" customFormat="1" ht="24.75" x14ac:dyDescent="0.25">
      <c r="A4" s="31" t="s">
        <v>12</v>
      </c>
      <c r="B4" s="12">
        <f t="shared" ref="B4:BM4" si="3">((B3-B2)*86400)-60</f>
        <v>-9.9999999999999929</v>
      </c>
      <c r="C4" s="12">
        <f t="shared" si="3"/>
        <v>0</v>
      </c>
      <c r="D4" s="12">
        <f t="shared" si="3"/>
        <v>-19.999999999999979</v>
      </c>
      <c r="E4" s="12">
        <f t="shared" si="3"/>
        <v>-10</v>
      </c>
      <c r="F4" s="12">
        <f t="shared" si="3"/>
        <v>0</v>
      </c>
      <c r="G4" s="12">
        <f t="shared" si="3"/>
        <v>0</v>
      </c>
      <c r="H4" s="12">
        <f t="shared" si="3"/>
        <v>0</v>
      </c>
      <c r="I4" s="12">
        <f t="shared" si="3"/>
        <v>-6.3948846218409017E-14</v>
      </c>
      <c r="J4" s="12">
        <f t="shared" si="3"/>
        <v>0</v>
      </c>
      <c r="K4" s="12">
        <f t="shared" si="3"/>
        <v>-10</v>
      </c>
      <c r="L4" s="12">
        <f t="shared" si="3"/>
        <v>9.9999999999999574</v>
      </c>
      <c r="M4" s="12">
        <f t="shared" si="3"/>
        <v>20.000000000000114</v>
      </c>
      <c r="N4" s="12">
        <f t="shared" si="3"/>
        <v>9.9999999999999574</v>
      </c>
      <c r="O4" s="12">
        <f t="shared" si="3"/>
        <v>-9.9999999999999289</v>
      </c>
      <c r="P4" s="12">
        <f t="shared" si="3"/>
        <v>29.999999999999986</v>
      </c>
      <c r="Q4" s="12">
        <f t="shared" si="3"/>
        <v>-6.3948846218409017E-14</v>
      </c>
      <c r="R4" s="12">
        <f t="shared" si="3"/>
        <v>-19.999999999999943</v>
      </c>
      <c r="S4" s="12">
        <f t="shared" si="3"/>
        <v>-10.000000000000078</v>
      </c>
      <c r="T4" s="12">
        <f t="shared" si="3"/>
        <v>-9.9999999999999289</v>
      </c>
      <c r="U4" s="12">
        <f t="shared" si="3"/>
        <v>-6.3948846218409017E-14</v>
      </c>
      <c r="V4" s="12">
        <f t="shared" si="3"/>
        <v>9.9999999999999574</v>
      </c>
      <c r="W4" s="12">
        <f t="shared" si="3"/>
        <v>10.000000000000099</v>
      </c>
      <c r="X4" s="12">
        <f t="shared" si="3"/>
        <v>-30.000000000000107</v>
      </c>
      <c r="Y4" s="12">
        <f t="shared" si="3"/>
        <v>9.9999999999999574</v>
      </c>
      <c r="Z4" s="12">
        <f t="shared" si="3"/>
        <v>-19.999999999999943</v>
      </c>
      <c r="AA4" s="12">
        <f t="shared" si="3"/>
        <v>9.9999999999999574</v>
      </c>
      <c r="AB4" s="12">
        <f t="shared" si="3"/>
        <v>8.5265128291212022E-14</v>
      </c>
      <c r="AC4" s="12">
        <f t="shared" si="3"/>
        <v>9.9999999999999574</v>
      </c>
      <c r="AD4" s="12">
        <f t="shared" si="3"/>
        <v>-9.9999999999997797</v>
      </c>
      <c r="AE4" s="12">
        <f t="shared" si="3"/>
        <v>9.9999999999999574</v>
      </c>
      <c r="AF4" s="12">
        <f t="shared" si="3"/>
        <v>-2.1316282072803006E-13</v>
      </c>
      <c r="AG4" s="12">
        <f t="shared" si="3"/>
        <v>10.000000000000256</v>
      </c>
      <c r="AH4" s="12">
        <f t="shared" si="3"/>
        <v>-2.1316282072803006E-13</v>
      </c>
      <c r="AI4" s="12">
        <f t="shared" si="3"/>
        <v>8.5265128291212022E-14</v>
      </c>
      <c r="AJ4" s="12">
        <f t="shared" si="3"/>
        <v>9.9999999999999574</v>
      </c>
      <c r="AK4" s="12">
        <f t="shared" si="3"/>
        <v>-29.999999999999808</v>
      </c>
      <c r="AL4" s="12">
        <f t="shared" si="3"/>
        <v>-2.1316282072803006E-13</v>
      </c>
      <c r="AM4" s="12">
        <f t="shared" si="3"/>
        <v>8.5265128291212022E-14</v>
      </c>
      <c r="AN4" s="12">
        <f t="shared" si="3"/>
        <v>-10.000000000000078</v>
      </c>
      <c r="AO4" s="12">
        <f t="shared" si="3"/>
        <v>8.5265128291212022E-14</v>
      </c>
      <c r="AP4" s="12">
        <f t="shared" si="3"/>
        <v>8.5265128291212022E-14</v>
      </c>
      <c r="AQ4" s="12">
        <f t="shared" si="3"/>
        <v>-10.000000000000078</v>
      </c>
      <c r="AR4" s="12">
        <f t="shared" si="3"/>
        <v>-10.000000000000078</v>
      </c>
      <c r="AS4" s="12">
        <f t="shared" si="3"/>
        <v>20.000000000000114</v>
      </c>
      <c r="AT4" s="12">
        <f t="shared" si="3"/>
        <v>29.999999999999986</v>
      </c>
      <c r="AU4" s="12">
        <f t="shared" si="3"/>
        <v>9.9999999999999574</v>
      </c>
      <c r="AV4" s="12">
        <f t="shared" si="3"/>
        <v>-9.9999999999997797</v>
      </c>
      <c r="AW4" s="12">
        <f t="shared" si="3"/>
        <v>9.9999999999999574</v>
      </c>
      <c r="AX4" s="12">
        <f t="shared" si="3"/>
        <v>-2.1316282072803006E-13</v>
      </c>
      <c r="AY4" s="12">
        <f t="shared" si="3"/>
        <v>-19.999999999999943</v>
      </c>
      <c r="AZ4" s="12">
        <f t="shared" si="3"/>
        <v>-19.999999999999943</v>
      </c>
      <c r="BA4" s="12">
        <f t="shared" si="3"/>
        <v>20.000000000000114</v>
      </c>
      <c r="BB4" s="12">
        <f t="shared" si="3"/>
        <v>-2.1316282072803006E-13</v>
      </c>
      <c r="BC4" s="12">
        <f t="shared" si="3"/>
        <v>30.000000000000284</v>
      </c>
      <c r="BD4" s="12">
        <f t="shared" si="3"/>
        <v>-10.000000000000377</v>
      </c>
      <c r="BE4" s="12">
        <f t="shared" si="3"/>
        <v>30.000000000000284</v>
      </c>
      <c r="BF4" s="12">
        <f t="shared" si="3"/>
        <v>-19.999999999999943</v>
      </c>
      <c r="BG4" s="12">
        <f t="shared" si="3"/>
        <v>-5.4171778174350038E-11</v>
      </c>
      <c r="BH4" s="12">
        <f t="shared" si="3"/>
        <v>20.000000000054072</v>
      </c>
      <c r="BI4" s="12">
        <f t="shared" si="3"/>
        <v>-2.1316282072803006E-13</v>
      </c>
      <c r="BJ4" s="12">
        <f t="shared" si="3"/>
        <v>-30.000000000000107</v>
      </c>
      <c r="BK4" s="12">
        <f t="shared" si="3"/>
        <v>3.836930773104541E-13</v>
      </c>
      <c r="BL4" s="12">
        <f t="shared" si="3"/>
        <v>19.999999999999517</v>
      </c>
      <c r="BM4" s="12">
        <f t="shared" si="3"/>
        <v>20.000000000000114</v>
      </c>
      <c r="BN4" s="12">
        <f t="shared" ref="BN4:BV4" si="4">((BN3-BN2)*86400)-60</f>
        <v>-19.999999999999943</v>
      </c>
      <c r="BO4" s="12">
        <f t="shared" si="4"/>
        <v>3.836930773104541E-13</v>
      </c>
      <c r="BP4" s="12">
        <f t="shared" si="4"/>
        <v>-2.1316282072803006E-13</v>
      </c>
      <c r="BQ4" s="12">
        <f t="shared" si="4"/>
        <v>-9.9999999999997797</v>
      </c>
      <c r="BR4" s="12">
        <f t="shared" si="4"/>
        <v>-20.00000000000054</v>
      </c>
      <c r="BS4" s="12">
        <f t="shared" si="4"/>
        <v>-19.999999999999943</v>
      </c>
      <c r="BT4" s="12">
        <f t="shared" si="4"/>
        <v>9.9999999999999574</v>
      </c>
      <c r="BU4" s="12">
        <f t="shared" si="4"/>
        <v>3.836930773104541E-13</v>
      </c>
      <c r="BV4" s="13">
        <f t="shared" si="4"/>
        <v>29.999999999999687</v>
      </c>
    </row>
    <row r="5" spans="1:98" x14ac:dyDescent="0.25">
      <c r="A5" s="14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15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</row>
    <row r="6" spans="1:98" x14ac:dyDescent="0.25">
      <c r="A6" s="17" t="s">
        <v>22</v>
      </c>
      <c r="B6" s="6" t="b">
        <v>1</v>
      </c>
      <c r="C6" s="6" t="b">
        <v>0</v>
      </c>
      <c r="D6" s="6" t="b">
        <v>0</v>
      </c>
      <c r="E6" s="6" t="b">
        <v>0</v>
      </c>
      <c r="F6" s="6" t="b">
        <v>0</v>
      </c>
      <c r="G6" s="6" t="b">
        <v>0</v>
      </c>
      <c r="H6" s="6" t="b">
        <v>0</v>
      </c>
      <c r="I6" s="6" t="b">
        <v>0</v>
      </c>
      <c r="J6" s="6" t="b">
        <v>0</v>
      </c>
      <c r="K6" s="6" t="b">
        <v>0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6" t="b">
        <v>0</v>
      </c>
      <c r="R6" s="6" t="b">
        <v>0</v>
      </c>
      <c r="S6" s="6" t="b">
        <v>0</v>
      </c>
      <c r="T6" s="6" t="b">
        <v>0</v>
      </c>
      <c r="U6" s="6" t="b">
        <v>0</v>
      </c>
      <c r="V6" s="6" t="b">
        <v>0</v>
      </c>
      <c r="W6" s="6" t="b">
        <v>0</v>
      </c>
      <c r="X6" s="6" t="b">
        <v>0</v>
      </c>
      <c r="Y6" s="6" t="b">
        <v>0</v>
      </c>
      <c r="Z6" s="6" t="b">
        <v>0</v>
      </c>
      <c r="AA6" s="6" t="b">
        <v>0</v>
      </c>
      <c r="AB6" s="6" t="b">
        <v>0</v>
      </c>
      <c r="AC6" s="6" t="b">
        <v>0</v>
      </c>
      <c r="AD6" s="6" t="b">
        <v>0</v>
      </c>
      <c r="AE6" s="6" t="b">
        <v>0</v>
      </c>
      <c r="AF6" s="6" t="b">
        <v>0</v>
      </c>
      <c r="AG6" s="6" t="b">
        <v>0</v>
      </c>
      <c r="AH6" s="6" t="b">
        <v>0</v>
      </c>
      <c r="AI6" s="6" t="b">
        <v>0</v>
      </c>
      <c r="AJ6" s="6" t="b">
        <v>0</v>
      </c>
      <c r="AK6" s="6" t="b">
        <v>0</v>
      </c>
      <c r="AL6" s="6" t="b">
        <v>0</v>
      </c>
      <c r="AM6" s="6" t="b">
        <v>0</v>
      </c>
      <c r="AN6" s="6" t="b">
        <v>0</v>
      </c>
      <c r="AO6" s="6" t="b">
        <v>0</v>
      </c>
      <c r="AP6" s="6" t="b">
        <v>0</v>
      </c>
      <c r="AQ6" s="6" t="b">
        <v>0</v>
      </c>
      <c r="AR6" s="6" t="b">
        <v>0</v>
      </c>
      <c r="AS6" s="6" t="b">
        <v>0</v>
      </c>
      <c r="AT6" s="6" t="b">
        <v>0</v>
      </c>
      <c r="AU6" s="6" t="b">
        <v>0</v>
      </c>
      <c r="AV6" s="6" t="b">
        <v>0</v>
      </c>
      <c r="AW6" s="6" t="b">
        <v>0</v>
      </c>
      <c r="AX6" s="6" t="b">
        <v>0</v>
      </c>
      <c r="AY6" s="6" t="b">
        <v>0</v>
      </c>
      <c r="AZ6" s="6" t="b">
        <v>0</v>
      </c>
      <c r="BA6" s="6" t="b">
        <v>0</v>
      </c>
      <c r="BB6" s="6" t="b">
        <v>0</v>
      </c>
      <c r="BC6" s="6" t="b">
        <v>0</v>
      </c>
      <c r="BD6" s="6" t="b">
        <v>0</v>
      </c>
      <c r="BE6" s="6" t="b">
        <v>0</v>
      </c>
      <c r="BF6" s="6" t="b">
        <v>0</v>
      </c>
      <c r="BG6" s="6" t="b">
        <v>0</v>
      </c>
      <c r="BH6" s="6" t="b">
        <v>0</v>
      </c>
      <c r="BI6" s="6" t="b">
        <v>0</v>
      </c>
      <c r="BJ6" s="6" t="b">
        <v>0</v>
      </c>
      <c r="BK6" s="6" t="b">
        <v>0</v>
      </c>
      <c r="BL6" s="6" t="b">
        <v>0</v>
      </c>
      <c r="BM6" s="6" t="b">
        <v>0</v>
      </c>
      <c r="BN6" s="6" t="b">
        <v>0</v>
      </c>
      <c r="BO6" s="6" t="b">
        <v>0</v>
      </c>
      <c r="BP6" s="6" t="b">
        <v>0</v>
      </c>
      <c r="BQ6" s="6" t="b">
        <v>0</v>
      </c>
      <c r="BR6" s="6" t="b">
        <v>0</v>
      </c>
      <c r="BS6" s="6" t="b">
        <v>0</v>
      </c>
      <c r="BT6" s="6" t="b">
        <v>0</v>
      </c>
      <c r="BU6" s="6" t="b">
        <v>0</v>
      </c>
      <c r="BV6" s="7" t="b">
        <v>0</v>
      </c>
    </row>
    <row r="7" spans="1:98" x14ac:dyDescent="0.25">
      <c r="A7" s="18" t="s">
        <v>23</v>
      </c>
      <c r="B7" s="6" t="b">
        <v>1</v>
      </c>
      <c r="C7" s="6" t="b">
        <v>0</v>
      </c>
      <c r="D7" s="6" t="b">
        <v>0</v>
      </c>
      <c r="E7" s="6" t="b">
        <v>0</v>
      </c>
      <c r="F7" s="6" t="b">
        <v>0</v>
      </c>
      <c r="G7" s="6" t="b">
        <v>0</v>
      </c>
      <c r="H7" s="6" t="b">
        <v>0</v>
      </c>
      <c r="I7" s="6" t="b">
        <v>0</v>
      </c>
      <c r="J7" s="6" t="b">
        <v>0</v>
      </c>
      <c r="K7" s="6" t="b">
        <v>0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6" t="b">
        <v>0</v>
      </c>
      <c r="R7" s="6" t="b">
        <v>0</v>
      </c>
      <c r="S7" s="6" t="b">
        <v>0</v>
      </c>
      <c r="T7" s="6" t="b">
        <v>0</v>
      </c>
      <c r="U7" s="6" t="b">
        <v>0</v>
      </c>
      <c r="V7" s="6" t="b">
        <v>0</v>
      </c>
      <c r="W7" s="6" t="b">
        <v>0</v>
      </c>
      <c r="X7" s="6" t="b">
        <v>0</v>
      </c>
      <c r="Y7" s="6" t="b">
        <v>0</v>
      </c>
      <c r="Z7" s="6" t="b">
        <v>0</v>
      </c>
      <c r="AA7" s="6" t="b">
        <v>0</v>
      </c>
      <c r="AB7" s="6" t="b">
        <v>0</v>
      </c>
      <c r="AC7" s="6" t="b">
        <v>0</v>
      </c>
      <c r="AD7" s="6" t="b">
        <v>0</v>
      </c>
      <c r="AE7" s="6" t="b">
        <v>0</v>
      </c>
      <c r="AF7" s="6" t="b">
        <v>0</v>
      </c>
      <c r="AG7" s="6" t="b">
        <v>0</v>
      </c>
      <c r="AH7" s="6" t="b">
        <v>0</v>
      </c>
      <c r="AI7" s="6" t="b">
        <v>0</v>
      </c>
      <c r="AJ7" s="6" t="b">
        <v>0</v>
      </c>
      <c r="AK7" s="6" t="b">
        <v>0</v>
      </c>
      <c r="AL7" s="6" t="b">
        <v>0</v>
      </c>
      <c r="AM7" s="6" t="b">
        <v>0</v>
      </c>
      <c r="AN7" s="6" t="b">
        <v>0</v>
      </c>
      <c r="AO7" s="6" t="b">
        <v>0</v>
      </c>
      <c r="AP7" s="6" t="b">
        <v>0</v>
      </c>
      <c r="AQ7" s="6" t="b">
        <v>0</v>
      </c>
      <c r="AR7" s="6" t="b">
        <v>0</v>
      </c>
      <c r="AS7" s="6" t="b">
        <v>0</v>
      </c>
      <c r="AT7" s="6" t="b">
        <v>0</v>
      </c>
      <c r="AU7" s="6" t="b">
        <v>0</v>
      </c>
      <c r="AV7" s="6" t="b">
        <v>0</v>
      </c>
      <c r="AW7" s="6" t="b">
        <v>0</v>
      </c>
      <c r="AX7" s="6" t="b">
        <v>0</v>
      </c>
      <c r="AY7" s="6" t="b">
        <v>0</v>
      </c>
      <c r="AZ7" s="6" t="b">
        <v>0</v>
      </c>
      <c r="BA7" s="6" t="b">
        <v>0</v>
      </c>
      <c r="BB7" s="6" t="b">
        <v>0</v>
      </c>
      <c r="BC7" s="6" t="b">
        <v>0</v>
      </c>
      <c r="BD7" s="6" t="b">
        <v>0</v>
      </c>
      <c r="BE7" s="6" t="b">
        <v>0</v>
      </c>
      <c r="BF7" s="6" t="b">
        <v>0</v>
      </c>
      <c r="BG7" s="6" t="b">
        <v>0</v>
      </c>
      <c r="BH7" s="6" t="b">
        <v>0</v>
      </c>
      <c r="BI7" s="6" t="b">
        <v>0</v>
      </c>
      <c r="BJ7" s="6" t="b">
        <v>0</v>
      </c>
      <c r="BK7" s="6" t="b">
        <v>0</v>
      </c>
      <c r="BL7" s="6" t="b">
        <v>0</v>
      </c>
      <c r="BM7" s="6" t="b">
        <v>0</v>
      </c>
      <c r="BN7" s="6" t="b">
        <v>0</v>
      </c>
      <c r="BO7" s="6" t="b">
        <v>0</v>
      </c>
      <c r="BP7" s="6" t="b">
        <v>0</v>
      </c>
      <c r="BQ7" s="6" t="b">
        <v>0</v>
      </c>
      <c r="BR7" s="6" t="b">
        <v>0</v>
      </c>
      <c r="BS7" s="6" t="b">
        <v>0</v>
      </c>
      <c r="BT7" s="6" t="b">
        <v>0</v>
      </c>
      <c r="BU7" s="6" t="b">
        <v>0</v>
      </c>
      <c r="BV7" s="7" t="b">
        <v>0</v>
      </c>
    </row>
    <row r="8" spans="1:98" x14ac:dyDescent="0.25">
      <c r="A8" s="18" t="s">
        <v>24</v>
      </c>
      <c r="B8" s="6" t="b">
        <v>1</v>
      </c>
      <c r="C8" s="6" t="b">
        <v>0</v>
      </c>
      <c r="D8" s="6" t="b">
        <v>0</v>
      </c>
      <c r="E8" s="6" t="b">
        <v>0</v>
      </c>
      <c r="F8" s="6" t="b">
        <v>0</v>
      </c>
      <c r="G8" s="6" t="b">
        <v>0</v>
      </c>
      <c r="H8" s="6" t="b">
        <v>0</v>
      </c>
      <c r="I8" s="6" t="b">
        <v>0</v>
      </c>
      <c r="J8" s="6" t="b">
        <v>0</v>
      </c>
      <c r="K8" s="6" t="b">
        <v>0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6" t="b">
        <v>0</v>
      </c>
      <c r="R8" s="6" t="b">
        <v>0</v>
      </c>
      <c r="S8" s="6" t="b">
        <v>0</v>
      </c>
      <c r="T8" s="6" t="b">
        <v>0</v>
      </c>
      <c r="U8" s="6" t="b">
        <v>0</v>
      </c>
      <c r="V8" s="6" t="b">
        <v>0</v>
      </c>
      <c r="W8" s="6" t="b">
        <v>0</v>
      </c>
      <c r="X8" s="6" t="b">
        <v>0</v>
      </c>
      <c r="Y8" s="6" t="b">
        <v>0</v>
      </c>
      <c r="Z8" s="6" t="b">
        <v>0</v>
      </c>
      <c r="AA8" s="6" t="b">
        <v>0</v>
      </c>
      <c r="AB8" s="6" t="b">
        <v>0</v>
      </c>
      <c r="AC8" s="6" t="b">
        <v>0</v>
      </c>
      <c r="AD8" s="6" t="b">
        <v>0</v>
      </c>
      <c r="AE8" s="6" t="b">
        <v>0</v>
      </c>
      <c r="AF8" s="6" t="b">
        <v>0</v>
      </c>
      <c r="AG8" s="6" t="b">
        <v>0</v>
      </c>
      <c r="AH8" s="6" t="b">
        <v>0</v>
      </c>
      <c r="AI8" s="6" t="b">
        <v>0</v>
      </c>
      <c r="AJ8" s="6" t="b">
        <v>0</v>
      </c>
      <c r="AK8" s="6" t="b">
        <v>0</v>
      </c>
      <c r="AL8" s="6" t="b">
        <v>0</v>
      </c>
      <c r="AM8" s="6" t="b">
        <v>0</v>
      </c>
      <c r="AN8" s="6" t="b">
        <v>0</v>
      </c>
      <c r="AO8" s="6" t="b">
        <v>0</v>
      </c>
      <c r="AP8" s="6" t="b">
        <v>0</v>
      </c>
      <c r="AQ8" s="6" t="b">
        <v>0</v>
      </c>
      <c r="AR8" s="6" t="b">
        <v>0</v>
      </c>
      <c r="AS8" s="6" t="b">
        <v>0</v>
      </c>
      <c r="AT8" s="6" t="b">
        <v>0</v>
      </c>
      <c r="AU8" s="6" t="b">
        <v>0</v>
      </c>
      <c r="AV8" s="6" t="b">
        <v>0</v>
      </c>
      <c r="AW8" s="6" t="b">
        <v>0</v>
      </c>
      <c r="AX8" s="6" t="b">
        <v>0</v>
      </c>
      <c r="AY8" s="6" t="b">
        <v>0</v>
      </c>
      <c r="AZ8" s="6" t="b">
        <v>0</v>
      </c>
      <c r="BA8" s="6" t="b">
        <v>0</v>
      </c>
      <c r="BB8" s="6" t="b">
        <v>0</v>
      </c>
      <c r="BC8" s="6" t="b">
        <v>0</v>
      </c>
      <c r="BD8" s="6" t="b">
        <v>0</v>
      </c>
      <c r="BE8" s="6" t="b">
        <v>0</v>
      </c>
      <c r="BF8" s="6" t="b">
        <v>0</v>
      </c>
      <c r="BG8" s="6" t="b">
        <v>0</v>
      </c>
      <c r="BH8" s="6" t="b">
        <v>0</v>
      </c>
      <c r="BI8" s="6" t="b">
        <v>0</v>
      </c>
      <c r="BJ8" s="6" t="b">
        <v>0</v>
      </c>
      <c r="BK8" s="6" t="b">
        <v>0</v>
      </c>
      <c r="BL8" s="6" t="b">
        <v>0</v>
      </c>
      <c r="BM8" s="6" t="b">
        <v>0</v>
      </c>
      <c r="BN8" s="6" t="b">
        <v>0</v>
      </c>
      <c r="BO8" s="6" t="b">
        <v>0</v>
      </c>
      <c r="BP8" s="6" t="b">
        <v>0</v>
      </c>
      <c r="BQ8" s="6" t="b">
        <v>0</v>
      </c>
      <c r="BR8" s="6" t="b">
        <v>0</v>
      </c>
      <c r="BS8" s="6" t="b">
        <v>0</v>
      </c>
      <c r="BT8" s="6" t="b">
        <v>0</v>
      </c>
      <c r="BU8" s="6" t="b">
        <v>0</v>
      </c>
      <c r="BV8" s="7" t="b">
        <v>0</v>
      </c>
    </row>
    <row r="9" spans="1:98" x14ac:dyDescent="0.25">
      <c r="A9" s="18" t="s">
        <v>25</v>
      </c>
      <c r="B9" s="37" t="b">
        <v>1</v>
      </c>
      <c r="C9" s="37" t="b">
        <v>0</v>
      </c>
      <c r="D9" s="37" t="b">
        <v>0</v>
      </c>
      <c r="E9" s="37" t="b">
        <v>0</v>
      </c>
      <c r="F9" s="37" t="b">
        <v>0</v>
      </c>
      <c r="G9" s="37" t="b">
        <v>0</v>
      </c>
      <c r="H9" s="37" t="b">
        <v>0</v>
      </c>
      <c r="I9" s="37" t="b">
        <v>0</v>
      </c>
      <c r="J9" s="37" t="b">
        <v>0</v>
      </c>
      <c r="K9" s="37" t="b">
        <v>0</v>
      </c>
      <c r="L9" s="37" t="b">
        <v>0</v>
      </c>
      <c r="M9" s="37" t="b">
        <v>0</v>
      </c>
      <c r="N9" s="37" t="b">
        <v>0</v>
      </c>
      <c r="O9" s="37" t="b">
        <v>0</v>
      </c>
      <c r="P9" s="37" t="b">
        <v>0</v>
      </c>
      <c r="Q9" s="37" t="b">
        <v>0</v>
      </c>
      <c r="R9" s="37" t="b">
        <v>0</v>
      </c>
      <c r="S9" s="37" t="b">
        <v>0</v>
      </c>
      <c r="T9" s="37" t="b">
        <v>0</v>
      </c>
      <c r="U9" s="37" t="b">
        <v>0</v>
      </c>
      <c r="V9" s="37" t="b">
        <v>0</v>
      </c>
      <c r="W9" s="37" t="b">
        <v>0</v>
      </c>
      <c r="X9" s="37" t="b">
        <v>0</v>
      </c>
      <c r="Y9" s="37" t="b">
        <v>0</v>
      </c>
      <c r="Z9" s="37" t="b">
        <v>0</v>
      </c>
      <c r="AA9" s="37" t="b">
        <v>0</v>
      </c>
      <c r="AB9" s="37" t="b">
        <v>0</v>
      </c>
      <c r="AC9" s="37" t="b">
        <v>0</v>
      </c>
      <c r="AD9" s="37" t="b">
        <v>0</v>
      </c>
      <c r="AE9" s="37" t="b">
        <v>0</v>
      </c>
      <c r="AF9" s="37" t="b">
        <v>0</v>
      </c>
      <c r="AG9" s="37" t="b">
        <v>0</v>
      </c>
      <c r="AH9" s="37" t="b">
        <v>0</v>
      </c>
      <c r="AI9" s="37" t="b">
        <v>0</v>
      </c>
      <c r="AJ9" s="37" t="b">
        <v>0</v>
      </c>
      <c r="AK9" s="37" t="b">
        <v>0</v>
      </c>
      <c r="AL9" s="37" t="b">
        <v>0</v>
      </c>
      <c r="AM9" s="37" t="b">
        <v>0</v>
      </c>
      <c r="AN9" s="37" t="b">
        <v>0</v>
      </c>
      <c r="AO9" s="37" t="b">
        <v>0</v>
      </c>
      <c r="AP9" s="37" t="b">
        <v>0</v>
      </c>
      <c r="AQ9" s="37" t="b">
        <v>0</v>
      </c>
      <c r="AR9" s="37" t="b">
        <v>0</v>
      </c>
      <c r="AS9" s="37" t="b">
        <v>0</v>
      </c>
      <c r="AT9" s="37" t="b">
        <v>0</v>
      </c>
      <c r="AU9" s="37" t="b">
        <v>0</v>
      </c>
      <c r="AV9" s="37" t="b">
        <v>0</v>
      </c>
      <c r="AW9" s="37" t="b">
        <v>0</v>
      </c>
      <c r="AX9" s="37" t="b">
        <v>0</v>
      </c>
      <c r="AY9" s="37" t="b">
        <v>0</v>
      </c>
      <c r="AZ9" s="37" t="b">
        <v>0</v>
      </c>
      <c r="BA9" s="37" t="b">
        <v>0</v>
      </c>
      <c r="BB9" s="37" t="b">
        <v>0</v>
      </c>
      <c r="BC9" s="37" t="b">
        <v>0</v>
      </c>
      <c r="BD9" s="37" t="b">
        <v>0</v>
      </c>
      <c r="BE9" s="37" t="b">
        <v>0</v>
      </c>
      <c r="BF9" s="37" t="b">
        <v>0</v>
      </c>
      <c r="BG9" s="37" t="b">
        <v>0</v>
      </c>
      <c r="BH9" s="37" t="b">
        <v>0</v>
      </c>
      <c r="BI9" s="37" t="b">
        <v>0</v>
      </c>
      <c r="BJ9" s="37" t="b">
        <v>0</v>
      </c>
      <c r="BK9" s="37" t="b">
        <v>0</v>
      </c>
      <c r="BL9" s="37" t="b">
        <v>0</v>
      </c>
      <c r="BM9" s="37" t="b">
        <v>0</v>
      </c>
      <c r="BN9" s="37" t="b">
        <v>0</v>
      </c>
      <c r="BO9" s="37" t="b">
        <v>0</v>
      </c>
      <c r="BP9" s="37" t="b">
        <v>0</v>
      </c>
      <c r="BQ9" s="37" t="b">
        <v>0</v>
      </c>
      <c r="BR9" s="37" t="b">
        <v>0</v>
      </c>
      <c r="BS9" s="37" t="b">
        <v>0</v>
      </c>
      <c r="BT9" s="37" t="b">
        <v>0</v>
      </c>
      <c r="BU9" s="37" t="b">
        <v>0</v>
      </c>
      <c r="BV9" s="9" t="b">
        <v>0</v>
      </c>
    </row>
    <row r="10" spans="1:98" ht="24.75" x14ac:dyDescent="0.25">
      <c r="A10" s="19" t="s">
        <v>3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1">
        <v>0</v>
      </c>
    </row>
    <row r="11" spans="1:98" x14ac:dyDescent="0.25">
      <c r="A11" s="14"/>
      <c r="BV11" s="16"/>
    </row>
    <row r="12" spans="1:98" x14ac:dyDescent="0.25">
      <c r="A12" s="20" t="s">
        <v>4</v>
      </c>
      <c r="B12" s="21">
        <f>IF(B6=FALSE,
   1,
   IF(B7=FALSE,
      IF(B8=FALSE, 3, 6),
     IF(B8=FALSE,
         6,
        IF(B9=FALSE, 6, 9)
      )
   )
)</f>
        <v>9</v>
      </c>
      <c r="C12" s="21">
        <f t="shared" ref="C12:BN12" si="5">IF(C6=FALSE,
   1,
   IF(C7=FALSE,
      IF(C8=FALSE, 3, 6),
     IF(C8=FALSE,
         6,
        IF(C9=FALSE, 6, 9)
      )
   )
)</f>
        <v>1</v>
      </c>
      <c r="D12" s="21">
        <f t="shared" si="5"/>
        <v>1</v>
      </c>
      <c r="E12" s="21">
        <f t="shared" si="5"/>
        <v>1</v>
      </c>
      <c r="F12" s="21">
        <f t="shared" si="5"/>
        <v>1</v>
      </c>
      <c r="G12" s="21">
        <f t="shared" si="5"/>
        <v>1</v>
      </c>
      <c r="H12" s="21">
        <f t="shared" si="5"/>
        <v>1</v>
      </c>
      <c r="I12" s="21">
        <f t="shared" si="5"/>
        <v>1</v>
      </c>
      <c r="J12" s="21">
        <f t="shared" si="5"/>
        <v>1</v>
      </c>
      <c r="K12" s="21">
        <f t="shared" si="5"/>
        <v>1</v>
      </c>
      <c r="L12" s="21">
        <f t="shared" si="5"/>
        <v>1</v>
      </c>
      <c r="M12" s="21">
        <f t="shared" si="5"/>
        <v>1</v>
      </c>
      <c r="N12" s="21">
        <f t="shared" si="5"/>
        <v>1</v>
      </c>
      <c r="O12" s="21">
        <f t="shared" si="5"/>
        <v>1</v>
      </c>
      <c r="P12" s="21">
        <f t="shared" si="5"/>
        <v>1</v>
      </c>
      <c r="Q12" s="21">
        <f t="shared" si="5"/>
        <v>1</v>
      </c>
      <c r="R12" s="21">
        <f t="shared" si="5"/>
        <v>1</v>
      </c>
      <c r="S12" s="21">
        <f t="shared" si="5"/>
        <v>1</v>
      </c>
      <c r="T12" s="21">
        <f t="shared" si="5"/>
        <v>1</v>
      </c>
      <c r="U12" s="21">
        <f t="shared" si="5"/>
        <v>1</v>
      </c>
      <c r="V12" s="21">
        <f t="shared" si="5"/>
        <v>1</v>
      </c>
      <c r="W12" s="21">
        <f t="shared" si="5"/>
        <v>1</v>
      </c>
      <c r="X12" s="21">
        <f t="shared" si="5"/>
        <v>1</v>
      </c>
      <c r="Y12" s="21">
        <f t="shared" si="5"/>
        <v>1</v>
      </c>
      <c r="Z12" s="21">
        <f t="shared" si="5"/>
        <v>1</v>
      </c>
      <c r="AA12" s="21">
        <f t="shared" si="5"/>
        <v>1</v>
      </c>
      <c r="AB12" s="21">
        <f t="shared" si="5"/>
        <v>1</v>
      </c>
      <c r="AC12" s="21">
        <f t="shared" si="5"/>
        <v>1</v>
      </c>
      <c r="AD12" s="21">
        <f t="shared" si="5"/>
        <v>1</v>
      </c>
      <c r="AE12" s="21">
        <f t="shared" si="5"/>
        <v>1</v>
      </c>
      <c r="AF12" s="21">
        <f t="shared" si="5"/>
        <v>1</v>
      </c>
      <c r="AG12" s="21">
        <f t="shared" si="5"/>
        <v>1</v>
      </c>
      <c r="AH12" s="21">
        <f t="shared" si="5"/>
        <v>1</v>
      </c>
      <c r="AI12" s="21">
        <f t="shared" si="5"/>
        <v>1</v>
      </c>
      <c r="AJ12" s="21">
        <f t="shared" si="5"/>
        <v>1</v>
      </c>
      <c r="AK12" s="21">
        <f t="shared" si="5"/>
        <v>1</v>
      </c>
      <c r="AL12" s="21">
        <f t="shared" si="5"/>
        <v>1</v>
      </c>
      <c r="AM12" s="21">
        <f t="shared" si="5"/>
        <v>1</v>
      </c>
      <c r="AN12" s="21">
        <f t="shared" si="5"/>
        <v>1</v>
      </c>
      <c r="AO12" s="21">
        <f t="shared" si="5"/>
        <v>1</v>
      </c>
      <c r="AP12" s="21">
        <f t="shared" si="5"/>
        <v>1</v>
      </c>
      <c r="AQ12" s="21">
        <f t="shared" si="5"/>
        <v>1</v>
      </c>
      <c r="AR12" s="21">
        <f t="shared" si="5"/>
        <v>1</v>
      </c>
      <c r="AS12" s="21">
        <f t="shared" si="5"/>
        <v>1</v>
      </c>
      <c r="AT12" s="21">
        <f t="shared" si="5"/>
        <v>1</v>
      </c>
      <c r="AU12" s="21">
        <f t="shared" si="5"/>
        <v>1</v>
      </c>
      <c r="AV12" s="21">
        <f t="shared" si="5"/>
        <v>1</v>
      </c>
      <c r="AW12" s="21">
        <f t="shared" si="5"/>
        <v>1</v>
      </c>
      <c r="AX12" s="21">
        <f t="shared" si="5"/>
        <v>1</v>
      </c>
      <c r="AY12" s="21">
        <f t="shared" si="5"/>
        <v>1</v>
      </c>
      <c r="AZ12" s="21">
        <f t="shared" si="5"/>
        <v>1</v>
      </c>
      <c r="BA12" s="21">
        <f t="shared" si="5"/>
        <v>1</v>
      </c>
      <c r="BB12" s="21">
        <f t="shared" si="5"/>
        <v>1</v>
      </c>
      <c r="BC12" s="21">
        <f t="shared" si="5"/>
        <v>1</v>
      </c>
      <c r="BD12" s="21">
        <f t="shared" si="5"/>
        <v>1</v>
      </c>
      <c r="BE12" s="21">
        <f t="shared" si="5"/>
        <v>1</v>
      </c>
      <c r="BF12" s="21">
        <f t="shared" si="5"/>
        <v>1</v>
      </c>
      <c r="BG12" s="21">
        <f t="shared" si="5"/>
        <v>1</v>
      </c>
      <c r="BH12" s="21">
        <f t="shared" si="5"/>
        <v>1</v>
      </c>
      <c r="BI12" s="21">
        <f t="shared" si="5"/>
        <v>1</v>
      </c>
      <c r="BJ12" s="21">
        <f t="shared" si="5"/>
        <v>1</v>
      </c>
      <c r="BK12" s="21">
        <f t="shared" si="5"/>
        <v>1</v>
      </c>
      <c r="BL12" s="21">
        <f t="shared" si="5"/>
        <v>1</v>
      </c>
      <c r="BM12" s="21">
        <f t="shared" si="5"/>
        <v>1</v>
      </c>
      <c r="BN12" s="21">
        <f t="shared" si="5"/>
        <v>1</v>
      </c>
      <c r="BO12" s="21">
        <f t="shared" ref="BO12:BV12" si="6">IF(BO6=FALSE,
   1,
   IF(BO7=FALSE,
      IF(BO8=FALSE, 3, 6),
     IF(BO8=FALSE,
         6,
        IF(BO9=FALSE, 6, 9)
      )
   )
)</f>
        <v>1</v>
      </c>
      <c r="BP12" s="21">
        <f t="shared" si="6"/>
        <v>1</v>
      </c>
      <c r="BQ12" s="21">
        <f t="shared" si="6"/>
        <v>1</v>
      </c>
      <c r="BR12" s="21">
        <f t="shared" si="6"/>
        <v>1</v>
      </c>
      <c r="BS12" s="21">
        <f t="shared" si="6"/>
        <v>1</v>
      </c>
      <c r="BT12" s="21">
        <f t="shared" si="6"/>
        <v>1</v>
      </c>
      <c r="BU12" s="21">
        <f t="shared" si="6"/>
        <v>1</v>
      </c>
      <c r="BV12" s="21">
        <f t="shared" si="6"/>
        <v>1</v>
      </c>
    </row>
    <row r="13" spans="1:98" x14ac:dyDescent="0.25">
      <c r="A13" s="3"/>
      <c r="B13" s="3"/>
      <c r="C13" s="4"/>
    </row>
    <row r="14" spans="1:98" ht="15" customHeight="1" x14ac:dyDescent="0.25">
      <c r="A14" s="26" t="s">
        <v>8</v>
      </c>
      <c r="B14" s="27"/>
      <c r="C14" s="4"/>
    </row>
    <row r="15" spans="1:98" x14ac:dyDescent="0.25">
      <c r="A15" s="26" t="s">
        <v>9</v>
      </c>
      <c r="B15" s="28">
        <f>AVERAGE(B12:BV12)</f>
        <v>1.1095890410958904</v>
      </c>
      <c r="C15" s="4"/>
    </row>
    <row r="16" spans="1:98" x14ac:dyDescent="0.25">
      <c r="A16" s="26" t="s">
        <v>10</v>
      </c>
      <c r="B16" s="28">
        <f>_xlfn.STDEV.P(B12:BV12)</f>
        <v>0.9298938492316241</v>
      </c>
      <c r="C16" s="4"/>
    </row>
    <row r="17" spans="1:3" x14ac:dyDescent="0.25">
      <c r="A17" s="28" t="s">
        <v>11</v>
      </c>
      <c r="B17" s="29">
        <f>COUNT(B12:BV12)</f>
        <v>73</v>
      </c>
      <c r="C17" s="4"/>
    </row>
    <row r="18" spans="1:3" x14ac:dyDescent="0.25">
      <c r="A18" s="28" t="s">
        <v>16</v>
      </c>
      <c r="B18" s="30">
        <f>BV3</f>
        <v>5.1388888888888887E-2</v>
      </c>
      <c r="C18" s="4"/>
    </row>
    <row r="19" spans="1:3" x14ac:dyDescent="0.25">
      <c r="A19" s="28"/>
      <c r="B19" s="33"/>
      <c r="C19" s="4"/>
    </row>
    <row r="20" spans="1:3" x14ac:dyDescent="0.25">
      <c r="A20" s="28" t="s">
        <v>15</v>
      </c>
      <c r="B20" s="28" t="s">
        <v>13</v>
      </c>
      <c r="C20" s="28" t="s">
        <v>14</v>
      </c>
    </row>
    <row r="21" spans="1:3" x14ac:dyDescent="0.25">
      <c r="A21" s="28" t="s">
        <v>22</v>
      </c>
      <c r="B21" s="28">
        <f>COUNTIF(B6:BV6,TRUE)</f>
        <v>1</v>
      </c>
      <c r="C21" s="28">
        <f>COUNTIF(C6:BW6,FALSE)</f>
        <v>72</v>
      </c>
    </row>
    <row r="22" spans="1:3" x14ac:dyDescent="0.25">
      <c r="A22" s="28" t="s">
        <v>23</v>
      </c>
      <c r="B22" s="28">
        <f>COUNTIF(B7:BV7,TRUE)</f>
        <v>1</v>
      </c>
      <c r="C22" s="28">
        <f t="shared" ref="C22:C23" si="7">COUNTIF(C7:BW7,FALSE)</f>
        <v>72</v>
      </c>
    </row>
    <row r="23" spans="1:3" x14ac:dyDescent="0.25">
      <c r="A23" s="28" t="s">
        <v>24</v>
      </c>
      <c r="B23" s="28">
        <f>COUNTIF(B8:BV8,TRUE)</f>
        <v>1</v>
      </c>
      <c r="C23" s="28">
        <f t="shared" si="7"/>
        <v>72</v>
      </c>
    </row>
    <row r="24" spans="1:3" x14ac:dyDescent="0.25">
      <c r="A24" s="28" t="s">
        <v>25</v>
      </c>
      <c r="B24" s="28">
        <f>COUNTIF(B9:BV9,TRUE)</f>
        <v>1</v>
      </c>
      <c r="C24" s="28">
        <f>COUNTIF(C9:BW9,FALSE)</f>
        <v>72</v>
      </c>
    </row>
  </sheetData>
  <conditionalFormatting sqref="B4:BV4">
    <cfRule type="cellIs" dxfId="3" priority="1" operator="lessThan">
      <formula>0</formula>
    </cfRule>
    <cfRule type="cellIs" dxfId="2" priority="2" operator="greaterThan">
      <formula>0</formula>
    </cfRule>
  </conditionalFormatting>
  <dataValidations disablePrompts="1" count="1">
    <dataValidation type="list" allowBlank="1" showInputMessage="1" showErrorMessage="1" sqref="B10:BV10" xr:uid="{D587B8C2-D960-4FBB-BB0D-FE2135126192}">
      <formula1>"-2,-1,0,1,2"</formula1>
    </dataValidation>
  </dataValidations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6C7D-C9D0-4E96-BF03-19A2612CAFA1}">
  <dimension ref="A1:CT22"/>
  <sheetViews>
    <sheetView workbookViewId="0">
      <selection activeCell="A14" sqref="A14:C22"/>
    </sheetView>
  </sheetViews>
  <sheetFormatPr baseColWidth="10" defaultRowHeight="15" x14ac:dyDescent="0.25"/>
  <cols>
    <col min="1" max="1" width="14.42578125" bestFit="1" customWidth="1"/>
    <col min="2" max="2" width="6.140625" bestFit="1" customWidth="1"/>
  </cols>
  <sheetData>
    <row r="1" spans="1:98" x14ac:dyDescent="0.25">
      <c r="A1" s="5" t="s">
        <v>17</v>
      </c>
    </row>
    <row r="2" spans="1:98" x14ac:dyDescent="0.25">
      <c r="A2" s="17" t="s">
        <v>1</v>
      </c>
      <c r="B2" s="22">
        <v>6.9444444444444447E-4</v>
      </c>
      <c r="C2" s="22">
        <v>1.2731481481481483E-3</v>
      </c>
      <c r="D2" s="22">
        <v>1.9675925925925924E-3</v>
      </c>
      <c r="E2" s="22">
        <v>2.4305555555555556E-3</v>
      </c>
      <c r="F2" s="22">
        <v>3.0092592592592593E-3</v>
      </c>
      <c r="G2" s="22">
        <v>3.7037037037037038E-3</v>
      </c>
      <c r="H2" s="22">
        <v>4.3981481481481484E-3</v>
      </c>
      <c r="I2" s="22">
        <v>5.092592592592593E-3</v>
      </c>
      <c r="J2" s="22">
        <v>5.7870370370370367E-3</v>
      </c>
      <c r="K2" s="22">
        <v>6.4814814814814813E-3</v>
      </c>
      <c r="L2" s="22">
        <v>7.060185185185185E-3</v>
      </c>
      <c r="M2" s="22">
        <v>7.8703703703703696E-3</v>
      </c>
      <c r="N2" s="22">
        <v>8.7962962962962968E-3</v>
      </c>
      <c r="O2" s="22">
        <v>9.6064814814814815E-3</v>
      </c>
      <c r="P2" s="22">
        <v>1.0185185185185186E-2</v>
      </c>
      <c r="Q2" s="22">
        <v>1.1226851851851852E-2</v>
      </c>
      <c r="R2" s="22">
        <v>1.1921296296296296E-2</v>
      </c>
      <c r="S2" s="22">
        <v>1.238425925925926E-2</v>
      </c>
      <c r="T2" s="22">
        <v>1.2962962962962963E-2</v>
      </c>
      <c r="U2" s="22">
        <v>1.3541666666666667E-2</v>
      </c>
      <c r="V2" s="22">
        <v>1.4236111111111111E-2</v>
      </c>
      <c r="W2" s="22">
        <v>1.5046296296296295E-2</v>
      </c>
      <c r="X2" s="22">
        <v>1.5856481481481482E-2</v>
      </c>
      <c r="Y2" s="22">
        <v>1.6203703703703703E-2</v>
      </c>
      <c r="Z2" s="22">
        <v>1.7013888888888887E-2</v>
      </c>
      <c r="AA2" s="22">
        <v>1.7476851851851851E-2</v>
      </c>
      <c r="AB2" s="22">
        <v>1.8287037037037036E-2</v>
      </c>
      <c r="AC2" s="22">
        <v>1.8981481481481481E-2</v>
      </c>
      <c r="AD2" s="22">
        <v>1.9791666666666666E-2</v>
      </c>
      <c r="AE2" s="22">
        <v>2.0370370370370372E-2</v>
      </c>
      <c r="AF2" s="22">
        <v>2.1180555555555557E-2</v>
      </c>
      <c r="AG2" s="22">
        <v>2.1874999999999999E-2</v>
      </c>
      <c r="AH2" s="22">
        <v>2.2685185185185187E-2</v>
      </c>
      <c r="AI2" s="22">
        <v>2.3379629629629629E-2</v>
      </c>
      <c r="AJ2" s="22">
        <v>2.4074074074074074E-2</v>
      </c>
      <c r="AK2" s="22">
        <v>2.4884259259259259E-2</v>
      </c>
      <c r="AL2" s="22">
        <v>2.5231481481481483E-2</v>
      </c>
      <c r="AM2" s="22">
        <v>2.5925925925925925E-2</v>
      </c>
      <c r="AN2" s="22">
        <v>2.6620370370370371E-2</v>
      </c>
      <c r="AO2" s="22">
        <v>2.7199074074074073E-2</v>
      </c>
      <c r="AP2" s="22">
        <v>2.7893518518518519E-2</v>
      </c>
      <c r="AQ2" s="22">
        <v>2.8587962962962964E-2</v>
      </c>
      <c r="AR2" s="22">
        <v>2.9166666666666667E-2</v>
      </c>
      <c r="AS2" s="22">
        <v>2.974537037037037E-2</v>
      </c>
      <c r="AT2" s="22">
        <v>3.0671296296296297E-2</v>
      </c>
      <c r="AU2" s="22">
        <v>3.1712962962962964E-2</v>
      </c>
      <c r="AV2" s="22">
        <v>3.2523148148148148E-2</v>
      </c>
      <c r="AW2" s="22">
        <v>3.3101851851851855E-2</v>
      </c>
      <c r="AX2" s="22">
        <v>3.3912037037037039E-2</v>
      </c>
      <c r="AY2" s="22">
        <v>3.4606481481481481E-2</v>
      </c>
      <c r="AZ2" s="22">
        <v>3.5069444444444445E-2</v>
      </c>
      <c r="BA2" s="22">
        <v>3.5532407407407408E-2</v>
      </c>
      <c r="BB2" s="22">
        <v>3.6458333333333336E-2</v>
      </c>
      <c r="BC2" s="22">
        <v>3.7152777777777778E-2</v>
      </c>
      <c r="BD2" s="22">
        <v>3.8194444444444448E-2</v>
      </c>
      <c r="BE2" s="22">
        <v>3.8773148148148147E-2</v>
      </c>
      <c r="BF2" s="22">
        <v>3.9814814814814817E-2</v>
      </c>
      <c r="BG2" s="22">
        <v>4.027777777777778E-2</v>
      </c>
      <c r="BH2" s="22">
        <v>4.0972222222221598E-2</v>
      </c>
      <c r="BI2" s="22">
        <v>4.189814814814815E-2</v>
      </c>
      <c r="BJ2" s="22">
        <v>4.2592592592592592E-2</v>
      </c>
      <c r="BK2" s="22">
        <v>4.2939814814814813E-2</v>
      </c>
      <c r="BL2" s="22">
        <v>4.3634259259259262E-2</v>
      </c>
      <c r="BM2" s="22">
        <v>4.4560185185185182E-2</v>
      </c>
      <c r="BN2" s="22">
        <v>4.5486111111111109E-2</v>
      </c>
      <c r="BO2" s="22">
        <v>4.5949074074074073E-2</v>
      </c>
      <c r="BP2" s="22">
        <v>4.6643518518518522E-2</v>
      </c>
      <c r="BQ2" s="22">
        <v>4.7337962962962964E-2</v>
      </c>
      <c r="BR2" s="22">
        <v>4.791666666666667E-2</v>
      </c>
      <c r="BS2" s="22">
        <v>4.8379629629629627E-2</v>
      </c>
      <c r="BT2" s="22">
        <v>4.884259259259259E-2</v>
      </c>
      <c r="BU2" s="22">
        <v>4.9652777777777775E-2</v>
      </c>
      <c r="BV2" s="23">
        <v>5.0347222222222224E-2</v>
      </c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</row>
    <row r="3" spans="1:98" x14ac:dyDescent="0.25">
      <c r="A3" s="18" t="s">
        <v>2</v>
      </c>
      <c r="B3" s="24">
        <f>C2</f>
        <v>1.2731481481481483E-3</v>
      </c>
      <c r="C3" s="24">
        <f t="shared" ref="C3:BN3" si="0">D2</f>
        <v>1.9675925925925924E-3</v>
      </c>
      <c r="D3" s="24">
        <f t="shared" si="0"/>
        <v>2.4305555555555556E-3</v>
      </c>
      <c r="E3" s="24">
        <f t="shared" si="0"/>
        <v>3.0092592592592593E-3</v>
      </c>
      <c r="F3" s="24">
        <f t="shared" si="0"/>
        <v>3.7037037037037038E-3</v>
      </c>
      <c r="G3" s="24">
        <f t="shared" si="0"/>
        <v>4.3981481481481484E-3</v>
      </c>
      <c r="H3" s="24">
        <f t="shared" si="0"/>
        <v>5.092592592592593E-3</v>
      </c>
      <c r="I3" s="24">
        <f t="shared" si="0"/>
        <v>5.7870370370370367E-3</v>
      </c>
      <c r="J3" s="24">
        <f t="shared" si="0"/>
        <v>6.4814814814814813E-3</v>
      </c>
      <c r="K3" s="24">
        <f t="shared" si="0"/>
        <v>7.060185185185185E-3</v>
      </c>
      <c r="L3" s="24">
        <f t="shared" si="0"/>
        <v>7.8703703703703696E-3</v>
      </c>
      <c r="M3" s="24">
        <f t="shared" si="0"/>
        <v>8.7962962962962968E-3</v>
      </c>
      <c r="N3" s="24">
        <f t="shared" si="0"/>
        <v>9.6064814814814815E-3</v>
      </c>
      <c r="O3" s="24">
        <f t="shared" si="0"/>
        <v>1.0185185185185186E-2</v>
      </c>
      <c r="P3" s="24">
        <f>Q2</f>
        <v>1.1226851851851852E-2</v>
      </c>
      <c r="Q3" s="24">
        <f t="shared" si="0"/>
        <v>1.1921296296296296E-2</v>
      </c>
      <c r="R3" s="24">
        <f t="shared" si="0"/>
        <v>1.238425925925926E-2</v>
      </c>
      <c r="S3" s="24">
        <f t="shared" si="0"/>
        <v>1.2962962962962963E-2</v>
      </c>
      <c r="T3" s="24">
        <f t="shared" si="0"/>
        <v>1.3541666666666667E-2</v>
      </c>
      <c r="U3" s="24">
        <f t="shared" si="0"/>
        <v>1.4236111111111111E-2</v>
      </c>
      <c r="V3" s="24">
        <f t="shared" si="0"/>
        <v>1.5046296296296295E-2</v>
      </c>
      <c r="W3" s="24">
        <f t="shared" si="0"/>
        <v>1.5856481481481482E-2</v>
      </c>
      <c r="X3" s="24">
        <f t="shared" si="0"/>
        <v>1.6203703703703703E-2</v>
      </c>
      <c r="Y3" s="24">
        <f t="shared" si="0"/>
        <v>1.7013888888888887E-2</v>
      </c>
      <c r="Z3" s="24">
        <f t="shared" si="0"/>
        <v>1.7476851851851851E-2</v>
      </c>
      <c r="AA3" s="24">
        <f t="shared" si="0"/>
        <v>1.8287037037037036E-2</v>
      </c>
      <c r="AB3" s="24">
        <f t="shared" si="0"/>
        <v>1.8981481481481481E-2</v>
      </c>
      <c r="AC3" s="24">
        <f t="shared" si="0"/>
        <v>1.9791666666666666E-2</v>
      </c>
      <c r="AD3" s="24">
        <f t="shared" si="0"/>
        <v>2.0370370370370372E-2</v>
      </c>
      <c r="AE3" s="24">
        <f t="shared" si="0"/>
        <v>2.1180555555555557E-2</v>
      </c>
      <c r="AF3" s="24">
        <f t="shared" si="0"/>
        <v>2.1874999999999999E-2</v>
      </c>
      <c r="AG3" s="24">
        <f t="shared" si="0"/>
        <v>2.2685185185185187E-2</v>
      </c>
      <c r="AH3" s="24">
        <f t="shared" si="0"/>
        <v>2.3379629629629629E-2</v>
      </c>
      <c r="AI3" s="24">
        <f t="shared" si="0"/>
        <v>2.4074074074074074E-2</v>
      </c>
      <c r="AJ3" s="24">
        <f t="shared" si="0"/>
        <v>2.4884259259259259E-2</v>
      </c>
      <c r="AK3" s="24">
        <v>2.5231481481481483E-2</v>
      </c>
      <c r="AL3" s="24">
        <f t="shared" ref="AL3:BG3" si="1">AM2</f>
        <v>2.5925925925925925E-2</v>
      </c>
      <c r="AM3" s="24">
        <f t="shared" si="1"/>
        <v>2.6620370370370371E-2</v>
      </c>
      <c r="AN3" s="24">
        <f t="shared" si="1"/>
        <v>2.7199074074074073E-2</v>
      </c>
      <c r="AO3" s="24">
        <f t="shared" si="1"/>
        <v>2.7893518518518519E-2</v>
      </c>
      <c r="AP3" s="24">
        <f t="shared" si="1"/>
        <v>2.8587962962962964E-2</v>
      </c>
      <c r="AQ3" s="24">
        <f t="shared" si="1"/>
        <v>2.9166666666666667E-2</v>
      </c>
      <c r="AR3" s="24">
        <f t="shared" si="1"/>
        <v>2.974537037037037E-2</v>
      </c>
      <c r="AS3" s="24">
        <f t="shared" si="1"/>
        <v>3.0671296296296297E-2</v>
      </c>
      <c r="AT3" s="24">
        <f t="shared" si="1"/>
        <v>3.1712962962962964E-2</v>
      </c>
      <c r="AU3" s="24">
        <f t="shared" si="1"/>
        <v>3.2523148148148148E-2</v>
      </c>
      <c r="AV3" s="24">
        <f t="shared" si="1"/>
        <v>3.3101851851851855E-2</v>
      </c>
      <c r="AW3" s="24">
        <f t="shared" si="1"/>
        <v>3.3912037037037039E-2</v>
      </c>
      <c r="AX3" s="24">
        <f t="shared" si="1"/>
        <v>3.4606481481481481E-2</v>
      </c>
      <c r="AY3" s="24">
        <f t="shared" si="1"/>
        <v>3.5069444444444445E-2</v>
      </c>
      <c r="AZ3" s="24">
        <f t="shared" si="1"/>
        <v>3.5532407407407408E-2</v>
      </c>
      <c r="BA3" s="24">
        <f t="shared" si="1"/>
        <v>3.6458333333333336E-2</v>
      </c>
      <c r="BB3" s="24">
        <f t="shared" si="1"/>
        <v>3.7152777777777778E-2</v>
      </c>
      <c r="BC3" s="24">
        <f t="shared" si="1"/>
        <v>3.8194444444444448E-2</v>
      </c>
      <c r="BD3" s="24">
        <f t="shared" si="1"/>
        <v>3.8773148148148147E-2</v>
      </c>
      <c r="BE3" s="24">
        <f t="shared" si="1"/>
        <v>3.9814814814814817E-2</v>
      </c>
      <c r="BF3" s="24">
        <f t="shared" si="1"/>
        <v>4.027777777777778E-2</v>
      </c>
      <c r="BG3" s="24">
        <f t="shared" si="1"/>
        <v>4.0972222222221598E-2</v>
      </c>
      <c r="BH3" s="24">
        <f t="shared" si="0"/>
        <v>4.189814814814815E-2</v>
      </c>
      <c r="BI3" s="24">
        <f t="shared" si="0"/>
        <v>4.2592592592592592E-2</v>
      </c>
      <c r="BJ3" s="24">
        <f>BK2</f>
        <v>4.2939814814814813E-2</v>
      </c>
      <c r="BK3" s="24">
        <f>BL2</f>
        <v>4.3634259259259262E-2</v>
      </c>
      <c r="BL3" s="24">
        <f>BM2</f>
        <v>4.4560185185185182E-2</v>
      </c>
      <c r="BM3" s="24">
        <f t="shared" si="0"/>
        <v>4.5486111111111109E-2</v>
      </c>
      <c r="BN3" s="24">
        <f t="shared" si="0"/>
        <v>4.5949074074074073E-2</v>
      </c>
      <c r="BO3" s="24">
        <f t="shared" ref="BO3:BS3" si="2">BP2</f>
        <v>4.6643518518518522E-2</v>
      </c>
      <c r="BP3" s="24">
        <f t="shared" si="2"/>
        <v>4.7337962962962964E-2</v>
      </c>
      <c r="BQ3" s="24">
        <f t="shared" si="2"/>
        <v>4.791666666666667E-2</v>
      </c>
      <c r="BR3" s="24">
        <f t="shared" si="2"/>
        <v>4.8379629629629627E-2</v>
      </c>
      <c r="BS3" s="24">
        <f t="shared" si="2"/>
        <v>4.884259259259259E-2</v>
      </c>
      <c r="BT3" s="24">
        <f>BU2</f>
        <v>4.9652777777777775E-2</v>
      </c>
      <c r="BU3" s="24">
        <f>BV2</f>
        <v>5.0347222222222224E-2</v>
      </c>
      <c r="BV3" s="25">
        <v>5.1388888888888887E-2</v>
      </c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</row>
    <row r="4" spans="1:98" s="2" customFormat="1" ht="24.75" x14ac:dyDescent="0.25">
      <c r="A4" s="31" t="s">
        <v>12</v>
      </c>
      <c r="B4" s="12">
        <f t="shared" ref="B4:BM4" si="3">((B3-B2)*86400)-60</f>
        <v>-9.9999999999999929</v>
      </c>
      <c r="C4" s="12">
        <f t="shared" si="3"/>
        <v>0</v>
      </c>
      <c r="D4" s="12">
        <f t="shared" si="3"/>
        <v>-19.999999999999979</v>
      </c>
      <c r="E4" s="12">
        <f t="shared" si="3"/>
        <v>-10</v>
      </c>
      <c r="F4" s="12">
        <f t="shared" si="3"/>
        <v>0</v>
      </c>
      <c r="G4" s="12">
        <f t="shared" si="3"/>
        <v>0</v>
      </c>
      <c r="H4" s="12">
        <f t="shared" si="3"/>
        <v>0</v>
      </c>
      <c r="I4" s="12">
        <f t="shared" si="3"/>
        <v>-6.3948846218409017E-14</v>
      </c>
      <c r="J4" s="12">
        <f t="shared" si="3"/>
        <v>0</v>
      </c>
      <c r="K4" s="12">
        <f t="shared" si="3"/>
        <v>-10</v>
      </c>
      <c r="L4" s="12">
        <f t="shared" si="3"/>
        <v>9.9999999999999574</v>
      </c>
      <c r="M4" s="12">
        <f t="shared" si="3"/>
        <v>20.000000000000114</v>
      </c>
      <c r="N4" s="12">
        <f t="shared" si="3"/>
        <v>9.9999999999999574</v>
      </c>
      <c r="O4" s="12">
        <f t="shared" si="3"/>
        <v>-9.9999999999999289</v>
      </c>
      <c r="P4" s="12">
        <f t="shared" si="3"/>
        <v>29.999999999999986</v>
      </c>
      <c r="Q4" s="12">
        <f t="shared" si="3"/>
        <v>-6.3948846218409017E-14</v>
      </c>
      <c r="R4" s="12">
        <f t="shared" si="3"/>
        <v>-19.999999999999943</v>
      </c>
      <c r="S4" s="12">
        <f t="shared" si="3"/>
        <v>-10.000000000000078</v>
      </c>
      <c r="T4" s="12">
        <f t="shared" si="3"/>
        <v>-9.9999999999999289</v>
      </c>
      <c r="U4" s="12">
        <f t="shared" si="3"/>
        <v>-6.3948846218409017E-14</v>
      </c>
      <c r="V4" s="12">
        <f t="shared" si="3"/>
        <v>9.9999999999999574</v>
      </c>
      <c r="W4" s="12">
        <f t="shared" si="3"/>
        <v>10.000000000000099</v>
      </c>
      <c r="X4" s="12">
        <f t="shared" si="3"/>
        <v>-30.000000000000107</v>
      </c>
      <c r="Y4" s="12">
        <f t="shared" si="3"/>
        <v>9.9999999999999574</v>
      </c>
      <c r="Z4" s="12">
        <f t="shared" si="3"/>
        <v>-19.999999999999943</v>
      </c>
      <c r="AA4" s="12">
        <f t="shared" si="3"/>
        <v>9.9999999999999574</v>
      </c>
      <c r="AB4" s="12">
        <f t="shared" si="3"/>
        <v>8.5265128291212022E-14</v>
      </c>
      <c r="AC4" s="12">
        <f t="shared" si="3"/>
        <v>9.9999999999999574</v>
      </c>
      <c r="AD4" s="12">
        <f t="shared" si="3"/>
        <v>-9.9999999999997797</v>
      </c>
      <c r="AE4" s="12">
        <f t="shared" si="3"/>
        <v>9.9999999999999574</v>
      </c>
      <c r="AF4" s="12">
        <f t="shared" si="3"/>
        <v>-2.1316282072803006E-13</v>
      </c>
      <c r="AG4" s="12">
        <f t="shared" si="3"/>
        <v>10.000000000000256</v>
      </c>
      <c r="AH4" s="12">
        <f t="shared" si="3"/>
        <v>-2.1316282072803006E-13</v>
      </c>
      <c r="AI4" s="12">
        <f t="shared" si="3"/>
        <v>8.5265128291212022E-14</v>
      </c>
      <c r="AJ4" s="12">
        <f t="shared" si="3"/>
        <v>9.9999999999999574</v>
      </c>
      <c r="AK4" s="12">
        <f t="shared" si="3"/>
        <v>-29.999999999999808</v>
      </c>
      <c r="AL4" s="12">
        <f t="shared" si="3"/>
        <v>-2.1316282072803006E-13</v>
      </c>
      <c r="AM4" s="12">
        <f t="shared" si="3"/>
        <v>8.5265128291212022E-14</v>
      </c>
      <c r="AN4" s="12">
        <f t="shared" si="3"/>
        <v>-10.000000000000078</v>
      </c>
      <c r="AO4" s="12">
        <f t="shared" si="3"/>
        <v>8.5265128291212022E-14</v>
      </c>
      <c r="AP4" s="12">
        <f t="shared" si="3"/>
        <v>8.5265128291212022E-14</v>
      </c>
      <c r="AQ4" s="12">
        <f t="shared" si="3"/>
        <v>-10.000000000000078</v>
      </c>
      <c r="AR4" s="12">
        <f t="shared" si="3"/>
        <v>-10.000000000000078</v>
      </c>
      <c r="AS4" s="12">
        <f t="shared" si="3"/>
        <v>20.000000000000114</v>
      </c>
      <c r="AT4" s="12">
        <f t="shared" si="3"/>
        <v>29.999999999999986</v>
      </c>
      <c r="AU4" s="12">
        <f t="shared" si="3"/>
        <v>9.9999999999999574</v>
      </c>
      <c r="AV4" s="12">
        <f t="shared" si="3"/>
        <v>-9.9999999999997797</v>
      </c>
      <c r="AW4" s="12">
        <f t="shared" si="3"/>
        <v>9.9999999999999574</v>
      </c>
      <c r="AX4" s="12">
        <f t="shared" si="3"/>
        <v>-2.1316282072803006E-13</v>
      </c>
      <c r="AY4" s="12">
        <f t="shared" si="3"/>
        <v>-19.999999999999943</v>
      </c>
      <c r="AZ4" s="12">
        <f t="shared" si="3"/>
        <v>-19.999999999999943</v>
      </c>
      <c r="BA4" s="12">
        <f t="shared" si="3"/>
        <v>20.000000000000114</v>
      </c>
      <c r="BB4" s="12">
        <f t="shared" si="3"/>
        <v>-2.1316282072803006E-13</v>
      </c>
      <c r="BC4" s="12">
        <f t="shared" si="3"/>
        <v>30.000000000000284</v>
      </c>
      <c r="BD4" s="12">
        <f t="shared" si="3"/>
        <v>-10.000000000000377</v>
      </c>
      <c r="BE4" s="12">
        <f t="shared" si="3"/>
        <v>30.000000000000284</v>
      </c>
      <c r="BF4" s="12">
        <f t="shared" si="3"/>
        <v>-19.999999999999943</v>
      </c>
      <c r="BG4" s="12">
        <f t="shared" si="3"/>
        <v>-5.4171778174350038E-11</v>
      </c>
      <c r="BH4" s="12">
        <f t="shared" si="3"/>
        <v>20.000000000054072</v>
      </c>
      <c r="BI4" s="12">
        <f t="shared" si="3"/>
        <v>-2.1316282072803006E-13</v>
      </c>
      <c r="BJ4" s="12">
        <f t="shared" si="3"/>
        <v>-30.000000000000107</v>
      </c>
      <c r="BK4" s="12">
        <f t="shared" si="3"/>
        <v>3.836930773104541E-13</v>
      </c>
      <c r="BL4" s="12">
        <f t="shared" si="3"/>
        <v>19.999999999999517</v>
      </c>
      <c r="BM4" s="12">
        <f t="shared" si="3"/>
        <v>20.000000000000114</v>
      </c>
      <c r="BN4" s="12">
        <f t="shared" ref="BN4:BV4" si="4">((BN3-BN2)*86400)-60</f>
        <v>-19.999999999999943</v>
      </c>
      <c r="BO4" s="12">
        <f t="shared" si="4"/>
        <v>3.836930773104541E-13</v>
      </c>
      <c r="BP4" s="12">
        <f t="shared" si="4"/>
        <v>-2.1316282072803006E-13</v>
      </c>
      <c r="BQ4" s="12">
        <f t="shared" si="4"/>
        <v>-9.9999999999997797</v>
      </c>
      <c r="BR4" s="12">
        <f t="shared" si="4"/>
        <v>-20.00000000000054</v>
      </c>
      <c r="BS4" s="12">
        <f t="shared" si="4"/>
        <v>-19.999999999999943</v>
      </c>
      <c r="BT4" s="12">
        <f t="shared" si="4"/>
        <v>9.9999999999999574</v>
      </c>
      <c r="BU4" s="12">
        <f t="shared" si="4"/>
        <v>3.836930773104541E-13</v>
      </c>
      <c r="BV4" s="13">
        <f t="shared" si="4"/>
        <v>29.999999999999687</v>
      </c>
    </row>
    <row r="5" spans="1:98" x14ac:dyDescent="0.25">
      <c r="A5" s="14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15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</row>
    <row r="6" spans="1:98" x14ac:dyDescent="0.25">
      <c r="A6" s="17" t="s">
        <v>18</v>
      </c>
      <c r="B6" s="6" t="b">
        <v>1</v>
      </c>
      <c r="C6" s="6" t="b">
        <v>0</v>
      </c>
      <c r="D6" s="6" t="b">
        <v>0</v>
      </c>
      <c r="E6" s="6" t="b">
        <v>0</v>
      </c>
      <c r="F6" s="6" t="b">
        <v>0</v>
      </c>
      <c r="G6" s="6" t="b">
        <v>0</v>
      </c>
      <c r="H6" s="6" t="b">
        <v>0</v>
      </c>
      <c r="I6" s="6" t="b">
        <v>0</v>
      </c>
      <c r="J6" s="6" t="b">
        <v>0</v>
      </c>
      <c r="K6" s="6" t="b">
        <v>0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6" t="b">
        <v>0</v>
      </c>
      <c r="R6" s="6" t="b">
        <v>0</v>
      </c>
      <c r="S6" s="6" t="b">
        <v>0</v>
      </c>
      <c r="T6" s="6" t="b">
        <v>0</v>
      </c>
      <c r="U6" s="6" t="b">
        <v>0</v>
      </c>
      <c r="V6" s="6" t="b">
        <v>0</v>
      </c>
      <c r="W6" s="6" t="b">
        <v>0</v>
      </c>
      <c r="X6" s="6" t="b">
        <v>0</v>
      </c>
      <c r="Y6" s="6" t="b">
        <v>0</v>
      </c>
      <c r="Z6" s="6" t="b">
        <v>0</v>
      </c>
      <c r="AA6" s="6" t="b">
        <v>0</v>
      </c>
      <c r="AB6" s="6" t="b">
        <v>0</v>
      </c>
      <c r="AC6" s="6" t="b">
        <v>0</v>
      </c>
      <c r="AD6" s="6" t="b">
        <v>0</v>
      </c>
      <c r="AE6" s="6" t="b">
        <v>0</v>
      </c>
      <c r="AF6" s="6" t="b">
        <v>0</v>
      </c>
      <c r="AG6" s="6" t="b">
        <v>0</v>
      </c>
      <c r="AH6" s="6" t="b">
        <v>0</v>
      </c>
      <c r="AI6" s="6" t="b">
        <v>0</v>
      </c>
      <c r="AJ6" s="6" t="b">
        <v>0</v>
      </c>
      <c r="AK6" s="6" t="b">
        <v>0</v>
      </c>
      <c r="AL6" s="6" t="b">
        <v>0</v>
      </c>
      <c r="AM6" s="6" t="b">
        <v>0</v>
      </c>
      <c r="AN6" s="6" t="b">
        <v>0</v>
      </c>
      <c r="AO6" s="6" t="b">
        <v>0</v>
      </c>
      <c r="AP6" s="6" t="b">
        <v>0</v>
      </c>
      <c r="AQ6" s="6" t="b">
        <v>0</v>
      </c>
      <c r="AR6" s="6" t="b">
        <v>0</v>
      </c>
      <c r="AS6" s="6" t="b">
        <v>0</v>
      </c>
      <c r="AT6" s="6" t="b">
        <v>0</v>
      </c>
      <c r="AU6" s="6" t="b">
        <v>0</v>
      </c>
      <c r="AV6" s="6" t="b">
        <v>0</v>
      </c>
      <c r="AW6" s="6" t="b">
        <v>0</v>
      </c>
      <c r="AX6" s="6" t="b">
        <v>0</v>
      </c>
      <c r="AY6" s="6" t="b">
        <v>0</v>
      </c>
      <c r="AZ6" s="6" t="b">
        <v>0</v>
      </c>
      <c r="BA6" s="6" t="b">
        <v>0</v>
      </c>
      <c r="BB6" s="6" t="b">
        <v>0</v>
      </c>
      <c r="BC6" s="6" t="b">
        <v>0</v>
      </c>
      <c r="BD6" s="6" t="b">
        <v>0</v>
      </c>
      <c r="BE6" s="6" t="b">
        <v>0</v>
      </c>
      <c r="BF6" s="6" t="b">
        <v>0</v>
      </c>
      <c r="BG6" s="6" t="b">
        <v>0</v>
      </c>
      <c r="BH6" s="6" t="b">
        <v>0</v>
      </c>
      <c r="BI6" s="6" t="b">
        <v>0</v>
      </c>
      <c r="BJ6" s="6" t="b">
        <v>0</v>
      </c>
      <c r="BK6" s="6" t="b">
        <v>0</v>
      </c>
      <c r="BL6" s="6" t="b">
        <v>0</v>
      </c>
      <c r="BM6" s="6" t="b">
        <v>0</v>
      </c>
      <c r="BN6" s="6" t="b">
        <v>0</v>
      </c>
      <c r="BO6" s="6" t="b">
        <v>0</v>
      </c>
      <c r="BP6" s="6" t="b">
        <v>0</v>
      </c>
      <c r="BQ6" s="6" t="b">
        <v>0</v>
      </c>
      <c r="BR6" s="6" t="b">
        <v>0</v>
      </c>
      <c r="BS6" s="6" t="b">
        <v>0</v>
      </c>
      <c r="BT6" s="6" t="b">
        <v>0</v>
      </c>
      <c r="BU6" s="6" t="b">
        <v>0</v>
      </c>
      <c r="BV6" s="7" t="b">
        <v>0</v>
      </c>
    </row>
    <row r="7" spans="1:98" x14ac:dyDescent="0.25">
      <c r="A7" s="18" t="s">
        <v>19</v>
      </c>
      <c r="B7" s="6" t="b">
        <v>1</v>
      </c>
      <c r="C7" s="6" t="b">
        <v>0</v>
      </c>
      <c r="D7" s="6" t="b">
        <v>0</v>
      </c>
      <c r="E7" s="6" t="b">
        <v>0</v>
      </c>
      <c r="F7" s="6" t="b">
        <v>0</v>
      </c>
      <c r="G7" s="6" t="b">
        <v>0</v>
      </c>
      <c r="H7" s="6" t="b">
        <v>0</v>
      </c>
      <c r="I7" s="6" t="b">
        <v>0</v>
      </c>
      <c r="J7" s="6" t="b">
        <v>0</v>
      </c>
      <c r="K7" s="6" t="b">
        <v>0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6" t="b">
        <v>0</v>
      </c>
      <c r="R7" s="6" t="b">
        <v>0</v>
      </c>
      <c r="S7" s="6" t="b">
        <v>0</v>
      </c>
      <c r="T7" s="6" t="b">
        <v>0</v>
      </c>
      <c r="U7" s="6" t="b">
        <v>0</v>
      </c>
      <c r="V7" s="6" t="b">
        <v>0</v>
      </c>
      <c r="W7" s="6" t="b">
        <v>0</v>
      </c>
      <c r="X7" s="6" t="b">
        <v>0</v>
      </c>
      <c r="Y7" s="6" t="b">
        <v>0</v>
      </c>
      <c r="Z7" s="6" t="b">
        <v>0</v>
      </c>
      <c r="AA7" s="6" t="b">
        <v>0</v>
      </c>
      <c r="AB7" s="6" t="b">
        <v>0</v>
      </c>
      <c r="AC7" s="6" t="b">
        <v>0</v>
      </c>
      <c r="AD7" s="6" t="b">
        <v>0</v>
      </c>
      <c r="AE7" s="6" t="b">
        <v>0</v>
      </c>
      <c r="AF7" s="6" t="b">
        <v>0</v>
      </c>
      <c r="AG7" s="6" t="b">
        <v>0</v>
      </c>
      <c r="AH7" s="6" t="b">
        <v>0</v>
      </c>
      <c r="AI7" s="6" t="b">
        <v>0</v>
      </c>
      <c r="AJ7" s="6" t="b">
        <v>0</v>
      </c>
      <c r="AK7" s="6" t="b">
        <v>0</v>
      </c>
      <c r="AL7" s="6" t="b">
        <v>0</v>
      </c>
      <c r="AM7" s="6" t="b">
        <v>0</v>
      </c>
      <c r="AN7" s="6" t="b">
        <v>0</v>
      </c>
      <c r="AO7" s="6" t="b">
        <v>0</v>
      </c>
      <c r="AP7" s="6" t="b">
        <v>0</v>
      </c>
      <c r="AQ7" s="6" t="b">
        <v>0</v>
      </c>
      <c r="AR7" s="6" t="b">
        <v>0</v>
      </c>
      <c r="AS7" s="6" t="b">
        <v>0</v>
      </c>
      <c r="AT7" s="6" t="b">
        <v>0</v>
      </c>
      <c r="AU7" s="6" t="b">
        <v>0</v>
      </c>
      <c r="AV7" s="6" t="b">
        <v>0</v>
      </c>
      <c r="AW7" s="6" t="b">
        <v>0</v>
      </c>
      <c r="AX7" s="6" t="b">
        <v>0</v>
      </c>
      <c r="AY7" s="6" t="b">
        <v>0</v>
      </c>
      <c r="AZ7" s="6" t="b">
        <v>0</v>
      </c>
      <c r="BA7" s="6" t="b">
        <v>0</v>
      </c>
      <c r="BB7" s="6" t="b">
        <v>0</v>
      </c>
      <c r="BC7" s="6" t="b">
        <v>0</v>
      </c>
      <c r="BD7" s="6" t="b">
        <v>0</v>
      </c>
      <c r="BE7" s="6" t="b">
        <v>0</v>
      </c>
      <c r="BF7" s="6" t="b">
        <v>0</v>
      </c>
      <c r="BG7" s="6" t="b">
        <v>0</v>
      </c>
      <c r="BH7" s="6" t="b">
        <v>0</v>
      </c>
      <c r="BI7" s="6" t="b">
        <v>0</v>
      </c>
      <c r="BJ7" s="6" t="b">
        <v>0</v>
      </c>
      <c r="BK7" s="6" t="b">
        <v>0</v>
      </c>
      <c r="BL7" s="6" t="b">
        <v>0</v>
      </c>
      <c r="BM7" s="6" t="b">
        <v>0</v>
      </c>
      <c r="BN7" s="6" t="b">
        <v>0</v>
      </c>
      <c r="BO7" s="6" t="b">
        <v>0</v>
      </c>
      <c r="BP7" s="6" t="b">
        <v>0</v>
      </c>
      <c r="BQ7" s="6" t="b">
        <v>0</v>
      </c>
      <c r="BR7" s="6" t="b">
        <v>0</v>
      </c>
      <c r="BS7" s="6" t="b">
        <v>0</v>
      </c>
      <c r="BT7" s="6" t="b">
        <v>0</v>
      </c>
      <c r="BU7" s="6" t="b">
        <v>0</v>
      </c>
      <c r="BV7" s="7" t="b">
        <v>0</v>
      </c>
    </row>
    <row r="8" spans="1:98" x14ac:dyDescent="0.25">
      <c r="A8" s="18" t="s">
        <v>20</v>
      </c>
      <c r="B8" s="6" t="b">
        <v>1</v>
      </c>
      <c r="C8" s="6" t="b">
        <v>0</v>
      </c>
      <c r="D8" s="6" t="b">
        <v>0</v>
      </c>
      <c r="E8" s="6" t="b">
        <v>0</v>
      </c>
      <c r="F8" s="6" t="b">
        <v>0</v>
      </c>
      <c r="G8" s="6" t="b">
        <v>0</v>
      </c>
      <c r="H8" s="6" t="b">
        <v>0</v>
      </c>
      <c r="I8" s="6" t="b">
        <v>0</v>
      </c>
      <c r="J8" s="6" t="b">
        <v>0</v>
      </c>
      <c r="K8" s="6" t="b">
        <v>0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6" t="b">
        <v>0</v>
      </c>
      <c r="R8" s="6" t="b">
        <v>0</v>
      </c>
      <c r="S8" s="6" t="b">
        <v>0</v>
      </c>
      <c r="T8" s="6" t="b">
        <v>0</v>
      </c>
      <c r="U8" s="6" t="b">
        <v>0</v>
      </c>
      <c r="V8" s="6" t="b">
        <v>0</v>
      </c>
      <c r="W8" s="6" t="b">
        <v>0</v>
      </c>
      <c r="X8" s="6" t="b">
        <v>0</v>
      </c>
      <c r="Y8" s="6" t="b">
        <v>0</v>
      </c>
      <c r="Z8" s="6" t="b">
        <v>0</v>
      </c>
      <c r="AA8" s="6" t="b">
        <v>0</v>
      </c>
      <c r="AB8" s="6" t="b">
        <v>0</v>
      </c>
      <c r="AC8" s="6" t="b">
        <v>0</v>
      </c>
      <c r="AD8" s="6" t="b">
        <v>0</v>
      </c>
      <c r="AE8" s="6" t="b">
        <v>0</v>
      </c>
      <c r="AF8" s="6" t="b">
        <v>0</v>
      </c>
      <c r="AG8" s="6" t="b">
        <v>0</v>
      </c>
      <c r="AH8" s="6" t="b">
        <v>0</v>
      </c>
      <c r="AI8" s="6" t="b">
        <v>0</v>
      </c>
      <c r="AJ8" s="6" t="b">
        <v>0</v>
      </c>
      <c r="AK8" s="6" t="b">
        <v>0</v>
      </c>
      <c r="AL8" s="6" t="b">
        <v>0</v>
      </c>
      <c r="AM8" s="6" t="b">
        <v>0</v>
      </c>
      <c r="AN8" s="6" t="b">
        <v>0</v>
      </c>
      <c r="AO8" s="6" t="b">
        <v>0</v>
      </c>
      <c r="AP8" s="6" t="b">
        <v>0</v>
      </c>
      <c r="AQ8" s="6" t="b">
        <v>0</v>
      </c>
      <c r="AR8" s="6" t="b">
        <v>0</v>
      </c>
      <c r="AS8" s="6" t="b">
        <v>0</v>
      </c>
      <c r="AT8" s="6" t="b">
        <v>0</v>
      </c>
      <c r="AU8" s="6" t="b">
        <v>0</v>
      </c>
      <c r="AV8" s="6" t="b">
        <v>0</v>
      </c>
      <c r="AW8" s="6" t="b">
        <v>0</v>
      </c>
      <c r="AX8" s="6" t="b">
        <v>0</v>
      </c>
      <c r="AY8" s="6" t="b">
        <v>0</v>
      </c>
      <c r="AZ8" s="6" t="b">
        <v>0</v>
      </c>
      <c r="BA8" s="6" t="b">
        <v>0</v>
      </c>
      <c r="BB8" s="6" t="b">
        <v>0</v>
      </c>
      <c r="BC8" s="6" t="b">
        <v>0</v>
      </c>
      <c r="BD8" s="6" t="b">
        <v>0</v>
      </c>
      <c r="BE8" s="6" t="b">
        <v>0</v>
      </c>
      <c r="BF8" s="6" t="b">
        <v>0</v>
      </c>
      <c r="BG8" s="6" t="b">
        <v>0</v>
      </c>
      <c r="BH8" s="6" t="b">
        <v>0</v>
      </c>
      <c r="BI8" s="6" t="b">
        <v>0</v>
      </c>
      <c r="BJ8" s="6" t="b">
        <v>0</v>
      </c>
      <c r="BK8" s="6" t="b">
        <v>0</v>
      </c>
      <c r="BL8" s="6" t="b">
        <v>0</v>
      </c>
      <c r="BM8" s="6" t="b">
        <v>0</v>
      </c>
      <c r="BN8" s="6" t="b">
        <v>0</v>
      </c>
      <c r="BO8" s="6" t="b">
        <v>0</v>
      </c>
      <c r="BP8" s="6" t="b">
        <v>0</v>
      </c>
      <c r="BQ8" s="6" t="b">
        <v>0</v>
      </c>
      <c r="BR8" s="6" t="b">
        <v>0</v>
      </c>
      <c r="BS8" s="6" t="b">
        <v>0</v>
      </c>
      <c r="BT8" s="6" t="b">
        <v>0</v>
      </c>
      <c r="BU8" s="6" t="b">
        <v>0</v>
      </c>
      <c r="BV8" s="7" t="b">
        <v>0</v>
      </c>
    </row>
    <row r="9" spans="1:98" ht="24.75" x14ac:dyDescent="0.25">
      <c r="A9" s="19" t="s">
        <v>3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1">
        <v>0</v>
      </c>
    </row>
    <row r="10" spans="1:98" x14ac:dyDescent="0.25">
      <c r="A10" s="14"/>
      <c r="BV10" s="16"/>
    </row>
    <row r="11" spans="1:98" x14ac:dyDescent="0.25">
      <c r="A11" s="20" t="s">
        <v>4</v>
      </c>
      <c r="B11" s="21">
        <f>IF(B6,
   IF(B7,
      IF(B8, 9 + B9, 6 + B9),
      4 + B9
   ),
   1 + B9
)</f>
        <v>9</v>
      </c>
      <c r="C11" s="21">
        <f t="shared" ref="C11:BN11" si="5">IF(C6,
   IF(C7,
      IF(C8, 9 + C9, 6 + C9),
      4 + C9
   ),
   1 + C9
)</f>
        <v>1</v>
      </c>
      <c r="D11" s="21">
        <f t="shared" si="5"/>
        <v>1</v>
      </c>
      <c r="E11" s="21">
        <f t="shared" si="5"/>
        <v>1</v>
      </c>
      <c r="F11" s="21">
        <f t="shared" si="5"/>
        <v>1</v>
      </c>
      <c r="G11" s="21">
        <f t="shared" si="5"/>
        <v>1</v>
      </c>
      <c r="H11" s="21">
        <f t="shared" si="5"/>
        <v>1</v>
      </c>
      <c r="I11" s="21">
        <f t="shared" si="5"/>
        <v>1</v>
      </c>
      <c r="J11" s="21">
        <f t="shared" si="5"/>
        <v>1</v>
      </c>
      <c r="K11" s="21">
        <f t="shared" si="5"/>
        <v>1</v>
      </c>
      <c r="L11" s="21">
        <f t="shared" si="5"/>
        <v>1</v>
      </c>
      <c r="M11" s="21">
        <f t="shared" si="5"/>
        <v>1</v>
      </c>
      <c r="N11" s="21">
        <f t="shared" si="5"/>
        <v>1</v>
      </c>
      <c r="O11" s="21">
        <f t="shared" si="5"/>
        <v>1</v>
      </c>
      <c r="P11" s="21">
        <f t="shared" si="5"/>
        <v>1</v>
      </c>
      <c r="Q11" s="21">
        <f t="shared" si="5"/>
        <v>1</v>
      </c>
      <c r="R11" s="21">
        <f t="shared" si="5"/>
        <v>1</v>
      </c>
      <c r="S11" s="21">
        <f t="shared" si="5"/>
        <v>1</v>
      </c>
      <c r="T11" s="21">
        <f t="shared" si="5"/>
        <v>1</v>
      </c>
      <c r="U11" s="21">
        <f t="shared" si="5"/>
        <v>1</v>
      </c>
      <c r="V11" s="21">
        <f t="shared" si="5"/>
        <v>1</v>
      </c>
      <c r="W11" s="21">
        <f t="shared" si="5"/>
        <v>1</v>
      </c>
      <c r="X11" s="21">
        <f t="shared" si="5"/>
        <v>1</v>
      </c>
      <c r="Y11" s="21">
        <f t="shared" si="5"/>
        <v>1</v>
      </c>
      <c r="Z11" s="21">
        <f t="shared" si="5"/>
        <v>1</v>
      </c>
      <c r="AA11" s="21">
        <f t="shared" si="5"/>
        <v>1</v>
      </c>
      <c r="AB11" s="21">
        <f t="shared" si="5"/>
        <v>1</v>
      </c>
      <c r="AC11" s="21">
        <f t="shared" si="5"/>
        <v>1</v>
      </c>
      <c r="AD11" s="21">
        <f t="shared" si="5"/>
        <v>1</v>
      </c>
      <c r="AE11" s="21">
        <f t="shared" si="5"/>
        <v>1</v>
      </c>
      <c r="AF11" s="21">
        <f t="shared" si="5"/>
        <v>1</v>
      </c>
      <c r="AG11" s="21">
        <f t="shared" si="5"/>
        <v>1</v>
      </c>
      <c r="AH11" s="21">
        <f t="shared" si="5"/>
        <v>1</v>
      </c>
      <c r="AI11" s="21">
        <f t="shared" si="5"/>
        <v>1</v>
      </c>
      <c r="AJ11" s="21">
        <f t="shared" si="5"/>
        <v>1</v>
      </c>
      <c r="AK11" s="21">
        <f t="shared" si="5"/>
        <v>1</v>
      </c>
      <c r="AL11" s="21">
        <f t="shared" si="5"/>
        <v>1</v>
      </c>
      <c r="AM11" s="21">
        <f t="shared" si="5"/>
        <v>1</v>
      </c>
      <c r="AN11" s="21">
        <f t="shared" si="5"/>
        <v>1</v>
      </c>
      <c r="AO11" s="21">
        <f t="shared" si="5"/>
        <v>1</v>
      </c>
      <c r="AP11" s="21">
        <f t="shared" si="5"/>
        <v>1</v>
      </c>
      <c r="AQ11" s="21">
        <f t="shared" si="5"/>
        <v>1</v>
      </c>
      <c r="AR11" s="21">
        <f t="shared" si="5"/>
        <v>1</v>
      </c>
      <c r="AS11" s="21">
        <f t="shared" si="5"/>
        <v>1</v>
      </c>
      <c r="AT11" s="21">
        <f t="shared" si="5"/>
        <v>1</v>
      </c>
      <c r="AU11" s="21">
        <f t="shared" si="5"/>
        <v>1</v>
      </c>
      <c r="AV11" s="21">
        <f t="shared" si="5"/>
        <v>1</v>
      </c>
      <c r="AW11" s="21">
        <f t="shared" si="5"/>
        <v>1</v>
      </c>
      <c r="AX11" s="21">
        <f t="shared" si="5"/>
        <v>1</v>
      </c>
      <c r="AY11" s="21">
        <f t="shared" si="5"/>
        <v>1</v>
      </c>
      <c r="AZ11" s="21">
        <f t="shared" si="5"/>
        <v>1</v>
      </c>
      <c r="BA11" s="21">
        <f t="shared" si="5"/>
        <v>1</v>
      </c>
      <c r="BB11" s="21">
        <f t="shared" si="5"/>
        <v>1</v>
      </c>
      <c r="BC11" s="21">
        <f t="shared" si="5"/>
        <v>1</v>
      </c>
      <c r="BD11" s="21">
        <f t="shared" si="5"/>
        <v>1</v>
      </c>
      <c r="BE11" s="21">
        <f t="shared" si="5"/>
        <v>1</v>
      </c>
      <c r="BF11" s="21">
        <f t="shared" si="5"/>
        <v>1</v>
      </c>
      <c r="BG11" s="21">
        <f t="shared" si="5"/>
        <v>1</v>
      </c>
      <c r="BH11" s="21">
        <f t="shared" si="5"/>
        <v>1</v>
      </c>
      <c r="BI11" s="21">
        <f t="shared" si="5"/>
        <v>1</v>
      </c>
      <c r="BJ11" s="21">
        <f t="shared" si="5"/>
        <v>1</v>
      </c>
      <c r="BK11" s="21">
        <f t="shared" si="5"/>
        <v>1</v>
      </c>
      <c r="BL11" s="21">
        <f t="shared" si="5"/>
        <v>1</v>
      </c>
      <c r="BM11" s="21">
        <f t="shared" si="5"/>
        <v>1</v>
      </c>
      <c r="BN11" s="21">
        <f t="shared" si="5"/>
        <v>1</v>
      </c>
      <c r="BO11" s="21">
        <f t="shared" ref="BO11:BV11" si="6">IF(BO6,
   IF(BO7,
      IF(BO8, 9 + BO9, 6 + BO9),
      4 + BO9
   ),
   1 + BO9
)</f>
        <v>1</v>
      </c>
      <c r="BP11" s="21">
        <f t="shared" si="6"/>
        <v>1</v>
      </c>
      <c r="BQ11" s="21">
        <f t="shared" si="6"/>
        <v>1</v>
      </c>
      <c r="BR11" s="21">
        <f t="shared" si="6"/>
        <v>1</v>
      </c>
      <c r="BS11" s="21">
        <f t="shared" si="6"/>
        <v>1</v>
      </c>
      <c r="BT11" s="21">
        <f t="shared" si="6"/>
        <v>1</v>
      </c>
      <c r="BU11" s="21">
        <f t="shared" si="6"/>
        <v>1</v>
      </c>
      <c r="BV11" s="21">
        <f t="shared" si="6"/>
        <v>1</v>
      </c>
    </row>
    <row r="12" spans="1:98" x14ac:dyDescent="0.25">
      <c r="A12" s="3"/>
      <c r="B12" s="3"/>
      <c r="C12" s="4"/>
    </row>
    <row r="13" spans="1:98" ht="15" customHeight="1" x14ac:dyDescent="0.25">
      <c r="A13" s="26" t="s">
        <v>8</v>
      </c>
      <c r="B13" s="27"/>
      <c r="C13" s="4"/>
    </row>
    <row r="14" spans="1:98" x14ac:dyDescent="0.25">
      <c r="A14" s="26" t="s">
        <v>9</v>
      </c>
      <c r="B14" s="28">
        <f>AVERAGE(B11:BV11)</f>
        <v>1.1095890410958904</v>
      </c>
      <c r="C14" s="4"/>
    </row>
    <row r="15" spans="1:98" x14ac:dyDescent="0.25">
      <c r="A15" s="26" t="s">
        <v>10</v>
      </c>
      <c r="B15" s="28">
        <f>_xlfn.STDEV.P(B11:BV11)</f>
        <v>0.9298938492316241</v>
      </c>
      <c r="C15" s="4"/>
    </row>
    <row r="16" spans="1:98" x14ac:dyDescent="0.25">
      <c r="A16" s="28" t="s">
        <v>11</v>
      </c>
      <c r="B16" s="29">
        <f>COUNT(B11:BV11)</f>
        <v>73</v>
      </c>
      <c r="C16" s="4"/>
    </row>
    <row r="17" spans="1:3" x14ac:dyDescent="0.25">
      <c r="A17" s="28" t="s">
        <v>16</v>
      </c>
      <c r="B17" s="30">
        <f>BV3</f>
        <v>5.1388888888888887E-2</v>
      </c>
      <c r="C17" s="4"/>
    </row>
    <row r="18" spans="1:3" x14ac:dyDescent="0.25">
      <c r="A18" s="28"/>
      <c r="B18" s="33"/>
      <c r="C18" s="4"/>
    </row>
    <row r="19" spans="1:3" x14ac:dyDescent="0.25">
      <c r="A19" s="28" t="s">
        <v>15</v>
      </c>
      <c r="B19" s="28" t="s">
        <v>13</v>
      </c>
      <c r="C19" s="28" t="s">
        <v>14</v>
      </c>
    </row>
    <row r="20" spans="1:3" x14ac:dyDescent="0.25">
      <c r="A20" s="28" t="s">
        <v>18</v>
      </c>
      <c r="B20" s="28">
        <f>COUNTIF(B6:BV6,TRUE)</f>
        <v>1</v>
      </c>
      <c r="C20" s="28">
        <f>COUNTIF(C6:BW6,FALSE)</f>
        <v>72</v>
      </c>
    </row>
    <row r="21" spans="1:3" x14ac:dyDescent="0.25">
      <c r="A21" s="28" t="s">
        <v>19</v>
      </c>
      <c r="B21" s="28">
        <f>COUNTIF(B7:BV7,TRUE)</f>
        <v>1</v>
      </c>
      <c r="C21" s="28">
        <f t="shared" ref="C21:C22" si="7">COUNTIF(C7:BW7,FALSE)</f>
        <v>72</v>
      </c>
    </row>
    <row r="22" spans="1:3" x14ac:dyDescent="0.25">
      <c r="A22" s="28" t="s">
        <v>20</v>
      </c>
      <c r="B22" s="28">
        <f>COUNTIF(B8:BV8,TRUE)</f>
        <v>1</v>
      </c>
      <c r="C22" s="28">
        <f t="shared" si="7"/>
        <v>72</v>
      </c>
    </row>
  </sheetData>
  <conditionalFormatting sqref="B4:BV4">
    <cfRule type="cellIs" dxfId="5" priority="1" operator="lessThan">
      <formula>0</formula>
    </cfRule>
    <cfRule type="cellIs" dxfId="4" priority="2" operator="greaterThan">
      <formula>0</formula>
    </cfRule>
  </conditionalFormatting>
  <dataValidations disablePrompts="1" count="1">
    <dataValidation type="list" allowBlank="1" showInputMessage="1" showErrorMessage="1" sqref="B9:BV9" xr:uid="{4C92858A-1A99-4D7F-B331-43E384B14B46}">
      <formula1>"-2,-1,0,1,2"</formula1>
    </dataValidation>
  </dataValidation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ab5293-406f-4906-9567-f516c485eb03" xsi:nil="true"/>
    <lcf76f155ced4ddcb4097134ff3c332f xmlns="7936655f-aebf-4df6-86e1-63053894c40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07960E1A1B0F14AA323AE28720BEA9D" ma:contentTypeVersion="24" ma:contentTypeDescription="Ein neues Dokument erstellen." ma:contentTypeScope="" ma:versionID="b4579e5ec97339e9c02febb7ad7bbca0">
  <xsd:schema xmlns:xsd="http://www.w3.org/2001/XMLSchema" xmlns:xs="http://www.w3.org/2001/XMLSchema" xmlns:p="http://schemas.microsoft.com/office/2006/metadata/properties" xmlns:ns2="7936655f-aebf-4df6-86e1-63053894c407" xmlns:ns3="a5ab5293-406f-4906-9567-f516c485eb03" targetNamespace="http://schemas.microsoft.com/office/2006/metadata/properties" ma:root="true" ma:fieldsID="1c999e7af955cc341c5da52e6be64585" ns2:_="" ns3:_="">
    <xsd:import namespace="7936655f-aebf-4df6-86e1-63053894c407"/>
    <xsd:import namespace="a5ab5293-406f-4906-9567-f516c485eb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655f-aebf-4df6-86e1-63053894c4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ildmarkierungen" ma:readOnly="false" ma:fieldId="{5cf76f15-5ced-4ddc-b409-7134ff3c332f}" ma:taxonomyMulti="true" ma:sspId="7873907d-d049-4c15-acb6-7b8f2d6df6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ab5293-406f-4906-9567-f516c485eb0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14d1ff5-67d8-4f79-a883-2aed25eacc9f}" ma:internalName="TaxCatchAll" ma:showField="CatchAllData" ma:web="a5ab5293-406f-4906-9567-f516c485eb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B60DD3-5DDF-4CF9-A5BE-9E0ADF63449C}">
  <ds:schemaRefs>
    <ds:schemaRef ds:uri="http://schemas.microsoft.com/office/2006/metadata/properties"/>
    <ds:schemaRef ds:uri="http://schemas.microsoft.com/office/infopath/2007/PartnerControls"/>
    <ds:schemaRef ds:uri="http://purl.org/dc/elements/1.1/"/>
    <ds:schemaRef ds:uri="7936655f-aebf-4df6-86e1-63053894c407"/>
    <ds:schemaRef ds:uri="http://schemas.microsoft.com/office/2006/documentManagement/types"/>
    <ds:schemaRef ds:uri="http://purl.org/dc/terms/"/>
    <ds:schemaRef ds:uri="http://www.w3.org/XML/1998/namespace"/>
    <ds:schemaRef ds:uri="http://schemas.openxmlformats.org/package/2006/metadata/core-properties"/>
    <ds:schemaRef ds:uri="a5ab5293-406f-4906-9567-f516c485eb0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82C43B8-DCF6-462D-883C-35E8D55821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F030DA-A127-4EAA-95B6-4B5FE82B59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36655f-aebf-4df6-86e1-63053894c407"/>
    <ds:schemaRef ds:uri="a5ab5293-406f-4906-9567-f516c485eb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Rating Statistics</vt:lpstr>
      <vt:lpstr>Behavioural</vt:lpstr>
      <vt:lpstr>SocioEmotional</vt:lpstr>
      <vt:lpstr>MetaCognitive</vt:lpstr>
    </vt:vector>
  </TitlesOfParts>
  <Company>Fachhochschule Nordwestschweiz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 Bronowicz</dc:creator>
  <cp:lastModifiedBy>Carolin Bronowicz</cp:lastModifiedBy>
  <dcterms:created xsi:type="dcterms:W3CDTF">2024-11-17T14:48:51Z</dcterms:created>
  <dcterms:modified xsi:type="dcterms:W3CDTF">2024-11-25T10:43:26Z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0x010100C07960E1A1B0F14AA323AE28720BEA9D</vt:lpwstr>
  </property>
  <property fmtid="{D5CDD505-2E9C-101B-9397-08002B2CF9AE}" pid="3" name="MediaServiceImageTags">
    <vt:lpwstr/>
  </property>
</Properties>
</file>