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1 to 2015\"/>
    </mc:Choice>
  </mc:AlternateContent>
  <xr:revisionPtr revIDLastSave="0" documentId="13_ncr:1_{87997D6C-E0F2-49E4-A690-C8A957794486}" xr6:coauthVersionLast="47" xr6:coauthVersionMax="47" xr10:uidLastSave="{00000000-0000-0000-0000-000000000000}"/>
  <bookViews>
    <workbookView xWindow="57480" yWindow="-165" windowWidth="29040" windowHeight="15840" activeTab="1" xr2:uid="{00000000-000D-0000-FFFF-FFFF00000000}"/>
  </bookViews>
  <sheets>
    <sheet name="Sheet1" sheetId="14" r:id="rId1"/>
    <sheet name="2011" sheetId="13" r:id="rId2"/>
    <sheet name="Sheet2" sheetId="15" r:id="rId3"/>
    <sheet name="SQL" sheetId="6" r:id="rId4"/>
  </sheets>
  <definedNames>
    <definedName name="Result" localSheetId="3">SQL!$A$63:$C$3196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G3" i="13" s="1"/>
  <c r="F759" i="13"/>
  <c r="G759" i="13" s="1"/>
  <c r="F1284" i="13"/>
  <c r="G1284" i="13" s="1"/>
  <c r="F1347" i="13"/>
  <c r="F1419" i="13"/>
  <c r="F1536" i="13"/>
  <c r="G1536" i="13" s="1"/>
  <c r="F1539" i="13"/>
  <c r="F1555" i="13"/>
  <c r="F1595" i="13"/>
  <c r="F1600" i="13"/>
  <c r="G1600" i="13" s="1"/>
  <c r="F1648" i="13"/>
  <c r="G1648" i="13" s="1"/>
  <c r="F1659" i="13"/>
  <c r="F1667" i="13"/>
  <c r="F1705" i="13"/>
  <c r="G1705" i="13" s="1"/>
  <c r="F1712" i="13"/>
  <c r="G1712" i="13" s="1"/>
  <c r="F1728" i="13"/>
  <c r="G1728" i="13" s="1"/>
  <c r="F1768" i="13"/>
  <c r="G1768" i="13" s="1"/>
  <c r="F1787" i="13"/>
  <c r="F1832" i="13"/>
  <c r="G1832" i="13" s="1"/>
  <c r="F1840" i="13"/>
  <c r="G1840" i="13" s="1"/>
  <c r="F1875" i="13"/>
  <c r="F1897" i="13"/>
  <c r="G1897" i="13" s="1"/>
  <c r="F1939" i="13"/>
  <c r="F1949" i="13"/>
  <c r="G1949" i="13" s="1"/>
  <c r="F1968" i="13"/>
  <c r="G1968" i="13" s="1"/>
  <c r="F1976" i="13"/>
  <c r="G1976" i="13" s="1"/>
  <c r="F1980" i="13"/>
  <c r="G1980" i="13" s="1"/>
  <c r="F2003" i="13"/>
  <c r="F2005" i="13"/>
  <c r="G2005" i="13" s="1"/>
  <c r="F2016" i="13"/>
  <c r="G2016" i="13" s="1"/>
  <c r="F2040" i="13"/>
  <c r="G2040" i="13" s="1"/>
  <c r="F2052" i="13"/>
  <c r="F2069" i="13"/>
  <c r="G2069" i="13" s="1"/>
  <c r="F2077" i="13"/>
  <c r="G2077" i="13" s="1"/>
  <c r="F2083" i="13"/>
  <c r="F2105" i="13"/>
  <c r="G2105" i="13" s="1"/>
  <c r="F2108" i="13"/>
  <c r="F2117" i="13"/>
  <c r="G2117" i="13" s="1"/>
  <c r="F2141" i="13"/>
  <c r="G2141" i="13" s="1"/>
  <c r="F2144" i="13"/>
  <c r="G2144" i="13" s="1"/>
  <c r="F2155" i="13"/>
  <c r="F2172" i="13"/>
  <c r="G2172" i="13" s="1"/>
  <c r="F2180" i="13"/>
  <c r="F2185" i="13"/>
  <c r="G2185" i="13" s="1"/>
  <c r="F2208" i="13"/>
  <c r="G2208" i="13" s="1"/>
  <c r="F2211" i="13"/>
  <c r="F2220" i="13"/>
  <c r="F2244" i="13"/>
  <c r="F2245" i="13"/>
  <c r="G2245" i="13" s="1"/>
  <c r="F2257" i="13"/>
  <c r="G2257" i="13" s="1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1" i="13"/>
  <c r="F2334" i="13"/>
  <c r="F2350" i="13"/>
  <c r="G2350" i="13" s="1"/>
  <c r="F2356" i="13"/>
  <c r="G2356" i="13" s="1"/>
  <c r="F2371" i="13"/>
  <c r="F2372" i="13"/>
  <c r="G2372" i="13" s="1"/>
  <c r="F2379" i="13"/>
  <c r="F2390" i="13"/>
  <c r="F2395" i="13"/>
  <c r="F2398" i="13"/>
  <c r="F2412" i="13"/>
  <c r="G2412" i="13" s="1"/>
  <c r="F2414" i="13"/>
  <c r="G2414" i="13" s="1"/>
  <c r="F2435" i="13"/>
  <c r="F2443" i="13"/>
  <c r="F2454" i="13"/>
  <c r="F2459" i="13"/>
  <c r="F2462" i="13"/>
  <c r="G2462" i="13" s="1"/>
  <c r="F2476" i="13"/>
  <c r="G2476" i="13" s="1"/>
  <c r="F2478" i="13"/>
  <c r="F2484" i="13"/>
  <c r="G2484" i="13" s="1"/>
  <c r="F2494" i="13"/>
  <c r="F2496" i="13"/>
  <c r="G2496" i="13" s="1"/>
  <c r="F2510" i="13"/>
  <c r="F2512" i="13"/>
  <c r="G2512" i="13" s="1"/>
  <c r="F2516" i="13"/>
  <c r="G2516" i="13" s="1"/>
  <c r="F2526" i="13"/>
  <c r="F2528" i="13"/>
  <c r="G2528" i="13" s="1"/>
  <c r="F2543" i="13"/>
  <c r="G2543" i="13" s="1"/>
  <c r="F2548" i="13"/>
  <c r="G2548" i="13" s="1"/>
  <c r="F2551" i="13"/>
  <c r="G2551" i="13" s="1"/>
  <c r="F2556" i="13"/>
  <c r="G2556" i="13" s="1"/>
  <c r="F2559" i="13"/>
  <c r="G2559" i="13" s="1"/>
  <c r="F2567" i="13"/>
  <c r="G2567" i="13" s="1"/>
  <c r="F2572" i="13"/>
  <c r="G2572" i="13" s="1"/>
  <c r="F2575" i="13"/>
  <c r="G2575" i="13" s="1"/>
  <c r="F2583" i="13"/>
  <c r="G2583" i="13" s="1"/>
  <c r="F2591" i="13"/>
  <c r="G2591" i="13" s="1"/>
  <c r="F2599" i="13"/>
  <c r="G2599" i="13" s="1"/>
  <c r="F2607" i="13"/>
  <c r="G2607" i="13" s="1"/>
  <c r="F2612" i="13"/>
  <c r="G2612" i="13" s="1"/>
  <c r="F2615" i="13"/>
  <c r="G2615" i="13" s="1"/>
  <c r="F2620" i="13"/>
  <c r="G2620" i="13" s="1"/>
  <c r="F2623" i="13"/>
  <c r="G2623" i="13" s="1"/>
  <c r="F2631" i="13"/>
  <c r="G2631" i="13" s="1"/>
  <c r="F2636" i="13"/>
  <c r="G2636" i="13" s="1"/>
  <c r="F2639" i="13"/>
  <c r="G2639" i="13" s="1"/>
  <c r="F2647" i="13"/>
  <c r="G2647" i="13" s="1"/>
  <c r="F2655" i="13"/>
  <c r="G2655" i="13" s="1"/>
  <c r="F2663" i="13"/>
  <c r="G2663" i="13" s="1"/>
  <c r="F2671" i="13"/>
  <c r="G2671" i="13" s="1"/>
  <c r="F2676" i="13"/>
  <c r="G2676" i="13" s="1"/>
  <c r="F2679" i="13"/>
  <c r="G2679" i="13" s="1"/>
  <c r="F2684" i="13"/>
  <c r="G2684" i="13" s="1"/>
  <c r="F2687" i="13"/>
  <c r="G2687" i="13" s="1"/>
  <c r="F2695" i="13"/>
  <c r="G2695" i="13" s="1"/>
  <c r="F2700" i="13"/>
  <c r="G2700" i="13" s="1"/>
  <c r="F2703" i="13"/>
  <c r="G2703" i="13" s="1"/>
  <c r="F2711" i="13"/>
  <c r="G2711" i="13" s="1"/>
  <c r="F2719" i="13"/>
  <c r="G2719" i="13" s="1"/>
  <c r="F2727" i="13"/>
  <c r="G2727" i="13" s="1"/>
  <c r="F2735" i="13"/>
  <c r="G2735" i="13" s="1"/>
  <c r="F2740" i="13"/>
  <c r="G2740" i="13" s="1"/>
  <c r="F2743" i="13"/>
  <c r="G2743" i="13" s="1"/>
  <c r="F2748" i="13"/>
  <c r="G2748" i="13" s="1"/>
  <c r="F2751" i="13"/>
  <c r="G2751" i="13" s="1"/>
  <c r="F2759" i="13"/>
  <c r="G2759" i="13" s="1"/>
  <c r="F2764" i="13"/>
  <c r="G2764" i="13" s="1"/>
  <c r="F2767" i="13"/>
  <c r="G2767" i="13" s="1"/>
  <c r="F2775" i="13"/>
  <c r="G2775" i="13" s="1"/>
  <c r="F2783" i="13"/>
  <c r="G2783" i="13" s="1"/>
  <c r="F2791" i="13"/>
  <c r="G2791" i="13" s="1"/>
  <c r="F2799" i="13"/>
  <c r="G2799" i="13" s="1"/>
  <c r="F2804" i="13"/>
  <c r="G2804" i="13" s="1"/>
  <c r="F2807" i="13"/>
  <c r="G2807" i="13" s="1"/>
  <c r="F2812" i="13"/>
  <c r="G2812" i="13" s="1"/>
  <c r="F2815" i="13"/>
  <c r="G2815" i="13" s="1"/>
  <c r="F2823" i="13"/>
  <c r="G2823" i="13" s="1"/>
  <c r="F2828" i="13"/>
  <c r="G2828" i="13" s="1"/>
  <c r="F2831" i="13"/>
  <c r="G2831" i="13" s="1"/>
  <c r="F2839" i="13"/>
  <c r="G2839" i="13" s="1"/>
  <c r="F2847" i="13"/>
  <c r="G2847" i="13" s="1"/>
  <c r="F2855" i="13"/>
  <c r="G2855" i="13" s="1"/>
  <c r="F2863" i="13"/>
  <c r="G2863" i="13" s="1"/>
  <c r="F2868" i="13"/>
  <c r="G2868" i="13" s="1"/>
  <c r="F2871" i="13"/>
  <c r="G2871" i="13" s="1"/>
  <c r="F2876" i="13"/>
  <c r="G2876" i="13" s="1"/>
  <c r="F2879" i="13"/>
  <c r="G2879" i="13" s="1"/>
  <c r="F2887" i="13"/>
  <c r="G2887" i="13" s="1"/>
  <c r="F2892" i="13"/>
  <c r="G2892" i="13" s="1"/>
  <c r="F2895" i="13"/>
  <c r="G2895" i="13" s="1"/>
  <c r="F2903" i="13"/>
  <c r="G2903" i="13" s="1"/>
  <c r="F2911" i="13"/>
  <c r="G2911" i="13" s="1"/>
  <c r="F2919" i="13"/>
  <c r="G2919" i="13" s="1"/>
  <c r="F2927" i="13"/>
  <c r="G2927" i="13" s="1"/>
  <c r="F2932" i="13"/>
  <c r="G2932" i="13" s="1"/>
  <c r="F2935" i="13"/>
  <c r="G2935" i="13" s="1"/>
  <c r="F2940" i="13"/>
  <c r="G2940" i="13" s="1"/>
  <c r="F2943" i="13"/>
  <c r="G2943" i="13" s="1"/>
  <c r="F2951" i="13"/>
  <c r="G2951" i="13" s="1"/>
  <c r="F2956" i="13"/>
  <c r="G2956" i="13" s="1"/>
  <c r="F2959" i="13"/>
  <c r="G2959" i="13" s="1"/>
  <c r="F2967" i="13"/>
  <c r="G2967" i="13" s="1"/>
  <c r="F2975" i="13"/>
  <c r="G2975" i="13" s="1"/>
  <c r="F2983" i="13"/>
  <c r="G2983" i="13" s="1"/>
  <c r="F2991" i="13"/>
  <c r="G2991" i="13" s="1"/>
  <c r="F2996" i="13"/>
  <c r="G2996" i="13" s="1"/>
  <c r="F2999" i="13"/>
  <c r="G2999" i="13" s="1"/>
  <c r="F3004" i="13"/>
  <c r="G3004" i="13" s="1"/>
  <c r="F3007" i="13"/>
  <c r="G3007" i="13" s="1"/>
  <c r="F3015" i="13"/>
  <c r="G3015" i="13" s="1"/>
  <c r="F3020" i="13"/>
  <c r="G3020" i="13" s="1"/>
  <c r="F3023" i="13"/>
  <c r="G3023" i="13" s="1"/>
  <c r="F3031" i="13"/>
  <c r="G3031" i="13" s="1"/>
  <c r="F3039" i="13"/>
  <c r="G3039" i="13" s="1"/>
  <c r="F3047" i="13"/>
  <c r="G3047" i="13" s="1"/>
  <c r="T5" i="15"/>
  <c r="T6" i="15"/>
  <c r="T7" i="15"/>
  <c r="T8" i="15"/>
  <c r="T9" i="15"/>
  <c r="T10" i="15"/>
  <c r="T11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4" i="15"/>
  <c r="W14" i="15"/>
  <c r="W22" i="15"/>
  <c r="W30" i="15"/>
  <c r="W38" i="15"/>
  <c r="W46" i="15"/>
  <c r="W54" i="15"/>
  <c r="U5" i="15"/>
  <c r="W5" i="15" s="1"/>
  <c r="V5" i="15"/>
  <c r="U6" i="15"/>
  <c r="W6" i="15" s="1"/>
  <c r="V6" i="15"/>
  <c r="U7" i="15"/>
  <c r="W7" i="15" s="1"/>
  <c r="V7" i="15"/>
  <c r="U8" i="15"/>
  <c r="W8" i="15" s="1"/>
  <c r="V8" i="15"/>
  <c r="U9" i="15"/>
  <c r="W9" i="15" s="1"/>
  <c r="V9" i="15"/>
  <c r="U10" i="15"/>
  <c r="W10" i="15" s="1"/>
  <c r="V10" i="15"/>
  <c r="U11" i="15"/>
  <c r="W11" i="15" s="1"/>
  <c r="V11" i="15"/>
  <c r="U12" i="15"/>
  <c r="W12" i="15" s="1"/>
  <c r="V12" i="15"/>
  <c r="U13" i="15"/>
  <c r="W13" i="15" s="1"/>
  <c r="V13" i="15"/>
  <c r="U14" i="15"/>
  <c r="V14" i="15"/>
  <c r="U15" i="15"/>
  <c r="V15" i="15"/>
  <c r="W15" i="15" s="1"/>
  <c r="U16" i="15"/>
  <c r="W16" i="15" s="1"/>
  <c r="V16" i="15"/>
  <c r="U17" i="15"/>
  <c r="W17" i="15" s="1"/>
  <c r="V17" i="15"/>
  <c r="U18" i="15"/>
  <c r="W18" i="15" s="1"/>
  <c r="V18" i="15"/>
  <c r="U19" i="15"/>
  <c r="W19" i="15" s="1"/>
  <c r="V19" i="15"/>
  <c r="U20" i="15"/>
  <c r="W20" i="15" s="1"/>
  <c r="V20" i="15"/>
  <c r="U21" i="15"/>
  <c r="W21" i="15" s="1"/>
  <c r="V21" i="15"/>
  <c r="U22" i="15"/>
  <c r="V22" i="15"/>
  <c r="U23" i="15"/>
  <c r="V23" i="15"/>
  <c r="W23" i="15" s="1"/>
  <c r="U24" i="15"/>
  <c r="W24" i="15" s="1"/>
  <c r="V24" i="15"/>
  <c r="U25" i="15"/>
  <c r="W25" i="15" s="1"/>
  <c r="V25" i="15"/>
  <c r="U26" i="15"/>
  <c r="W26" i="15" s="1"/>
  <c r="V26" i="15"/>
  <c r="U27" i="15"/>
  <c r="W27" i="15" s="1"/>
  <c r="V27" i="15"/>
  <c r="U28" i="15"/>
  <c r="W28" i="15" s="1"/>
  <c r="V28" i="15"/>
  <c r="U29" i="15"/>
  <c r="W29" i="15" s="1"/>
  <c r="V29" i="15"/>
  <c r="U30" i="15"/>
  <c r="V30" i="15"/>
  <c r="U31" i="15"/>
  <c r="V31" i="15"/>
  <c r="W31" i="15" s="1"/>
  <c r="U32" i="15"/>
  <c r="W32" i="15" s="1"/>
  <c r="V32" i="15"/>
  <c r="U33" i="15"/>
  <c r="W33" i="15" s="1"/>
  <c r="V33" i="15"/>
  <c r="U34" i="15"/>
  <c r="W34" i="15" s="1"/>
  <c r="V34" i="15"/>
  <c r="U35" i="15"/>
  <c r="W35" i="15" s="1"/>
  <c r="V35" i="15"/>
  <c r="U36" i="15"/>
  <c r="W36" i="15" s="1"/>
  <c r="V36" i="15"/>
  <c r="U37" i="15"/>
  <c r="W37" i="15" s="1"/>
  <c r="V37" i="15"/>
  <c r="U38" i="15"/>
  <c r="V38" i="15"/>
  <c r="U39" i="15"/>
  <c r="V39" i="15"/>
  <c r="W39" i="15" s="1"/>
  <c r="U40" i="15"/>
  <c r="W40" i="15" s="1"/>
  <c r="V40" i="15"/>
  <c r="U41" i="15"/>
  <c r="W41" i="15" s="1"/>
  <c r="V41" i="15"/>
  <c r="U42" i="15"/>
  <c r="W42" i="15" s="1"/>
  <c r="V42" i="15"/>
  <c r="U43" i="15"/>
  <c r="W43" i="15" s="1"/>
  <c r="V43" i="15"/>
  <c r="U44" i="15"/>
  <c r="W44" i="15" s="1"/>
  <c r="V44" i="15"/>
  <c r="U45" i="15"/>
  <c r="W45" i="15" s="1"/>
  <c r="V45" i="15"/>
  <c r="U46" i="15"/>
  <c r="V46" i="15"/>
  <c r="U47" i="15"/>
  <c r="V47" i="15"/>
  <c r="W47" i="15" s="1"/>
  <c r="U48" i="15"/>
  <c r="W48" i="15" s="1"/>
  <c r="V48" i="15"/>
  <c r="U49" i="15"/>
  <c r="W49" i="15" s="1"/>
  <c r="V49" i="15"/>
  <c r="U50" i="15"/>
  <c r="W50" i="15" s="1"/>
  <c r="V50" i="15"/>
  <c r="U51" i="15"/>
  <c r="W51" i="15" s="1"/>
  <c r="V51" i="15"/>
  <c r="U52" i="15"/>
  <c r="W52" i="15" s="1"/>
  <c r="V52" i="15"/>
  <c r="U53" i="15"/>
  <c r="W53" i="15" s="1"/>
  <c r="V53" i="15"/>
  <c r="U54" i="15"/>
  <c r="V54" i="15"/>
  <c r="V4" i="15"/>
  <c r="U4" i="15"/>
  <c r="W4" i="15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4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6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8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0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2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" i="13"/>
  <c r="B3047" i="13"/>
  <c r="B3046" i="13"/>
  <c r="F3046" i="13" s="1"/>
  <c r="G3046" i="13" s="1"/>
  <c r="B3045" i="13"/>
  <c r="F3045" i="13" s="1"/>
  <c r="G3045" i="13" s="1"/>
  <c r="B3044" i="13"/>
  <c r="F3044" i="13" s="1"/>
  <c r="G3044" i="13" s="1"/>
  <c r="B3043" i="13"/>
  <c r="F3043" i="13" s="1"/>
  <c r="B3042" i="13"/>
  <c r="F3042" i="13" s="1"/>
  <c r="G3042" i="13" s="1"/>
  <c r="B3041" i="13"/>
  <c r="F3041" i="13" s="1"/>
  <c r="G3041" i="13" s="1"/>
  <c r="B3040" i="13"/>
  <c r="F3040" i="13" s="1"/>
  <c r="G3040" i="13" s="1"/>
  <c r="B3039" i="13"/>
  <c r="B3038" i="13"/>
  <c r="F3038" i="13" s="1"/>
  <c r="G3038" i="13" s="1"/>
  <c r="B3037" i="13"/>
  <c r="F3037" i="13" s="1"/>
  <c r="G3037" i="13" s="1"/>
  <c r="B3036" i="13"/>
  <c r="F3036" i="13" s="1"/>
  <c r="G3036" i="13" s="1"/>
  <c r="B3035" i="13"/>
  <c r="F3035" i="13" s="1"/>
  <c r="B3034" i="13"/>
  <c r="F3034" i="13" s="1"/>
  <c r="G3034" i="13" s="1"/>
  <c r="B3033" i="13"/>
  <c r="F3033" i="13" s="1"/>
  <c r="G3033" i="13" s="1"/>
  <c r="B3032" i="13"/>
  <c r="F3032" i="13" s="1"/>
  <c r="G3032" i="13" s="1"/>
  <c r="B3031" i="13"/>
  <c r="B3030" i="13"/>
  <c r="F3030" i="13" s="1"/>
  <c r="G3030" i="13" s="1"/>
  <c r="B3029" i="13"/>
  <c r="F3029" i="13" s="1"/>
  <c r="G3029" i="13" s="1"/>
  <c r="B3028" i="13"/>
  <c r="F3028" i="13" s="1"/>
  <c r="G3028" i="13" s="1"/>
  <c r="B3027" i="13"/>
  <c r="F3027" i="13" s="1"/>
  <c r="B3026" i="13"/>
  <c r="F3026" i="13" s="1"/>
  <c r="G3026" i="13" s="1"/>
  <c r="B3025" i="13"/>
  <c r="F3025" i="13" s="1"/>
  <c r="G3025" i="13" s="1"/>
  <c r="B3024" i="13"/>
  <c r="F3024" i="13" s="1"/>
  <c r="G3024" i="13" s="1"/>
  <c r="B3023" i="13"/>
  <c r="B3022" i="13"/>
  <c r="F3022" i="13" s="1"/>
  <c r="G3022" i="13" s="1"/>
  <c r="B3021" i="13"/>
  <c r="F3021" i="13" s="1"/>
  <c r="G3021" i="13" s="1"/>
  <c r="B3020" i="13"/>
  <c r="B3019" i="13"/>
  <c r="F3019" i="13" s="1"/>
  <c r="B3018" i="13"/>
  <c r="F3018" i="13" s="1"/>
  <c r="G3018" i="13" s="1"/>
  <c r="B3017" i="13"/>
  <c r="F3017" i="13" s="1"/>
  <c r="G3017" i="13" s="1"/>
  <c r="B3016" i="13"/>
  <c r="F3016" i="13" s="1"/>
  <c r="G3016" i="13" s="1"/>
  <c r="B3015" i="13"/>
  <c r="B3014" i="13"/>
  <c r="F3014" i="13" s="1"/>
  <c r="G3014" i="13" s="1"/>
  <c r="B3013" i="13"/>
  <c r="F3013" i="13" s="1"/>
  <c r="G3013" i="13" s="1"/>
  <c r="B3012" i="13"/>
  <c r="F3012" i="13" s="1"/>
  <c r="G3012" i="13" s="1"/>
  <c r="B3011" i="13"/>
  <c r="F3011" i="13" s="1"/>
  <c r="B3010" i="13"/>
  <c r="F3010" i="13" s="1"/>
  <c r="G3010" i="13" s="1"/>
  <c r="B3009" i="13"/>
  <c r="F3009" i="13" s="1"/>
  <c r="G3009" i="13" s="1"/>
  <c r="B3008" i="13"/>
  <c r="F3008" i="13" s="1"/>
  <c r="G3008" i="13" s="1"/>
  <c r="B3007" i="13"/>
  <c r="B3006" i="13"/>
  <c r="F3006" i="13" s="1"/>
  <c r="G3006" i="13" s="1"/>
  <c r="B3005" i="13"/>
  <c r="F3005" i="13" s="1"/>
  <c r="G3005" i="13" s="1"/>
  <c r="B3004" i="13"/>
  <c r="B3003" i="13"/>
  <c r="F3003" i="13" s="1"/>
  <c r="B3002" i="13"/>
  <c r="F3002" i="13" s="1"/>
  <c r="G3002" i="13" s="1"/>
  <c r="B3001" i="13"/>
  <c r="F3001" i="13" s="1"/>
  <c r="G3001" i="13" s="1"/>
  <c r="B3000" i="13"/>
  <c r="F3000" i="13" s="1"/>
  <c r="G3000" i="13" s="1"/>
  <c r="B2999" i="13"/>
  <c r="B2998" i="13"/>
  <c r="F2998" i="13" s="1"/>
  <c r="G2998" i="13" s="1"/>
  <c r="B2997" i="13"/>
  <c r="F2997" i="13" s="1"/>
  <c r="G2997" i="13" s="1"/>
  <c r="B2996" i="13"/>
  <c r="B2995" i="13"/>
  <c r="F2995" i="13" s="1"/>
  <c r="B2994" i="13"/>
  <c r="F2994" i="13" s="1"/>
  <c r="G2994" i="13" s="1"/>
  <c r="B2993" i="13"/>
  <c r="F2993" i="13" s="1"/>
  <c r="G2993" i="13" s="1"/>
  <c r="B2992" i="13"/>
  <c r="F2992" i="13" s="1"/>
  <c r="G2992" i="13" s="1"/>
  <c r="B2991" i="13"/>
  <c r="B2990" i="13"/>
  <c r="F2990" i="13" s="1"/>
  <c r="G2990" i="13" s="1"/>
  <c r="B2989" i="13"/>
  <c r="F2989" i="13" s="1"/>
  <c r="G2989" i="13" s="1"/>
  <c r="B2988" i="13"/>
  <c r="F2988" i="13" s="1"/>
  <c r="G2988" i="13" s="1"/>
  <c r="B2987" i="13"/>
  <c r="F2987" i="13" s="1"/>
  <c r="B2986" i="13"/>
  <c r="F2986" i="13" s="1"/>
  <c r="G2986" i="13" s="1"/>
  <c r="B2985" i="13"/>
  <c r="F2985" i="13" s="1"/>
  <c r="G2985" i="13" s="1"/>
  <c r="B2984" i="13"/>
  <c r="F2984" i="13" s="1"/>
  <c r="G2984" i="13" s="1"/>
  <c r="B2983" i="13"/>
  <c r="B2982" i="13"/>
  <c r="F2982" i="13" s="1"/>
  <c r="G2982" i="13" s="1"/>
  <c r="B2981" i="13"/>
  <c r="F2981" i="13" s="1"/>
  <c r="G2981" i="13" s="1"/>
  <c r="B2980" i="13"/>
  <c r="F2980" i="13" s="1"/>
  <c r="G2980" i="13" s="1"/>
  <c r="B2979" i="13"/>
  <c r="F2979" i="13" s="1"/>
  <c r="B2978" i="13"/>
  <c r="F2978" i="13" s="1"/>
  <c r="G2978" i="13" s="1"/>
  <c r="B2977" i="13"/>
  <c r="F2977" i="13" s="1"/>
  <c r="G2977" i="13" s="1"/>
  <c r="B2976" i="13"/>
  <c r="F2976" i="13" s="1"/>
  <c r="G2976" i="13" s="1"/>
  <c r="B2975" i="13"/>
  <c r="B2974" i="13"/>
  <c r="F2974" i="13" s="1"/>
  <c r="G2974" i="13" s="1"/>
  <c r="B2973" i="13"/>
  <c r="F2973" i="13" s="1"/>
  <c r="G2973" i="13" s="1"/>
  <c r="B2972" i="13"/>
  <c r="F2972" i="13" s="1"/>
  <c r="G2972" i="13" s="1"/>
  <c r="B2971" i="13"/>
  <c r="F2971" i="13" s="1"/>
  <c r="B2970" i="13"/>
  <c r="F2970" i="13" s="1"/>
  <c r="G2970" i="13" s="1"/>
  <c r="B2969" i="13"/>
  <c r="F2969" i="13" s="1"/>
  <c r="G2969" i="13" s="1"/>
  <c r="B2968" i="13"/>
  <c r="F2968" i="13" s="1"/>
  <c r="G2968" i="13" s="1"/>
  <c r="B2967" i="13"/>
  <c r="B2966" i="13"/>
  <c r="F2966" i="13" s="1"/>
  <c r="G2966" i="13" s="1"/>
  <c r="B2965" i="13"/>
  <c r="F2965" i="13" s="1"/>
  <c r="G2965" i="13" s="1"/>
  <c r="B2964" i="13"/>
  <c r="F2964" i="13" s="1"/>
  <c r="G2964" i="13" s="1"/>
  <c r="B2963" i="13"/>
  <c r="F2963" i="13" s="1"/>
  <c r="B2962" i="13"/>
  <c r="F2962" i="13" s="1"/>
  <c r="G2962" i="13" s="1"/>
  <c r="B2961" i="13"/>
  <c r="F2961" i="13" s="1"/>
  <c r="G2961" i="13" s="1"/>
  <c r="B2960" i="13"/>
  <c r="F2960" i="13" s="1"/>
  <c r="G2960" i="13" s="1"/>
  <c r="B2959" i="13"/>
  <c r="B2958" i="13"/>
  <c r="F2958" i="13" s="1"/>
  <c r="G2958" i="13" s="1"/>
  <c r="B2957" i="13"/>
  <c r="F2957" i="13" s="1"/>
  <c r="G2957" i="13" s="1"/>
  <c r="B2956" i="13"/>
  <c r="B2955" i="13"/>
  <c r="F2955" i="13" s="1"/>
  <c r="B2954" i="13"/>
  <c r="F2954" i="13" s="1"/>
  <c r="G2954" i="13" s="1"/>
  <c r="B2953" i="13"/>
  <c r="F2953" i="13" s="1"/>
  <c r="G2953" i="13" s="1"/>
  <c r="B2952" i="13"/>
  <c r="F2952" i="13" s="1"/>
  <c r="G2952" i="13" s="1"/>
  <c r="B2951" i="13"/>
  <c r="B2950" i="13"/>
  <c r="F2950" i="13" s="1"/>
  <c r="G2950" i="13" s="1"/>
  <c r="B2949" i="13"/>
  <c r="F2949" i="13" s="1"/>
  <c r="G2949" i="13" s="1"/>
  <c r="B2948" i="13"/>
  <c r="F2948" i="13" s="1"/>
  <c r="G2948" i="13" s="1"/>
  <c r="B2947" i="13"/>
  <c r="F2947" i="13" s="1"/>
  <c r="B2946" i="13"/>
  <c r="F2946" i="13" s="1"/>
  <c r="G2946" i="13" s="1"/>
  <c r="B2945" i="13"/>
  <c r="F2945" i="13" s="1"/>
  <c r="G2945" i="13" s="1"/>
  <c r="B2944" i="13"/>
  <c r="F2944" i="13" s="1"/>
  <c r="G2944" i="13" s="1"/>
  <c r="B2943" i="13"/>
  <c r="B2942" i="13"/>
  <c r="F2942" i="13" s="1"/>
  <c r="G2942" i="13" s="1"/>
  <c r="B2941" i="13"/>
  <c r="F2941" i="13" s="1"/>
  <c r="G2941" i="13" s="1"/>
  <c r="B2940" i="13"/>
  <c r="B2939" i="13"/>
  <c r="F2939" i="13" s="1"/>
  <c r="B2938" i="13"/>
  <c r="F2938" i="13" s="1"/>
  <c r="G2938" i="13" s="1"/>
  <c r="B2937" i="13"/>
  <c r="F2937" i="13" s="1"/>
  <c r="G2937" i="13" s="1"/>
  <c r="B2936" i="13"/>
  <c r="F2936" i="13" s="1"/>
  <c r="G2936" i="13" s="1"/>
  <c r="B2935" i="13"/>
  <c r="B2934" i="13"/>
  <c r="F2934" i="13" s="1"/>
  <c r="G2934" i="13" s="1"/>
  <c r="B2933" i="13"/>
  <c r="F2933" i="13" s="1"/>
  <c r="G2933" i="13" s="1"/>
  <c r="B2932" i="13"/>
  <c r="B2931" i="13"/>
  <c r="F2931" i="13" s="1"/>
  <c r="B2930" i="13"/>
  <c r="F2930" i="13" s="1"/>
  <c r="G2930" i="13" s="1"/>
  <c r="B2929" i="13"/>
  <c r="F2929" i="13" s="1"/>
  <c r="G2929" i="13" s="1"/>
  <c r="B2928" i="13"/>
  <c r="F2928" i="13" s="1"/>
  <c r="G2928" i="13" s="1"/>
  <c r="B2927" i="13"/>
  <c r="B2926" i="13"/>
  <c r="F2926" i="13" s="1"/>
  <c r="G2926" i="13" s="1"/>
  <c r="B2925" i="13"/>
  <c r="F2925" i="13" s="1"/>
  <c r="G2925" i="13" s="1"/>
  <c r="B2924" i="13"/>
  <c r="F2924" i="13" s="1"/>
  <c r="G2924" i="13" s="1"/>
  <c r="B2923" i="13"/>
  <c r="F2923" i="13" s="1"/>
  <c r="B2922" i="13"/>
  <c r="F2922" i="13" s="1"/>
  <c r="G2922" i="13" s="1"/>
  <c r="B2921" i="13"/>
  <c r="F2921" i="13" s="1"/>
  <c r="G2921" i="13" s="1"/>
  <c r="B2920" i="13"/>
  <c r="F2920" i="13" s="1"/>
  <c r="G2920" i="13" s="1"/>
  <c r="B2919" i="13"/>
  <c r="B2918" i="13"/>
  <c r="F2918" i="13" s="1"/>
  <c r="G2918" i="13" s="1"/>
  <c r="B2917" i="13"/>
  <c r="F2917" i="13" s="1"/>
  <c r="G2917" i="13" s="1"/>
  <c r="B2916" i="13"/>
  <c r="F2916" i="13" s="1"/>
  <c r="G2916" i="13" s="1"/>
  <c r="B2915" i="13"/>
  <c r="F2915" i="13" s="1"/>
  <c r="B2914" i="13"/>
  <c r="F2914" i="13" s="1"/>
  <c r="G2914" i="13" s="1"/>
  <c r="B2913" i="13"/>
  <c r="F2913" i="13" s="1"/>
  <c r="G2913" i="13" s="1"/>
  <c r="B2912" i="13"/>
  <c r="F2912" i="13" s="1"/>
  <c r="G2912" i="13" s="1"/>
  <c r="B2911" i="13"/>
  <c r="B2910" i="13"/>
  <c r="F2910" i="13" s="1"/>
  <c r="G2910" i="13" s="1"/>
  <c r="B2909" i="13"/>
  <c r="F2909" i="13" s="1"/>
  <c r="G2909" i="13" s="1"/>
  <c r="B2908" i="13"/>
  <c r="F2908" i="13" s="1"/>
  <c r="G2908" i="13" s="1"/>
  <c r="B2907" i="13"/>
  <c r="F2907" i="13" s="1"/>
  <c r="B2906" i="13"/>
  <c r="F2906" i="13" s="1"/>
  <c r="G2906" i="13" s="1"/>
  <c r="B2905" i="13"/>
  <c r="F2905" i="13" s="1"/>
  <c r="G2905" i="13" s="1"/>
  <c r="B2904" i="13"/>
  <c r="F2904" i="13" s="1"/>
  <c r="G2904" i="13" s="1"/>
  <c r="B2903" i="13"/>
  <c r="B2902" i="13"/>
  <c r="F2902" i="13" s="1"/>
  <c r="G2902" i="13" s="1"/>
  <c r="B2901" i="13"/>
  <c r="F2901" i="13" s="1"/>
  <c r="G2901" i="13" s="1"/>
  <c r="B2900" i="13"/>
  <c r="F2900" i="13" s="1"/>
  <c r="G2900" i="13" s="1"/>
  <c r="B2899" i="13"/>
  <c r="F2899" i="13" s="1"/>
  <c r="B2898" i="13"/>
  <c r="F2898" i="13" s="1"/>
  <c r="G2898" i="13" s="1"/>
  <c r="B2897" i="13"/>
  <c r="F2897" i="13" s="1"/>
  <c r="G2897" i="13" s="1"/>
  <c r="B2896" i="13"/>
  <c r="F2896" i="13" s="1"/>
  <c r="G2896" i="13" s="1"/>
  <c r="B2895" i="13"/>
  <c r="B2894" i="13"/>
  <c r="F2894" i="13" s="1"/>
  <c r="G2894" i="13" s="1"/>
  <c r="B2893" i="13"/>
  <c r="F2893" i="13" s="1"/>
  <c r="G2893" i="13" s="1"/>
  <c r="B2892" i="13"/>
  <c r="B2891" i="13"/>
  <c r="F2891" i="13" s="1"/>
  <c r="B2890" i="13"/>
  <c r="F2890" i="13" s="1"/>
  <c r="G2890" i="13" s="1"/>
  <c r="B2889" i="13"/>
  <c r="F2889" i="13" s="1"/>
  <c r="G2889" i="13" s="1"/>
  <c r="B2888" i="13"/>
  <c r="F2888" i="13" s="1"/>
  <c r="G2888" i="13" s="1"/>
  <c r="B2887" i="13"/>
  <c r="B2886" i="13"/>
  <c r="F2886" i="13" s="1"/>
  <c r="G2886" i="13" s="1"/>
  <c r="B2885" i="13"/>
  <c r="F2885" i="13" s="1"/>
  <c r="G2885" i="13" s="1"/>
  <c r="B2884" i="13"/>
  <c r="F2884" i="13" s="1"/>
  <c r="G2884" i="13" s="1"/>
  <c r="B2883" i="13"/>
  <c r="F2883" i="13" s="1"/>
  <c r="B2882" i="13"/>
  <c r="F2882" i="13" s="1"/>
  <c r="G2882" i="13" s="1"/>
  <c r="B2881" i="13"/>
  <c r="F2881" i="13" s="1"/>
  <c r="G2881" i="13" s="1"/>
  <c r="B2880" i="13"/>
  <c r="F2880" i="13" s="1"/>
  <c r="G2880" i="13" s="1"/>
  <c r="B2879" i="13"/>
  <c r="B2878" i="13"/>
  <c r="F2878" i="13" s="1"/>
  <c r="G2878" i="13" s="1"/>
  <c r="B2877" i="13"/>
  <c r="F2877" i="13" s="1"/>
  <c r="G2877" i="13" s="1"/>
  <c r="B2876" i="13"/>
  <c r="B2875" i="13"/>
  <c r="F2875" i="13" s="1"/>
  <c r="B2874" i="13"/>
  <c r="F2874" i="13" s="1"/>
  <c r="G2874" i="13" s="1"/>
  <c r="B2873" i="13"/>
  <c r="F2873" i="13" s="1"/>
  <c r="G2873" i="13" s="1"/>
  <c r="B2872" i="13"/>
  <c r="F2872" i="13" s="1"/>
  <c r="G2872" i="13" s="1"/>
  <c r="B2871" i="13"/>
  <c r="B2870" i="13"/>
  <c r="F2870" i="13" s="1"/>
  <c r="G2870" i="13" s="1"/>
  <c r="B2869" i="13"/>
  <c r="F2869" i="13" s="1"/>
  <c r="G2869" i="13" s="1"/>
  <c r="B2868" i="13"/>
  <c r="B2867" i="13"/>
  <c r="F2867" i="13" s="1"/>
  <c r="B2866" i="13"/>
  <c r="F2866" i="13" s="1"/>
  <c r="G2866" i="13" s="1"/>
  <c r="B2865" i="13"/>
  <c r="F2865" i="13" s="1"/>
  <c r="G2865" i="13" s="1"/>
  <c r="B2864" i="13"/>
  <c r="F2864" i="13" s="1"/>
  <c r="G2864" i="13" s="1"/>
  <c r="B2863" i="13"/>
  <c r="B2862" i="13"/>
  <c r="F2862" i="13" s="1"/>
  <c r="G2862" i="13" s="1"/>
  <c r="B2861" i="13"/>
  <c r="F2861" i="13" s="1"/>
  <c r="G2861" i="13" s="1"/>
  <c r="B2860" i="13"/>
  <c r="F2860" i="13" s="1"/>
  <c r="G2860" i="13" s="1"/>
  <c r="B2859" i="13"/>
  <c r="F2859" i="13" s="1"/>
  <c r="G2859" i="13" s="1"/>
  <c r="B2858" i="13"/>
  <c r="F2858" i="13" s="1"/>
  <c r="G2858" i="13" s="1"/>
  <c r="B2857" i="13"/>
  <c r="F2857" i="13" s="1"/>
  <c r="G2857" i="13" s="1"/>
  <c r="B2856" i="13"/>
  <c r="F2856" i="13" s="1"/>
  <c r="G2856" i="13" s="1"/>
  <c r="B2855" i="13"/>
  <c r="B2854" i="13"/>
  <c r="F2854" i="13" s="1"/>
  <c r="G2854" i="13" s="1"/>
  <c r="B2853" i="13"/>
  <c r="F2853" i="13" s="1"/>
  <c r="G2853" i="13" s="1"/>
  <c r="B2852" i="13"/>
  <c r="F2852" i="13" s="1"/>
  <c r="G2852" i="13" s="1"/>
  <c r="B2851" i="13"/>
  <c r="F2851" i="13" s="1"/>
  <c r="G2851" i="13" s="1"/>
  <c r="B2850" i="13"/>
  <c r="F2850" i="13" s="1"/>
  <c r="G2850" i="13" s="1"/>
  <c r="B2849" i="13"/>
  <c r="F2849" i="13" s="1"/>
  <c r="G2849" i="13" s="1"/>
  <c r="B2848" i="13"/>
  <c r="F2848" i="13" s="1"/>
  <c r="G2848" i="13" s="1"/>
  <c r="B2847" i="13"/>
  <c r="B2846" i="13"/>
  <c r="F2846" i="13" s="1"/>
  <c r="G2846" i="13" s="1"/>
  <c r="B2845" i="13"/>
  <c r="F2845" i="13" s="1"/>
  <c r="G2845" i="13" s="1"/>
  <c r="B2844" i="13"/>
  <c r="F2844" i="13" s="1"/>
  <c r="G2844" i="13" s="1"/>
  <c r="B2843" i="13"/>
  <c r="F2843" i="13" s="1"/>
  <c r="G2843" i="13" s="1"/>
  <c r="B2842" i="13"/>
  <c r="F2842" i="13" s="1"/>
  <c r="G2842" i="13" s="1"/>
  <c r="B2841" i="13"/>
  <c r="F2841" i="13" s="1"/>
  <c r="G2841" i="13" s="1"/>
  <c r="B2840" i="13"/>
  <c r="F2840" i="13" s="1"/>
  <c r="G2840" i="13" s="1"/>
  <c r="B2839" i="13"/>
  <c r="B2838" i="13"/>
  <c r="F2838" i="13" s="1"/>
  <c r="G2838" i="13" s="1"/>
  <c r="B2837" i="13"/>
  <c r="F2837" i="13" s="1"/>
  <c r="G2837" i="13" s="1"/>
  <c r="B2836" i="13"/>
  <c r="F2836" i="13" s="1"/>
  <c r="G2836" i="13" s="1"/>
  <c r="B2835" i="13"/>
  <c r="F2835" i="13" s="1"/>
  <c r="G2835" i="13" s="1"/>
  <c r="B2834" i="13"/>
  <c r="F2834" i="13" s="1"/>
  <c r="G2834" i="13" s="1"/>
  <c r="B2833" i="13"/>
  <c r="F2833" i="13" s="1"/>
  <c r="G2833" i="13" s="1"/>
  <c r="B2832" i="13"/>
  <c r="F2832" i="13" s="1"/>
  <c r="G2832" i="13" s="1"/>
  <c r="B2831" i="13"/>
  <c r="B2830" i="13"/>
  <c r="F2830" i="13" s="1"/>
  <c r="G2830" i="13" s="1"/>
  <c r="B2829" i="13"/>
  <c r="F2829" i="13" s="1"/>
  <c r="G2829" i="13" s="1"/>
  <c r="B2828" i="13"/>
  <c r="B2827" i="13"/>
  <c r="F2827" i="13" s="1"/>
  <c r="G2827" i="13" s="1"/>
  <c r="B2826" i="13"/>
  <c r="F2826" i="13" s="1"/>
  <c r="G2826" i="13" s="1"/>
  <c r="B2825" i="13"/>
  <c r="F2825" i="13" s="1"/>
  <c r="G2825" i="13" s="1"/>
  <c r="B2824" i="13"/>
  <c r="F2824" i="13" s="1"/>
  <c r="G2824" i="13" s="1"/>
  <c r="B2823" i="13"/>
  <c r="B2822" i="13"/>
  <c r="F2822" i="13" s="1"/>
  <c r="G2822" i="13" s="1"/>
  <c r="B2821" i="13"/>
  <c r="F2821" i="13" s="1"/>
  <c r="G2821" i="13" s="1"/>
  <c r="B2820" i="13"/>
  <c r="F2820" i="13" s="1"/>
  <c r="G2820" i="13" s="1"/>
  <c r="B2819" i="13"/>
  <c r="F2819" i="13" s="1"/>
  <c r="G2819" i="13" s="1"/>
  <c r="B2818" i="13"/>
  <c r="F2818" i="13" s="1"/>
  <c r="G2818" i="13" s="1"/>
  <c r="B2817" i="13"/>
  <c r="F2817" i="13" s="1"/>
  <c r="G2817" i="13" s="1"/>
  <c r="B2816" i="13"/>
  <c r="F2816" i="13" s="1"/>
  <c r="G2816" i="13" s="1"/>
  <c r="B2815" i="13"/>
  <c r="B2814" i="13"/>
  <c r="F2814" i="13" s="1"/>
  <c r="G2814" i="13" s="1"/>
  <c r="B2813" i="13"/>
  <c r="F2813" i="13" s="1"/>
  <c r="G2813" i="13" s="1"/>
  <c r="B2812" i="13"/>
  <c r="B2811" i="13"/>
  <c r="F2811" i="13" s="1"/>
  <c r="G2811" i="13" s="1"/>
  <c r="B2810" i="13"/>
  <c r="F2810" i="13" s="1"/>
  <c r="G2810" i="13" s="1"/>
  <c r="B2809" i="13"/>
  <c r="F2809" i="13" s="1"/>
  <c r="G2809" i="13" s="1"/>
  <c r="B2808" i="13"/>
  <c r="F2808" i="13" s="1"/>
  <c r="G2808" i="13" s="1"/>
  <c r="B2807" i="13"/>
  <c r="B2806" i="13"/>
  <c r="F2806" i="13" s="1"/>
  <c r="G2806" i="13" s="1"/>
  <c r="B2805" i="13"/>
  <c r="F2805" i="13" s="1"/>
  <c r="G2805" i="13" s="1"/>
  <c r="B2804" i="13"/>
  <c r="B2803" i="13"/>
  <c r="F2803" i="13" s="1"/>
  <c r="G2803" i="13" s="1"/>
  <c r="B2802" i="13"/>
  <c r="F2802" i="13" s="1"/>
  <c r="G2802" i="13" s="1"/>
  <c r="B2801" i="13"/>
  <c r="F2801" i="13" s="1"/>
  <c r="G2801" i="13" s="1"/>
  <c r="B2800" i="13"/>
  <c r="F2800" i="13" s="1"/>
  <c r="G2800" i="13" s="1"/>
  <c r="B2799" i="13"/>
  <c r="B2798" i="13"/>
  <c r="F2798" i="13" s="1"/>
  <c r="G2798" i="13" s="1"/>
  <c r="B2797" i="13"/>
  <c r="F2797" i="13" s="1"/>
  <c r="G2797" i="13" s="1"/>
  <c r="B2796" i="13"/>
  <c r="F2796" i="13" s="1"/>
  <c r="G2796" i="13" s="1"/>
  <c r="B2795" i="13"/>
  <c r="F2795" i="13" s="1"/>
  <c r="G2795" i="13" s="1"/>
  <c r="B2794" i="13"/>
  <c r="F2794" i="13" s="1"/>
  <c r="G2794" i="13" s="1"/>
  <c r="B2793" i="13"/>
  <c r="F2793" i="13" s="1"/>
  <c r="G2793" i="13" s="1"/>
  <c r="B2792" i="13"/>
  <c r="F2792" i="13" s="1"/>
  <c r="G2792" i="13" s="1"/>
  <c r="B2791" i="13"/>
  <c r="B2790" i="13"/>
  <c r="F2790" i="13" s="1"/>
  <c r="G2790" i="13" s="1"/>
  <c r="B2789" i="13"/>
  <c r="F2789" i="13" s="1"/>
  <c r="G2789" i="13" s="1"/>
  <c r="B2788" i="13"/>
  <c r="F2788" i="13" s="1"/>
  <c r="G2788" i="13" s="1"/>
  <c r="B2787" i="13"/>
  <c r="F2787" i="13" s="1"/>
  <c r="G2787" i="13" s="1"/>
  <c r="B2786" i="13"/>
  <c r="F2786" i="13" s="1"/>
  <c r="G2786" i="13" s="1"/>
  <c r="B2785" i="13"/>
  <c r="F2785" i="13" s="1"/>
  <c r="G2785" i="13" s="1"/>
  <c r="B2784" i="13"/>
  <c r="F2784" i="13" s="1"/>
  <c r="G2784" i="13" s="1"/>
  <c r="B2783" i="13"/>
  <c r="B2782" i="13"/>
  <c r="F2782" i="13" s="1"/>
  <c r="G2782" i="13" s="1"/>
  <c r="B2781" i="13"/>
  <c r="F2781" i="13" s="1"/>
  <c r="G2781" i="13" s="1"/>
  <c r="B2780" i="13"/>
  <c r="F2780" i="13" s="1"/>
  <c r="G2780" i="13" s="1"/>
  <c r="B2779" i="13"/>
  <c r="F2779" i="13" s="1"/>
  <c r="G2779" i="13" s="1"/>
  <c r="B2778" i="13"/>
  <c r="F2778" i="13" s="1"/>
  <c r="G2778" i="13" s="1"/>
  <c r="B2777" i="13"/>
  <c r="F2777" i="13" s="1"/>
  <c r="G2777" i="13" s="1"/>
  <c r="B2776" i="13"/>
  <c r="F2776" i="13" s="1"/>
  <c r="G2776" i="13" s="1"/>
  <c r="B2775" i="13"/>
  <c r="B2774" i="13"/>
  <c r="F2774" i="13" s="1"/>
  <c r="G2774" i="13" s="1"/>
  <c r="B2773" i="13"/>
  <c r="F2773" i="13" s="1"/>
  <c r="G2773" i="13" s="1"/>
  <c r="B2772" i="13"/>
  <c r="F2772" i="13" s="1"/>
  <c r="G2772" i="13" s="1"/>
  <c r="B2771" i="13"/>
  <c r="F2771" i="13" s="1"/>
  <c r="G2771" i="13" s="1"/>
  <c r="B2770" i="13"/>
  <c r="F2770" i="13" s="1"/>
  <c r="G2770" i="13" s="1"/>
  <c r="B2769" i="13"/>
  <c r="F2769" i="13" s="1"/>
  <c r="G2769" i="13" s="1"/>
  <c r="B2768" i="13"/>
  <c r="F2768" i="13" s="1"/>
  <c r="G2768" i="13" s="1"/>
  <c r="B2767" i="13"/>
  <c r="B2766" i="13"/>
  <c r="F2766" i="13" s="1"/>
  <c r="G2766" i="13" s="1"/>
  <c r="B2765" i="13"/>
  <c r="F2765" i="13" s="1"/>
  <c r="G2765" i="13" s="1"/>
  <c r="B2764" i="13"/>
  <c r="B2763" i="13"/>
  <c r="F2763" i="13" s="1"/>
  <c r="G2763" i="13" s="1"/>
  <c r="B2762" i="13"/>
  <c r="F2762" i="13" s="1"/>
  <c r="G2762" i="13" s="1"/>
  <c r="B2761" i="13"/>
  <c r="F2761" i="13" s="1"/>
  <c r="G2761" i="13" s="1"/>
  <c r="B2760" i="13"/>
  <c r="F2760" i="13" s="1"/>
  <c r="G2760" i="13" s="1"/>
  <c r="B2759" i="13"/>
  <c r="B2758" i="13"/>
  <c r="F2758" i="13" s="1"/>
  <c r="G2758" i="13" s="1"/>
  <c r="B2757" i="13"/>
  <c r="F2757" i="13" s="1"/>
  <c r="G2757" i="13" s="1"/>
  <c r="B2756" i="13"/>
  <c r="F2756" i="13" s="1"/>
  <c r="G2756" i="13" s="1"/>
  <c r="B2755" i="13"/>
  <c r="F2755" i="13" s="1"/>
  <c r="G2755" i="13" s="1"/>
  <c r="B2754" i="13"/>
  <c r="F2754" i="13" s="1"/>
  <c r="G2754" i="13" s="1"/>
  <c r="B2753" i="13"/>
  <c r="F2753" i="13" s="1"/>
  <c r="G2753" i="13" s="1"/>
  <c r="B2752" i="13"/>
  <c r="F2752" i="13" s="1"/>
  <c r="G2752" i="13" s="1"/>
  <c r="B2751" i="13"/>
  <c r="B2750" i="13"/>
  <c r="F2750" i="13" s="1"/>
  <c r="G2750" i="13" s="1"/>
  <c r="B2749" i="13"/>
  <c r="F2749" i="13" s="1"/>
  <c r="G2749" i="13" s="1"/>
  <c r="B2748" i="13"/>
  <c r="B2747" i="13"/>
  <c r="F2747" i="13" s="1"/>
  <c r="G2747" i="13" s="1"/>
  <c r="B2746" i="13"/>
  <c r="F2746" i="13" s="1"/>
  <c r="G2746" i="13" s="1"/>
  <c r="B2745" i="13"/>
  <c r="F2745" i="13" s="1"/>
  <c r="G2745" i="13" s="1"/>
  <c r="B2744" i="13"/>
  <c r="F2744" i="13" s="1"/>
  <c r="G2744" i="13" s="1"/>
  <c r="B2743" i="13"/>
  <c r="B2742" i="13"/>
  <c r="F2742" i="13" s="1"/>
  <c r="G2742" i="13" s="1"/>
  <c r="B2741" i="13"/>
  <c r="F2741" i="13" s="1"/>
  <c r="G2741" i="13" s="1"/>
  <c r="B2740" i="13"/>
  <c r="B2739" i="13"/>
  <c r="F2739" i="13" s="1"/>
  <c r="G2739" i="13" s="1"/>
  <c r="B2738" i="13"/>
  <c r="F2738" i="13" s="1"/>
  <c r="G2738" i="13" s="1"/>
  <c r="B2737" i="13"/>
  <c r="F2737" i="13" s="1"/>
  <c r="G2737" i="13" s="1"/>
  <c r="B2736" i="13"/>
  <c r="F2736" i="13" s="1"/>
  <c r="G2736" i="13" s="1"/>
  <c r="B2735" i="13"/>
  <c r="B2734" i="13"/>
  <c r="F2734" i="13" s="1"/>
  <c r="G2734" i="13" s="1"/>
  <c r="B2733" i="13"/>
  <c r="F2733" i="13" s="1"/>
  <c r="G2733" i="13" s="1"/>
  <c r="B2732" i="13"/>
  <c r="F2732" i="13" s="1"/>
  <c r="G2732" i="13" s="1"/>
  <c r="B2731" i="13"/>
  <c r="F2731" i="13" s="1"/>
  <c r="G2731" i="13" s="1"/>
  <c r="B2730" i="13"/>
  <c r="F2730" i="13" s="1"/>
  <c r="G2730" i="13" s="1"/>
  <c r="B2729" i="13"/>
  <c r="F2729" i="13" s="1"/>
  <c r="G2729" i="13" s="1"/>
  <c r="B2728" i="13"/>
  <c r="F2728" i="13" s="1"/>
  <c r="G2728" i="13" s="1"/>
  <c r="B2727" i="13"/>
  <c r="B2726" i="13"/>
  <c r="F2726" i="13" s="1"/>
  <c r="G2726" i="13" s="1"/>
  <c r="B2725" i="13"/>
  <c r="F2725" i="13" s="1"/>
  <c r="G2725" i="13" s="1"/>
  <c r="B2724" i="13"/>
  <c r="F2724" i="13" s="1"/>
  <c r="G2724" i="13" s="1"/>
  <c r="B2723" i="13"/>
  <c r="F2723" i="13" s="1"/>
  <c r="G2723" i="13" s="1"/>
  <c r="B2722" i="13"/>
  <c r="F2722" i="13" s="1"/>
  <c r="G2722" i="13" s="1"/>
  <c r="B2721" i="13"/>
  <c r="F2721" i="13" s="1"/>
  <c r="G2721" i="13" s="1"/>
  <c r="B2720" i="13"/>
  <c r="F2720" i="13" s="1"/>
  <c r="G2720" i="13" s="1"/>
  <c r="B2719" i="13"/>
  <c r="B2718" i="13"/>
  <c r="F2718" i="13" s="1"/>
  <c r="G2718" i="13" s="1"/>
  <c r="B2717" i="13"/>
  <c r="F2717" i="13" s="1"/>
  <c r="G2717" i="13" s="1"/>
  <c r="B2716" i="13"/>
  <c r="F2716" i="13" s="1"/>
  <c r="G2716" i="13" s="1"/>
  <c r="B2715" i="13"/>
  <c r="F2715" i="13" s="1"/>
  <c r="G2715" i="13" s="1"/>
  <c r="B2714" i="13"/>
  <c r="F2714" i="13" s="1"/>
  <c r="G2714" i="13" s="1"/>
  <c r="B2713" i="13"/>
  <c r="F2713" i="13" s="1"/>
  <c r="G2713" i="13" s="1"/>
  <c r="B2712" i="13"/>
  <c r="F2712" i="13" s="1"/>
  <c r="G2712" i="13" s="1"/>
  <c r="B2711" i="13"/>
  <c r="B2710" i="13"/>
  <c r="F2710" i="13" s="1"/>
  <c r="G2710" i="13" s="1"/>
  <c r="B2709" i="13"/>
  <c r="F2709" i="13" s="1"/>
  <c r="G2709" i="13" s="1"/>
  <c r="B2708" i="13"/>
  <c r="F2708" i="13" s="1"/>
  <c r="G2708" i="13" s="1"/>
  <c r="B2707" i="13"/>
  <c r="F2707" i="13" s="1"/>
  <c r="G2707" i="13" s="1"/>
  <c r="B2706" i="13"/>
  <c r="F2706" i="13" s="1"/>
  <c r="G2706" i="13" s="1"/>
  <c r="B2705" i="13"/>
  <c r="F2705" i="13" s="1"/>
  <c r="G2705" i="13" s="1"/>
  <c r="B2704" i="13"/>
  <c r="F2704" i="13" s="1"/>
  <c r="G2704" i="13" s="1"/>
  <c r="B2703" i="13"/>
  <c r="B2702" i="13"/>
  <c r="F2702" i="13" s="1"/>
  <c r="G2702" i="13" s="1"/>
  <c r="B2701" i="13"/>
  <c r="F2701" i="13" s="1"/>
  <c r="G2701" i="13" s="1"/>
  <c r="B2700" i="13"/>
  <c r="B2699" i="13"/>
  <c r="F2699" i="13" s="1"/>
  <c r="G2699" i="13" s="1"/>
  <c r="B2698" i="13"/>
  <c r="F2698" i="13" s="1"/>
  <c r="G2698" i="13" s="1"/>
  <c r="B2697" i="13"/>
  <c r="F2697" i="13" s="1"/>
  <c r="G2697" i="13" s="1"/>
  <c r="B2696" i="13"/>
  <c r="F2696" i="13" s="1"/>
  <c r="G2696" i="13" s="1"/>
  <c r="B2695" i="13"/>
  <c r="B2694" i="13"/>
  <c r="F2694" i="13" s="1"/>
  <c r="G2694" i="13" s="1"/>
  <c r="B2693" i="13"/>
  <c r="F2693" i="13" s="1"/>
  <c r="G2693" i="13" s="1"/>
  <c r="B2692" i="13"/>
  <c r="F2692" i="13" s="1"/>
  <c r="G2692" i="13" s="1"/>
  <c r="B2691" i="13"/>
  <c r="F2691" i="13" s="1"/>
  <c r="G2691" i="13" s="1"/>
  <c r="B2690" i="13"/>
  <c r="F2690" i="13" s="1"/>
  <c r="G2690" i="13" s="1"/>
  <c r="B2689" i="13"/>
  <c r="F2689" i="13" s="1"/>
  <c r="G2689" i="13" s="1"/>
  <c r="B2688" i="13"/>
  <c r="F2688" i="13" s="1"/>
  <c r="G2688" i="13" s="1"/>
  <c r="B2687" i="13"/>
  <c r="B2686" i="13"/>
  <c r="F2686" i="13" s="1"/>
  <c r="G2686" i="13" s="1"/>
  <c r="B2685" i="13"/>
  <c r="F2685" i="13" s="1"/>
  <c r="G2685" i="13" s="1"/>
  <c r="B2684" i="13"/>
  <c r="B2683" i="13"/>
  <c r="F2683" i="13" s="1"/>
  <c r="G2683" i="13" s="1"/>
  <c r="B2682" i="13"/>
  <c r="F2682" i="13" s="1"/>
  <c r="G2682" i="13" s="1"/>
  <c r="B2681" i="13"/>
  <c r="F2681" i="13" s="1"/>
  <c r="G2681" i="13" s="1"/>
  <c r="B2680" i="13"/>
  <c r="F2680" i="13" s="1"/>
  <c r="G2680" i="13" s="1"/>
  <c r="B2679" i="13"/>
  <c r="B2678" i="13"/>
  <c r="F2678" i="13" s="1"/>
  <c r="G2678" i="13" s="1"/>
  <c r="B2677" i="13"/>
  <c r="F2677" i="13" s="1"/>
  <c r="G2677" i="13" s="1"/>
  <c r="B2676" i="13"/>
  <c r="B2675" i="13"/>
  <c r="F2675" i="13" s="1"/>
  <c r="G2675" i="13" s="1"/>
  <c r="B2674" i="13"/>
  <c r="F2674" i="13" s="1"/>
  <c r="G2674" i="13" s="1"/>
  <c r="B2673" i="13"/>
  <c r="F2673" i="13" s="1"/>
  <c r="G2673" i="13" s="1"/>
  <c r="B2672" i="13"/>
  <c r="F2672" i="13" s="1"/>
  <c r="G2672" i="13" s="1"/>
  <c r="B2671" i="13"/>
  <c r="B2670" i="13"/>
  <c r="F2670" i="13" s="1"/>
  <c r="G2670" i="13" s="1"/>
  <c r="B2669" i="13"/>
  <c r="F2669" i="13" s="1"/>
  <c r="G2669" i="13" s="1"/>
  <c r="B2668" i="13"/>
  <c r="F2668" i="13" s="1"/>
  <c r="G2668" i="13" s="1"/>
  <c r="B2667" i="13"/>
  <c r="F2667" i="13" s="1"/>
  <c r="G2667" i="13" s="1"/>
  <c r="B2666" i="13"/>
  <c r="F2666" i="13" s="1"/>
  <c r="G2666" i="13" s="1"/>
  <c r="B2665" i="13"/>
  <c r="F2665" i="13" s="1"/>
  <c r="G2665" i="13" s="1"/>
  <c r="B2664" i="13"/>
  <c r="F2664" i="13" s="1"/>
  <c r="G2664" i="13" s="1"/>
  <c r="B2663" i="13"/>
  <c r="B2662" i="13"/>
  <c r="F2662" i="13" s="1"/>
  <c r="G2662" i="13" s="1"/>
  <c r="B2661" i="13"/>
  <c r="F2661" i="13" s="1"/>
  <c r="G2661" i="13" s="1"/>
  <c r="B2660" i="13"/>
  <c r="F2660" i="13" s="1"/>
  <c r="G2660" i="13" s="1"/>
  <c r="B2659" i="13"/>
  <c r="F2659" i="13" s="1"/>
  <c r="G2659" i="13" s="1"/>
  <c r="B2658" i="13"/>
  <c r="F2658" i="13" s="1"/>
  <c r="G2658" i="13" s="1"/>
  <c r="B2657" i="13"/>
  <c r="F2657" i="13" s="1"/>
  <c r="G2657" i="13" s="1"/>
  <c r="B2656" i="13"/>
  <c r="F2656" i="13" s="1"/>
  <c r="G2656" i="13" s="1"/>
  <c r="B2655" i="13"/>
  <c r="B2654" i="13"/>
  <c r="F2654" i="13" s="1"/>
  <c r="G2654" i="13" s="1"/>
  <c r="B2653" i="13"/>
  <c r="F2653" i="13" s="1"/>
  <c r="G2653" i="13" s="1"/>
  <c r="B2652" i="13"/>
  <c r="F2652" i="13" s="1"/>
  <c r="G2652" i="13" s="1"/>
  <c r="B2651" i="13"/>
  <c r="F2651" i="13" s="1"/>
  <c r="G2651" i="13" s="1"/>
  <c r="B2650" i="13"/>
  <c r="F2650" i="13" s="1"/>
  <c r="G2650" i="13" s="1"/>
  <c r="B2649" i="13"/>
  <c r="F2649" i="13" s="1"/>
  <c r="G2649" i="13" s="1"/>
  <c r="B2648" i="13"/>
  <c r="F2648" i="13" s="1"/>
  <c r="G2648" i="13" s="1"/>
  <c r="B2647" i="13"/>
  <c r="B2646" i="13"/>
  <c r="F2646" i="13" s="1"/>
  <c r="G2646" i="13" s="1"/>
  <c r="B2645" i="13"/>
  <c r="F2645" i="13" s="1"/>
  <c r="G2645" i="13" s="1"/>
  <c r="B2644" i="13"/>
  <c r="F2644" i="13" s="1"/>
  <c r="G2644" i="13" s="1"/>
  <c r="B2643" i="13"/>
  <c r="F2643" i="13" s="1"/>
  <c r="G2643" i="13" s="1"/>
  <c r="B2642" i="13"/>
  <c r="F2642" i="13" s="1"/>
  <c r="G2642" i="13" s="1"/>
  <c r="B2641" i="13"/>
  <c r="F2641" i="13" s="1"/>
  <c r="G2641" i="13" s="1"/>
  <c r="B2640" i="13"/>
  <c r="F2640" i="13" s="1"/>
  <c r="G2640" i="13" s="1"/>
  <c r="B2639" i="13"/>
  <c r="B2638" i="13"/>
  <c r="F2638" i="13" s="1"/>
  <c r="G2638" i="13" s="1"/>
  <c r="B2637" i="13"/>
  <c r="F2637" i="13" s="1"/>
  <c r="G2637" i="13" s="1"/>
  <c r="B2636" i="13"/>
  <c r="B2635" i="13"/>
  <c r="F2635" i="13" s="1"/>
  <c r="G2635" i="13" s="1"/>
  <c r="B2634" i="13"/>
  <c r="F2634" i="13" s="1"/>
  <c r="G2634" i="13" s="1"/>
  <c r="B2633" i="13"/>
  <c r="F2633" i="13" s="1"/>
  <c r="G2633" i="13" s="1"/>
  <c r="B2632" i="13"/>
  <c r="F2632" i="13" s="1"/>
  <c r="G2632" i="13" s="1"/>
  <c r="B2631" i="13"/>
  <c r="B2630" i="13"/>
  <c r="F2630" i="13" s="1"/>
  <c r="G2630" i="13" s="1"/>
  <c r="B2629" i="13"/>
  <c r="F2629" i="13" s="1"/>
  <c r="G2629" i="13" s="1"/>
  <c r="B2628" i="13"/>
  <c r="F2628" i="13" s="1"/>
  <c r="G2628" i="13" s="1"/>
  <c r="B2627" i="13"/>
  <c r="F2627" i="13" s="1"/>
  <c r="G2627" i="13" s="1"/>
  <c r="B2626" i="13"/>
  <c r="F2626" i="13" s="1"/>
  <c r="G2626" i="13" s="1"/>
  <c r="B2625" i="13"/>
  <c r="F2625" i="13" s="1"/>
  <c r="G2625" i="13" s="1"/>
  <c r="B2624" i="13"/>
  <c r="F2624" i="13" s="1"/>
  <c r="G2624" i="13" s="1"/>
  <c r="B2623" i="13"/>
  <c r="B2622" i="13"/>
  <c r="F2622" i="13" s="1"/>
  <c r="G2622" i="13" s="1"/>
  <c r="B2621" i="13"/>
  <c r="F2621" i="13" s="1"/>
  <c r="G2621" i="13" s="1"/>
  <c r="B2620" i="13"/>
  <c r="B2619" i="13"/>
  <c r="F2619" i="13" s="1"/>
  <c r="G2619" i="13" s="1"/>
  <c r="B2618" i="13"/>
  <c r="F2618" i="13" s="1"/>
  <c r="G2618" i="13" s="1"/>
  <c r="B2617" i="13"/>
  <c r="F2617" i="13" s="1"/>
  <c r="G2617" i="13" s="1"/>
  <c r="B2616" i="13"/>
  <c r="F2616" i="13" s="1"/>
  <c r="G2616" i="13" s="1"/>
  <c r="B2615" i="13"/>
  <c r="B2614" i="13"/>
  <c r="F2614" i="13" s="1"/>
  <c r="G2614" i="13" s="1"/>
  <c r="B2613" i="13"/>
  <c r="F2613" i="13" s="1"/>
  <c r="G2613" i="13" s="1"/>
  <c r="B2612" i="13"/>
  <c r="B2611" i="13"/>
  <c r="F2611" i="13" s="1"/>
  <c r="G2611" i="13" s="1"/>
  <c r="B2610" i="13"/>
  <c r="F2610" i="13" s="1"/>
  <c r="G2610" i="13" s="1"/>
  <c r="B2609" i="13"/>
  <c r="F2609" i="13" s="1"/>
  <c r="G2609" i="13" s="1"/>
  <c r="B2608" i="13"/>
  <c r="F2608" i="13" s="1"/>
  <c r="G2608" i="13" s="1"/>
  <c r="B2607" i="13"/>
  <c r="B2606" i="13"/>
  <c r="F2606" i="13" s="1"/>
  <c r="G2606" i="13" s="1"/>
  <c r="B2605" i="13"/>
  <c r="F2605" i="13" s="1"/>
  <c r="G2605" i="13" s="1"/>
  <c r="B2604" i="13"/>
  <c r="F2604" i="13" s="1"/>
  <c r="G2604" i="13" s="1"/>
  <c r="B2603" i="13"/>
  <c r="F2603" i="13" s="1"/>
  <c r="G2603" i="13" s="1"/>
  <c r="B2602" i="13"/>
  <c r="F2602" i="13" s="1"/>
  <c r="G2602" i="13" s="1"/>
  <c r="B2601" i="13"/>
  <c r="F2601" i="13" s="1"/>
  <c r="G2601" i="13" s="1"/>
  <c r="B2600" i="13"/>
  <c r="F2600" i="13" s="1"/>
  <c r="G2600" i="13" s="1"/>
  <c r="B2599" i="13"/>
  <c r="B2598" i="13"/>
  <c r="F2598" i="13" s="1"/>
  <c r="G2598" i="13" s="1"/>
  <c r="B2597" i="13"/>
  <c r="F2597" i="13" s="1"/>
  <c r="G2597" i="13" s="1"/>
  <c r="B2596" i="13"/>
  <c r="F2596" i="13" s="1"/>
  <c r="G2596" i="13" s="1"/>
  <c r="B2595" i="13"/>
  <c r="F2595" i="13" s="1"/>
  <c r="G2595" i="13" s="1"/>
  <c r="B2594" i="13"/>
  <c r="F2594" i="13" s="1"/>
  <c r="G2594" i="13" s="1"/>
  <c r="B2593" i="13"/>
  <c r="F2593" i="13" s="1"/>
  <c r="G2593" i="13" s="1"/>
  <c r="B2592" i="13"/>
  <c r="F2592" i="13" s="1"/>
  <c r="G2592" i="13" s="1"/>
  <c r="B2591" i="13"/>
  <c r="B2590" i="13"/>
  <c r="F2590" i="13" s="1"/>
  <c r="G2590" i="13" s="1"/>
  <c r="B2589" i="13"/>
  <c r="F2589" i="13" s="1"/>
  <c r="G2589" i="13" s="1"/>
  <c r="B2588" i="13"/>
  <c r="F2588" i="13" s="1"/>
  <c r="G2588" i="13" s="1"/>
  <c r="B2587" i="13"/>
  <c r="F2587" i="13" s="1"/>
  <c r="G2587" i="13" s="1"/>
  <c r="B2586" i="13"/>
  <c r="F2586" i="13" s="1"/>
  <c r="G2586" i="13" s="1"/>
  <c r="B2585" i="13"/>
  <c r="F2585" i="13" s="1"/>
  <c r="G2585" i="13" s="1"/>
  <c r="B2584" i="13"/>
  <c r="F2584" i="13" s="1"/>
  <c r="G2584" i="13" s="1"/>
  <c r="B2583" i="13"/>
  <c r="B2582" i="13"/>
  <c r="F2582" i="13" s="1"/>
  <c r="G2582" i="13" s="1"/>
  <c r="B2581" i="13"/>
  <c r="F2581" i="13" s="1"/>
  <c r="G2581" i="13" s="1"/>
  <c r="B2580" i="13"/>
  <c r="F2580" i="13" s="1"/>
  <c r="G2580" i="13" s="1"/>
  <c r="B2579" i="13"/>
  <c r="F2579" i="13" s="1"/>
  <c r="G2579" i="13" s="1"/>
  <c r="B2578" i="13"/>
  <c r="F2578" i="13" s="1"/>
  <c r="G2578" i="13" s="1"/>
  <c r="B2577" i="13"/>
  <c r="F2577" i="13" s="1"/>
  <c r="G2577" i="13" s="1"/>
  <c r="B2576" i="13"/>
  <c r="F2576" i="13" s="1"/>
  <c r="G2576" i="13" s="1"/>
  <c r="B2575" i="13"/>
  <c r="B2574" i="13"/>
  <c r="F2574" i="13" s="1"/>
  <c r="G2574" i="13" s="1"/>
  <c r="B2573" i="13"/>
  <c r="F2573" i="13" s="1"/>
  <c r="G2573" i="13" s="1"/>
  <c r="B2572" i="13"/>
  <c r="B2571" i="13"/>
  <c r="F2571" i="13" s="1"/>
  <c r="G2571" i="13" s="1"/>
  <c r="B2570" i="13"/>
  <c r="F2570" i="13" s="1"/>
  <c r="G2570" i="13" s="1"/>
  <c r="B2569" i="13"/>
  <c r="F2569" i="13" s="1"/>
  <c r="G2569" i="13" s="1"/>
  <c r="B2568" i="13"/>
  <c r="F2568" i="13" s="1"/>
  <c r="G2568" i="13" s="1"/>
  <c r="B2567" i="13"/>
  <c r="B2566" i="13"/>
  <c r="F2566" i="13" s="1"/>
  <c r="G2566" i="13" s="1"/>
  <c r="B2565" i="13"/>
  <c r="F2565" i="13" s="1"/>
  <c r="G2565" i="13" s="1"/>
  <c r="B2564" i="13"/>
  <c r="F2564" i="13" s="1"/>
  <c r="G2564" i="13" s="1"/>
  <c r="B2563" i="13"/>
  <c r="F2563" i="13" s="1"/>
  <c r="G2563" i="13" s="1"/>
  <c r="B2562" i="13"/>
  <c r="F2562" i="13" s="1"/>
  <c r="G2562" i="13" s="1"/>
  <c r="B2561" i="13"/>
  <c r="F2561" i="13" s="1"/>
  <c r="G2561" i="13" s="1"/>
  <c r="B2560" i="13"/>
  <c r="F2560" i="13" s="1"/>
  <c r="G2560" i="13" s="1"/>
  <c r="B2559" i="13"/>
  <c r="B2558" i="13"/>
  <c r="F2558" i="13" s="1"/>
  <c r="G2558" i="13" s="1"/>
  <c r="B2557" i="13"/>
  <c r="F2557" i="13" s="1"/>
  <c r="G2557" i="13" s="1"/>
  <c r="B2556" i="13"/>
  <c r="B2555" i="13"/>
  <c r="F2555" i="13" s="1"/>
  <c r="G2555" i="13" s="1"/>
  <c r="B2554" i="13"/>
  <c r="F2554" i="13" s="1"/>
  <c r="G2554" i="13" s="1"/>
  <c r="B2553" i="13"/>
  <c r="F2553" i="13" s="1"/>
  <c r="G2553" i="13" s="1"/>
  <c r="B2552" i="13"/>
  <c r="F2552" i="13" s="1"/>
  <c r="G2552" i="13" s="1"/>
  <c r="B2551" i="13"/>
  <c r="B2550" i="13"/>
  <c r="F2550" i="13" s="1"/>
  <c r="G2550" i="13" s="1"/>
  <c r="B2549" i="13"/>
  <c r="F2549" i="13" s="1"/>
  <c r="G2549" i="13" s="1"/>
  <c r="B2548" i="13"/>
  <c r="B2547" i="13"/>
  <c r="F2547" i="13" s="1"/>
  <c r="G2547" i="13" s="1"/>
  <c r="B2546" i="13"/>
  <c r="F2546" i="13" s="1"/>
  <c r="G2546" i="13" s="1"/>
  <c r="B2545" i="13"/>
  <c r="F2545" i="13" s="1"/>
  <c r="G2545" i="13" s="1"/>
  <c r="B2544" i="13"/>
  <c r="F2544" i="13" s="1"/>
  <c r="G2544" i="13" s="1"/>
  <c r="B2543" i="13"/>
  <c r="B2542" i="13"/>
  <c r="F2542" i="13" s="1"/>
  <c r="G2542" i="13" s="1"/>
  <c r="B2541" i="13"/>
  <c r="F2541" i="13" s="1"/>
  <c r="G2541" i="13" s="1"/>
  <c r="B2540" i="13"/>
  <c r="F2540" i="13" s="1"/>
  <c r="G2540" i="13" s="1"/>
  <c r="B2539" i="13"/>
  <c r="F2539" i="13" s="1"/>
  <c r="G2539" i="13" s="1"/>
  <c r="B2538" i="13"/>
  <c r="F2538" i="13" s="1"/>
  <c r="G2538" i="13" s="1"/>
  <c r="B2537" i="13"/>
  <c r="F2537" i="13" s="1"/>
  <c r="G2537" i="13" s="1"/>
  <c r="B2536" i="13"/>
  <c r="F2536" i="13" s="1"/>
  <c r="G2536" i="13" s="1"/>
  <c r="B2535" i="13"/>
  <c r="F2535" i="13" s="1"/>
  <c r="G2535" i="13" s="1"/>
  <c r="B2534" i="13"/>
  <c r="F2534" i="13" s="1"/>
  <c r="G2534" i="13" s="1"/>
  <c r="B2533" i="13"/>
  <c r="F2533" i="13" s="1"/>
  <c r="G2533" i="13" s="1"/>
  <c r="B2532" i="13"/>
  <c r="F2532" i="13" s="1"/>
  <c r="G2532" i="13" s="1"/>
  <c r="B2531" i="13"/>
  <c r="F2531" i="13" s="1"/>
  <c r="G2531" i="13" s="1"/>
  <c r="B2530" i="13"/>
  <c r="F2530" i="13" s="1"/>
  <c r="G2530" i="13" s="1"/>
  <c r="B2529" i="13"/>
  <c r="F2529" i="13" s="1"/>
  <c r="G2529" i="13" s="1"/>
  <c r="B2528" i="13"/>
  <c r="B2527" i="13"/>
  <c r="F2527" i="13" s="1"/>
  <c r="G2527" i="13" s="1"/>
  <c r="B2526" i="13"/>
  <c r="B2525" i="13"/>
  <c r="F2525" i="13" s="1"/>
  <c r="G2525" i="13" s="1"/>
  <c r="B2524" i="13"/>
  <c r="F2524" i="13" s="1"/>
  <c r="G2524" i="13" s="1"/>
  <c r="B2523" i="13"/>
  <c r="F2523" i="13" s="1"/>
  <c r="G2523" i="13" s="1"/>
  <c r="B2522" i="13"/>
  <c r="F2522" i="13" s="1"/>
  <c r="G2522" i="13" s="1"/>
  <c r="B2521" i="13"/>
  <c r="F2521" i="13" s="1"/>
  <c r="G2521" i="13" s="1"/>
  <c r="B2520" i="13"/>
  <c r="F2520" i="13" s="1"/>
  <c r="G2520" i="13" s="1"/>
  <c r="B2519" i="13"/>
  <c r="F2519" i="13" s="1"/>
  <c r="G2519" i="13" s="1"/>
  <c r="B2518" i="13"/>
  <c r="F2518" i="13" s="1"/>
  <c r="G2518" i="13" s="1"/>
  <c r="B2517" i="13"/>
  <c r="F2517" i="13" s="1"/>
  <c r="G2517" i="13" s="1"/>
  <c r="B2516" i="13"/>
  <c r="B2515" i="13"/>
  <c r="F2515" i="13" s="1"/>
  <c r="G2515" i="13" s="1"/>
  <c r="B2514" i="13"/>
  <c r="F2514" i="13" s="1"/>
  <c r="G2514" i="13" s="1"/>
  <c r="B2513" i="13"/>
  <c r="F2513" i="13" s="1"/>
  <c r="G2513" i="13" s="1"/>
  <c r="B2512" i="13"/>
  <c r="B2511" i="13"/>
  <c r="F2511" i="13" s="1"/>
  <c r="G2511" i="13" s="1"/>
  <c r="B2510" i="13"/>
  <c r="B2509" i="13"/>
  <c r="F2509" i="13" s="1"/>
  <c r="G2509" i="13" s="1"/>
  <c r="B2508" i="13"/>
  <c r="F2508" i="13" s="1"/>
  <c r="G2508" i="13" s="1"/>
  <c r="B2507" i="13"/>
  <c r="F2507" i="13" s="1"/>
  <c r="G2507" i="13" s="1"/>
  <c r="B2506" i="13"/>
  <c r="F2506" i="13" s="1"/>
  <c r="G2506" i="13" s="1"/>
  <c r="B2505" i="13"/>
  <c r="F2505" i="13" s="1"/>
  <c r="G2505" i="13" s="1"/>
  <c r="B2504" i="13"/>
  <c r="F2504" i="13" s="1"/>
  <c r="G2504" i="13" s="1"/>
  <c r="B2503" i="13"/>
  <c r="F2503" i="13" s="1"/>
  <c r="G2503" i="13" s="1"/>
  <c r="B2502" i="13"/>
  <c r="F2502" i="13" s="1"/>
  <c r="G2502" i="13" s="1"/>
  <c r="B2501" i="13"/>
  <c r="F2501" i="13" s="1"/>
  <c r="G2501" i="13" s="1"/>
  <c r="B2500" i="13"/>
  <c r="F2500" i="13" s="1"/>
  <c r="G2500" i="13" s="1"/>
  <c r="B2499" i="13"/>
  <c r="F2499" i="13" s="1"/>
  <c r="G2499" i="13" s="1"/>
  <c r="B2498" i="13"/>
  <c r="F2498" i="13" s="1"/>
  <c r="G2498" i="13" s="1"/>
  <c r="B2497" i="13"/>
  <c r="F2497" i="13" s="1"/>
  <c r="G2497" i="13" s="1"/>
  <c r="B2496" i="13"/>
  <c r="B2495" i="13"/>
  <c r="F2495" i="13" s="1"/>
  <c r="G2495" i="13" s="1"/>
  <c r="B2494" i="13"/>
  <c r="B2493" i="13"/>
  <c r="F2493" i="13" s="1"/>
  <c r="G2493" i="13" s="1"/>
  <c r="B2492" i="13"/>
  <c r="F2492" i="13" s="1"/>
  <c r="G2492" i="13" s="1"/>
  <c r="B2491" i="13"/>
  <c r="F2491" i="13" s="1"/>
  <c r="G2491" i="13" s="1"/>
  <c r="B2490" i="13"/>
  <c r="F2490" i="13" s="1"/>
  <c r="G2490" i="13" s="1"/>
  <c r="B2489" i="13"/>
  <c r="F2489" i="13" s="1"/>
  <c r="G2489" i="13" s="1"/>
  <c r="B2488" i="13"/>
  <c r="F2488" i="13" s="1"/>
  <c r="G2488" i="13" s="1"/>
  <c r="B2487" i="13"/>
  <c r="F2487" i="13" s="1"/>
  <c r="G2487" i="13" s="1"/>
  <c r="B2486" i="13"/>
  <c r="F2486" i="13" s="1"/>
  <c r="G2486" i="13" s="1"/>
  <c r="B2485" i="13"/>
  <c r="F2485" i="13" s="1"/>
  <c r="G2485" i="13" s="1"/>
  <c r="B2484" i="13"/>
  <c r="B2483" i="13"/>
  <c r="F2483" i="13" s="1"/>
  <c r="G2483" i="13" s="1"/>
  <c r="B2482" i="13"/>
  <c r="F2482" i="13" s="1"/>
  <c r="G2482" i="13" s="1"/>
  <c r="B2481" i="13"/>
  <c r="F2481" i="13" s="1"/>
  <c r="G2481" i="13" s="1"/>
  <c r="B2480" i="13"/>
  <c r="F2480" i="13" s="1"/>
  <c r="G2480" i="13" s="1"/>
  <c r="B2479" i="13"/>
  <c r="F2479" i="13" s="1"/>
  <c r="G2479" i="13" s="1"/>
  <c r="B2478" i="13"/>
  <c r="B2477" i="13"/>
  <c r="F2477" i="13" s="1"/>
  <c r="G2477" i="13" s="1"/>
  <c r="B2476" i="13"/>
  <c r="B2475" i="13"/>
  <c r="F2475" i="13" s="1"/>
  <c r="G2475" i="13" s="1"/>
  <c r="B2474" i="13"/>
  <c r="F2474" i="13" s="1"/>
  <c r="G2474" i="13" s="1"/>
  <c r="B2473" i="13"/>
  <c r="F2473" i="13" s="1"/>
  <c r="G2473" i="13" s="1"/>
  <c r="B2472" i="13"/>
  <c r="F2472" i="13" s="1"/>
  <c r="G2472" i="13" s="1"/>
  <c r="B2471" i="13"/>
  <c r="F2471" i="13" s="1"/>
  <c r="G2471" i="13" s="1"/>
  <c r="B2470" i="13"/>
  <c r="F2470" i="13" s="1"/>
  <c r="G2470" i="13" s="1"/>
  <c r="B2469" i="13"/>
  <c r="F2469" i="13" s="1"/>
  <c r="G2469" i="13" s="1"/>
  <c r="B2468" i="13"/>
  <c r="F2468" i="13" s="1"/>
  <c r="G2468" i="13" s="1"/>
  <c r="B2467" i="13"/>
  <c r="F2467" i="13" s="1"/>
  <c r="G2467" i="13" s="1"/>
  <c r="B2466" i="13"/>
  <c r="F2466" i="13" s="1"/>
  <c r="G2466" i="13" s="1"/>
  <c r="B2465" i="13"/>
  <c r="F2465" i="13" s="1"/>
  <c r="G2465" i="13" s="1"/>
  <c r="B2464" i="13"/>
  <c r="F2464" i="13" s="1"/>
  <c r="G2464" i="13" s="1"/>
  <c r="B2463" i="13"/>
  <c r="F2463" i="13" s="1"/>
  <c r="G2463" i="13" s="1"/>
  <c r="B2462" i="13"/>
  <c r="B2461" i="13"/>
  <c r="F2461" i="13" s="1"/>
  <c r="G2461" i="13" s="1"/>
  <c r="B2460" i="13"/>
  <c r="F2460" i="13" s="1"/>
  <c r="G2460" i="13" s="1"/>
  <c r="B2459" i="13"/>
  <c r="B2458" i="13"/>
  <c r="F2458" i="13" s="1"/>
  <c r="G2458" i="13" s="1"/>
  <c r="B2457" i="13"/>
  <c r="F2457" i="13" s="1"/>
  <c r="G2457" i="13" s="1"/>
  <c r="B2456" i="13"/>
  <c r="F2456" i="13" s="1"/>
  <c r="G2456" i="13" s="1"/>
  <c r="B2455" i="13"/>
  <c r="F2455" i="13" s="1"/>
  <c r="G2455" i="13" s="1"/>
  <c r="B2454" i="13"/>
  <c r="B2453" i="13"/>
  <c r="F2453" i="13" s="1"/>
  <c r="G2453" i="13" s="1"/>
  <c r="B2452" i="13"/>
  <c r="F2452" i="13" s="1"/>
  <c r="G2452" i="13" s="1"/>
  <c r="B2451" i="13"/>
  <c r="F2451" i="13" s="1"/>
  <c r="G2451" i="13" s="1"/>
  <c r="B2450" i="13"/>
  <c r="F2450" i="13" s="1"/>
  <c r="G2450" i="13" s="1"/>
  <c r="B2449" i="13"/>
  <c r="F2449" i="13" s="1"/>
  <c r="G2449" i="13" s="1"/>
  <c r="B2448" i="13"/>
  <c r="F2448" i="13" s="1"/>
  <c r="G2448" i="13" s="1"/>
  <c r="B2447" i="13"/>
  <c r="F2447" i="13" s="1"/>
  <c r="G2447" i="13" s="1"/>
  <c r="B2446" i="13"/>
  <c r="F2446" i="13" s="1"/>
  <c r="G2446" i="13" s="1"/>
  <c r="B2445" i="13"/>
  <c r="F2445" i="13" s="1"/>
  <c r="G2445" i="13" s="1"/>
  <c r="B2444" i="13"/>
  <c r="F2444" i="13" s="1"/>
  <c r="G2444" i="13" s="1"/>
  <c r="B2443" i="13"/>
  <c r="B2442" i="13"/>
  <c r="F2442" i="13" s="1"/>
  <c r="G2442" i="13" s="1"/>
  <c r="B2441" i="13"/>
  <c r="F2441" i="13" s="1"/>
  <c r="G2441" i="13" s="1"/>
  <c r="B2440" i="13"/>
  <c r="F2440" i="13" s="1"/>
  <c r="G2440" i="13" s="1"/>
  <c r="B2439" i="13"/>
  <c r="F2439" i="13" s="1"/>
  <c r="G2439" i="13" s="1"/>
  <c r="B2438" i="13"/>
  <c r="F2438" i="13" s="1"/>
  <c r="G2438" i="13" s="1"/>
  <c r="B2437" i="13"/>
  <c r="F2437" i="13" s="1"/>
  <c r="G2437" i="13" s="1"/>
  <c r="B2436" i="13"/>
  <c r="F2436" i="13" s="1"/>
  <c r="G2436" i="13" s="1"/>
  <c r="B2435" i="13"/>
  <c r="B2434" i="13"/>
  <c r="F2434" i="13" s="1"/>
  <c r="G2434" i="13" s="1"/>
  <c r="B2433" i="13"/>
  <c r="F2433" i="13" s="1"/>
  <c r="G2433" i="13" s="1"/>
  <c r="B2432" i="13"/>
  <c r="F2432" i="13" s="1"/>
  <c r="G2432" i="13" s="1"/>
  <c r="B2431" i="13"/>
  <c r="F2431" i="13" s="1"/>
  <c r="G2431" i="13" s="1"/>
  <c r="B2430" i="13"/>
  <c r="F2430" i="13" s="1"/>
  <c r="G2430" i="13" s="1"/>
  <c r="B2429" i="13"/>
  <c r="F2429" i="13" s="1"/>
  <c r="G2429" i="13" s="1"/>
  <c r="B2428" i="13"/>
  <c r="F2428" i="13" s="1"/>
  <c r="G2428" i="13" s="1"/>
  <c r="B2427" i="13"/>
  <c r="F2427" i="13" s="1"/>
  <c r="G2427" i="13" s="1"/>
  <c r="B2426" i="13"/>
  <c r="F2426" i="13" s="1"/>
  <c r="G2426" i="13" s="1"/>
  <c r="B2425" i="13"/>
  <c r="F2425" i="13" s="1"/>
  <c r="G2425" i="13" s="1"/>
  <c r="B2424" i="13"/>
  <c r="F2424" i="13" s="1"/>
  <c r="G2424" i="13" s="1"/>
  <c r="B2423" i="13"/>
  <c r="F2423" i="13" s="1"/>
  <c r="G2423" i="13" s="1"/>
  <c r="B2422" i="13"/>
  <c r="F2422" i="13" s="1"/>
  <c r="G2422" i="13" s="1"/>
  <c r="B2421" i="13"/>
  <c r="F2421" i="13" s="1"/>
  <c r="G2421" i="13" s="1"/>
  <c r="B2420" i="13"/>
  <c r="F2420" i="13" s="1"/>
  <c r="G2420" i="13" s="1"/>
  <c r="B2419" i="13"/>
  <c r="F2419" i="13" s="1"/>
  <c r="G2419" i="13" s="1"/>
  <c r="B2418" i="13"/>
  <c r="F2418" i="13" s="1"/>
  <c r="G2418" i="13" s="1"/>
  <c r="B2417" i="13"/>
  <c r="F2417" i="13" s="1"/>
  <c r="G2417" i="13" s="1"/>
  <c r="B2416" i="13"/>
  <c r="F2416" i="13" s="1"/>
  <c r="G2416" i="13" s="1"/>
  <c r="B2415" i="13"/>
  <c r="F2415" i="13" s="1"/>
  <c r="G2415" i="13" s="1"/>
  <c r="B2414" i="13"/>
  <c r="B2413" i="13"/>
  <c r="F2413" i="13" s="1"/>
  <c r="G2413" i="13" s="1"/>
  <c r="B2412" i="13"/>
  <c r="B2411" i="13"/>
  <c r="F2411" i="13" s="1"/>
  <c r="G2411" i="13" s="1"/>
  <c r="B2410" i="13"/>
  <c r="F2410" i="13" s="1"/>
  <c r="G2410" i="13" s="1"/>
  <c r="B2409" i="13"/>
  <c r="F2409" i="13" s="1"/>
  <c r="G2409" i="13" s="1"/>
  <c r="B2408" i="13"/>
  <c r="F2408" i="13" s="1"/>
  <c r="G2408" i="13" s="1"/>
  <c r="B2407" i="13"/>
  <c r="F2407" i="13" s="1"/>
  <c r="G2407" i="13" s="1"/>
  <c r="B2406" i="13"/>
  <c r="F2406" i="13" s="1"/>
  <c r="G2406" i="13" s="1"/>
  <c r="B2405" i="13"/>
  <c r="F2405" i="13" s="1"/>
  <c r="G2405" i="13" s="1"/>
  <c r="B2404" i="13"/>
  <c r="F2404" i="13" s="1"/>
  <c r="G2404" i="13" s="1"/>
  <c r="B2403" i="13"/>
  <c r="F2403" i="13" s="1"/>
  <c r="G2403" i="13" s="1"/>
  <c r="B2402" i="13"/>
  <c r="F2402" i="13" s="1"/>
  <c r="G2402" i="13" s="1"/>
  <c r="B2401" i="13"/>
  <c r="F2401" i="13" s="1"/>
  <c r="G2401" i="13" s="1"/>
  <c r="B2400" i="13"/>
  <c r="F2400" i="13" s="1"/>
  <c r="G2400" i="13" s="1"/>
  <c r="B2399" i="13"/>
  <c r="F2399" i="13" s="1"/>
  <c r="G2399" i="13" s="1"/>
  <c r="B2398" i="13"/>
  <c r="B2397" i="13"/>
  <c r="F2397" i="13" s="1"/>
  <c r="G2397" i="13" s="1"/>
  <c r="B2396" i="13"/>
  <c r="F2396" i="13" s="1"/>
  <c r="G2396" i="13" s="1"/>
  <c r="B2395" i="13"/>
  <c r="B2394" i="13"/>
  <c r="F2394" i="13" s="1"/>
  <c r="G2394" i="13" s="1"/>
  <c r="B2393" i="13"/>
  <c r="F2393" i="13" s="1"/>
  <c r="G2393" i="13" s="1"/>
  <c r="B2392" i="13"/>
  <c r="F2392" i="13" s="1"/>
  <c r="G2392" i="13" s="1"/>
  <c r="B2391" i="13"/>
  <c r="F2391" i="13" s="1"/>
  <c r="G2391" i="13" s="1"/>
  <c r="B2390" i="13"/>
  <c r="B2389" i="13"/>
  <c r="F2389" i="13" s="1"/>
  <c r="G2389" i="13" s="1"/>
  <c r="B2388" i="13"/>
  <c r="F2388" i="13" s="1"/>
  <c r="G2388" i="13" s="1"/>
  <c r="B2387" i="13"/>
  <c r="F2387" i="13" s="1"/>
  <c r="G2387" i="13" s="1"/>
  <c r="B2386" i="13"/>
  <c r="F2386" i="13" s="1"/>
  <c r="G2386" i="13" s="1"/>
  <c r="B2385" i="13"/>
  <c r="F2385" i="13" s="1"/>
  <c r="G2385" i="13" s="1"/>
  <c r="B2384" i="13"/>
  <c r="F2384" i="13" s="1"/>
  <c r="G2384" i="13" s="1"/>
  <c r="B2383" i="13"/>
  <c r="F2383" i="13" s="1"/>
  <c r="G2383" i="13" s="1"/>
  <c r="B2382" i="13"/>
  <c r="F2382" i="13" s="1"/>
  <c r="G2382" i="13" s="1"/>
  <c r="B2381" i="13"/>
  <c r="F2381" i="13" s="1"/>
  <c r="G2381" i="13" s="1"/>
  <c r="B2380" i="13"/>
  <c r="F2380" i="13" s="1"/>
  <c r="G2380" i="13" s="1"/>
  <c r="B2379" i="13"/>
  <c r="B2378" i="13"/>
  <c r="F2378" i="13" s="1"/>
  <c r="G2378" i="13" s="1"/>
  <c r="B2377" i="13"/>
  <c r="F2377" i="13" s="1"/>
  <c r="G2377" i="13" s="1"/>
  <c r="B2376" i="13"/>
  <c r="F2376" i="13" s="1"/>
  <c r="G2376" i="13" s="1"/>
  <c r="B2375" i="13"/>
  <c r="F2375" i="13" s="1"/>
  <c r="G2375" i="13" s="1"/>
  <c r="B2374" i="13"/>
  <c r="F2374" i="13" s="1"/>
  <c r="G2374" i="13" s="1"/>
  <c r="B2373" i="13"/>
  <c r="F2373" i="13" s="1"/>
  <c r="G2373" i="13" s="1"/>
  <c r="B2372" i="13"/>
  <c r="B2371" i="13"/>
  <c r="B2370" i="13"/>
  <c r="F2370" i="13" s="1"/>
  <c r="G2370" i="13" s="1"/>
  <c r="B2369" i="13"/>
  <c r="F2369" i="13" s="1"/>
  <c r="G2369" i="13" s="1"/>
  <c r="B2368" i="13"/>
  <c r="F2368" i="13" s="1"/>
  <c r="G2368" i="13" s="1"/>
  <c r="B2367" i="13"/>
  <c r="F2367" i="13" s="1"/>
  <c r="G2367" i="13" s="1"/>
  <c r="B2366" i="13"/>
  <c r="F2366" i="13" s="1"/>
  <c r="G2366" i="13" s="1"/>
  <c r="B2365" i="13"/>
  <c r="F2365" i="13" s="1"/>
  <c r="G2365" i="13" s="1"/>
  <c r="B2364" i="13"/>
  <c r="F2364" i="13" s="1"/>
  <c r="G2364" i="13" s="1"/>
  <c r="B2363" i="13"/>
  <c r="F2363" i="13" s="1"/>
  <c r="G2363" i="13" s="1"/>
  <c r="B2362" i="13"/>
  <c r="F2362" i="13" s="1"/>
  <c r="G2362" i="13" s="1"/>
  <c r="B2361" i="13"/>
  <c r="F2361" i="13" s="1"/>
  <c r="G2361" i="13" s="1"/>
  <c r="B2360" i="13"/>
  <c r="F2360" i="13" s="1"/>
  <c r="G2360" i="13" s="1"/>
  <c r="B2359" i="13"/>
  <c r="F2359" i="13" s="1"/>
  <c r="G2359" i="13" s="1"/>
  <c r="B2358" i="13"/>
  <c r="F2358" i="13" s="1"/>
  <c r="G2358" i="13" s="1"/>
  <c r="B2357" i="13"/>
  <c r="F2357" i="13" s="1"/>
  <c r="G2357" i="13" s="1"/>
  <c r="B2356" i="13"/>
  <c r="B2355" i="13"/>
  <c r="F2355" i="13" s="1"/>
  <c r="G2355" i="13" s="1"/>
  <c r="B2354" i="13"/>
  <c r="F2354" i="13" s="1"/>
  <c r="G2354" i="13" s="1"/>
  <c r="B2353" i="13"/>
  <c r="F2353" i="13" s="1"/>
  <c r="G2353" i="13" s="1"/>
  <c r="B2352" i="13"/>
  <c r="F2352" i="13" s="1"/>
  <c r="G2352" i="13" s="1"/>
  <c r="B2351" i="13"/>
  <c r="F2351" i="13" s="1"/>
  <c r="G2351" i="13" s="1"/>
  <c r="B2350" i="13"/>
  <c r="B2349" i="13"/>
  <c r="F2349" i="13" s="1"/>
  <c r="G2349" i="13" s="1"/>
  <c r="B2348" i="13"/>
  <c r="F2348" i="13" s="1"/>
  <c r="G2348" i="13" s="1"/>
  <c r="B2347" i="13"/>
  <c r="F2347" i="13" s="1"/>
  <c r="G2347" i="13" s="1"/>
  <c r="B2346" i="13"/>
  <c r="F2346" i="13" s="1"/>
  <c r="G2346" i="13" s="1"/>
  <c r="B2345" i="13"/>
  <c r="F2345" i="13" s="1"/>
  <c r="G2345" i="13" s="1"/>
  <c r="B2344" i="13"/>
  <c r="F2344" i="13" s="1"/>
  <c r="G2344" i="13" s="1"/>
  <c r="B2343" i="13"/>
  <c r="F2343" i="13" s="1"/>
  <c r="G2343" i="13" s="1"/>
  <c r="B2342" i="13"/>
  <c r="F2342" i="13" s="1"/>
  <c r="G2342" i="13" s="1"/>
  <c r="B2341" i="13"/>
  <c r="F2341" i="13" s="1"/>
  <c r="G2341" i="13" s="1"/>
  <c r="B2340" i="13"/>
  <c r="F2340" i="13" s="1"/>
  <c r="G2340" i="13" s="1"/>
  <c r="B2339" i="13"/>
  <c r="F2339" i="13" s="1"/>
  <c r="G2339" i="13" s="1"/>
  <c r="B2338" i="13"/>
  <c r="F2338" i="13" s="1"/>
  <c r="G2338" i="13" s="1"/>
  <c r="B2337" i="13"/>
  <c r="F2337" i="13" s="1"/>
  <c r="G2337" i="13" s="1"/>
  <c r="B2336" i="13"/>
  <c r="F2336" i="13" s="1"/>
  <c r="G2336" i="13" s="1"/>
  <c r="B2335" i="13"/>
  <c r="F2335" i="13" s="1"/>
  <c r="G2335" i="13" s="1"/>
  <c r="B2334" i="13"/>
  <c r="B2333" i="13"/>
  <c r="F2333" i="13" s="1"/>
  <c r="G2333" i="13" s="1"/>
  <c r="B2332" i="13"/>
  <c r="F2332" i="13" s="1"/>
  <c r="G2332" i="13" s="1"/>
  <c r="B2331" i="13"/>
  <c r="B2330" i="13"/>
  <c r="F2330" i="13" s="1"/>
  <c r="G2330" i="13" s="1"/>
  <c r="B2262" i="13"/>
  <c r="F2262" i="13" s="1"/>
  <c r="B2261" i="13"/>
  <c r="F2261" i="13" s="1"/>
  <c r="G2261" i="13" s="1"/>
  <c r="B2260" i="13"/>
  <c r="F2260" i="13" s="1"/>
  <c r="B2259" i="13"/>
  <c r="F2259" i="13" s="1"/>
  <c r="B2258" i="13"/>
  <c r="F2258" i="13" s="1"/>
  <c r="G2258" i="13" s="1"/>
  <c r="B2257" i="13"/>
  <c r="B2256" i="13"/>
  <c r="F2256" i="13" s="1"/>
  <c r="G2256" i="13" s="1"/>
  <c r="B2255" i="13"/>
  <c r="F2255" i="13" s="1"/>
  <c r="G2255" i="13" s="1"/>
  <c r="B2254" i="13"/>
  <c r="F2254" i="13" s="1"/>
  <c r="B2253" i="13"/>
  <c r="F2253" i="13" s="1"/>
  <c r="G2253" i="13" s="1"/>
  <c r="B2252" i="13"/>
  <c r="F2252" i="13" s="1"/>
  <c r="B2251" i="13"/>
  <c r="F2251" i="13" s="1"/>
  <c r="B2250" i="13"/>
  <c r="F2250" i="13" s="1"/>
  <c r="G2250" i="13" s="1"/>
  <c r="B2249" i="13"/>
  <c r="F2249" i="13" s="1"/>
  <c r="G2249" i="13" s="1"/>
  <c r="B2248" i="13"/>
  <c r="F2248" i="13" s="1"/>
  <c r="G2248" i="13" s="1"/>
  <c r="B2247" i="13"/>
  <c r="F2247" i="13" s="1"/>
  <c r="G2247" i="13" s="1"/>
  <c r="B2246" i="13"/>
  <c r="F2246" i="13" s="1"/>
  <c r="B2245" i="13"/>
  <c r="B2244" i="13"/>
  <c r="B2243" i="13"/>
  <c r="F2243" i="13" s="1"/>
  <c r="B2242" i="13"/>
  <c r="F2242" i="13" s="1"/>
  <c r="G2242" i="13" s="1"/>
  <c r="B2241" i="13"/>
  <c r="F2241" i="13" s="1"/>
  <c r="G2241" i="13" s="1"/>
  <c r="B2240" i="13"/>
  <c r="F2240" i="13" s="1"/>
  <c r="G2240" i="13" s="1"/>
  <c r="B2239" i="13"/>
  <c r="F2239" i="13" s="1"/>
  <c r="G2239" i="13" s="1"/>
  <c r="B2238" i="13"/>
  <c r="F2238" i="13" s="1"/>
  <c r="B2237" i="13"/>
  <c r="F2237" i="13" s="1"/>
  <c r="G2237" i="13" s="1"/>
  <c r="B2236" i="13"/>
  <c r="F2236" i="13" s="1"/>
  <c r="B2235" i="13"/>
  <c r="F2235" i="13" s="1"/>
  <c r="B2234" i="13"/>
  <c r="F2234" i="13" s="1"/>
  <c r="G2234" i="13" s="1"/>
  <c r="B2233" i="13"/>
  <c r="F2233" i="13" s="1"/>
  <c r="G2233" i="13" s="1"/>
  <c r="B2232" i="13"/>
  <c r="F2232" i="13" s="1"/>
  <c r="G2232" i="13" s="1"/>
  <c r="B2231" i="13"/>
  <c r="F2231" i="13" s="1"/>
  <c r="G2231" i="13" s="1"/>
  <c r="B2230" i="13"/>
  <c r="F2230" i="13" s="1"/>
  <c r="B2229" i="13"/>
  <c r="F2229" i="13" s="1"/>
  <c r="G2229" i="13" s="1"/>
  <c r="B2228" i="13"/>
  <c r="F2228" i="13" s="1"/>
  <c r="B2227" i="13"/>
  <c r="F2227" i="13" s="1"/>
  <c r="B2226" i="13"/>
  <c r="F2226" i="13" s="1"/>
  <c r="G2226" i="13" s="1"/>
  <c r="B2225" i="13"/>
  <c r="F2225" i="13" s="1"/>
  <c r="G2225" i="13" s="1"/>
  <c r="B2224" i="13"/>
  <c r="F2224" i="13" s="1"/>
  <c r="G2224" i="13" s="1"/>
  <c r="B2223" i="13"/>
  <c r="F2223" i="13" s="1"/>
  <c r="G2223" i="13" s="1"/>
  <c r="B2222" i="13"/>
  <c r="F2222" i="13" s="1"/>
  <c r="B2221" i="13"/>
  <c r="F2221" i="13" s="1"/>
  <c r="G2221" i="13" s="1"/>
  <c r="B2220" i="13"/>
  <c r="B2219" i="13"/>
  <c r="F2219" i="13" s="1"/>
  <c r="B2218" i="13"/>
  <c r="F2218" i="13" s="1"/>
  <c r="G2218" i="13" s="1"/>
  <c r="B2217" i="13"/>
  <c r="F2217" i="13" s="1"/>
  <c r="G2217" i="13" s="1"/>
  <c r="B2216" i="13"/>
  <c r="F2216" i="13" s="1"/>
  <c r="G2216" i="13" s="1"/>
  <c r="B2215" i="13"/>
  <c r="F2215" i="13" s="1"/>
  <c r="G2215" i="13" s="1"/>
  <c r="B2214" i="13"/>
  <c r="F2214" i="13" s="1"/>
  <c r="B2213" i="13"/>
  <c r="F2213" i="13" s="1"/>
  <c r="G2213" i="13" s="1"/>
  <c r="B2212" i="13"/>
  <c r="F2212" i="13" s="1"/>
  <c r="B2211" i="13"/>
  <c r="B2210" i="13"/>
  <c r="F2210" i="13" s="1"/>
  <c r="G2210" i="13" s="1"/>
  <c r="B2209" i="13"/>
  <c r="F2209" i="13" s="1"/>
  <c r="G2209" i="13" s="1"/>
  <c r="B2208" i="13"/>
  <c r="B2207" i="13"/>
  <c r="F2207" i="13" s="1"/>
  <c r="G2207" i="13" s="1"/>
  <c r="B2206" i="13"/>
  <c r="F2206" i="13" s="1"/>
  <c r="B2205" i="13"/>
  <c r="F2205" i="13" s="1"/>
  <c r="G2205" i="13" s="1"/>
  <c r="B2204" i="13"/>
  <c r="F2204" i="13" s="1"/>
  <c r="B2203" i="13"/>
  <c r="F2203" i="13" s="1"/>
  <c r="B2202" i="13"/>
  <c r="F2202" i="13" s="1"/>
  <c r="G2202" i="13" s="1"/>
  <c r="B2201" i="13"/>
  <c r="F2201" i="13" s="1"/>
  <c r="G2201" i="13" s="1"/>
  <c r="B2200" i="13"/>
  <c r="F2200" i="13" s="1"/>
  <c r="G2200" i="13" s="1"/>
  <c r="B2199" i="13"/>
  <c r="F2199" i="13" s="1"/>
  <c r="G2199" i="13" s="1"/>
  <c r="B2198" i="13"/>
  <c r="F2198" i="13" s="1"/>
  <c r="B2197" i="13"/>
  <c r="F2197" i="13" s="1"/>
  <c r="G2197" i="13" s="1"/>
  <c r="B2196" i="13"/>
  <c r="F2196" i="13" s="1"/>
  <c r="B2195" i="13"/>
  <c r="F2195" i="13" s="1"/>
  <c r="B2194" i="13"/>
  <c r="F2194" i="13" s="1"/>
  <c r="G2194" i="13" s="1"/>
  <c r="B2193" i="13"/>
  <c r="F2193" i="13" s="1"/>
  <c r="G2193" i="13" s="1"/>
  <c r="B2192" i="13"/>
  <c r="F2192" i="13" s="1"/>
  <c r="G2192" i="13" s="1"/>
  <c r="B2191" i="13"/>
  <c r="F2191" i="13" s="1"/>
  <c r="G2191" i="13" s="1"/>
  <c r="B2190" i="13"/>
  <c r="F2190" i="13" s="1"/>
  <c r="B2189" i="13"/>
  <c r="F2189" i="13" s="1"/>
  <c r="G2189" i="13" s="1"/>
  <c r="B2188" i="13"/>
  <c r="F2188" i="13" s="1"/>
  <c r="B2187" i="13"/>
  <c r="F2187" i="13" s="1"/>
  <c r="B2186" i="13"/>
  <c r="F2186" i="13" s="1"/>
  <c r="G2186" i="13" s="1"/>
  <c r="B2185" i="13"/>
  <c r="B2184" i="13"/>
  <c r="F2184" i="13" s="1"/>
  <c r="G2184" i="13" s="1"/>
  <c r="B2183" i="13"/>
  <c r="F2183" i="13" s="1"/>
  <c r="G2183" i="13" s="1"/>
  <c r="B2182" i="13"/>
  <c r="F2182" i="13" s="1"/>
  <c r="B2181" i="13"/>
  <c r="F2181" i="13" s="1"/>
  <c r="G2181" i="13" s="1"/>
  <c r="B2180" i="13"/>
  <c r="B2179" i="13"/>
  <c r="F2179" i="13" s="1"/>
  <c r="B2178" i="13"/>
  <c r="F2178" i="13" s="1"/>
  <c r="G2178" i="13" s="1"/>
  <c r="B2177" i="13"/>
  <c r="F2177" i="13" s="1"/>
  <c r="G2177" i="13" s="1"/>
  <c r="B2176" i="13"/>
  <c r="F2176" i="13" s="1"/>
  <c r="G2176" i="13" s="1"/>
  <c r="B2175" i="13"/>
  <c r="F2175" i="13" s="1"/>
  <c r="G2175" i="13" s="1"/>
  <c r="B2174" i="13"/>
  <c r="F2174" i="13" s="1"/>
  <c r="B2173" i="13"/>
  <c r="F2173" i="13" s="1"/>
  <c r="G2173" i="13" s="1"/>
  <c r="B2172" i="13"/>
  <c r="B2171" i="13"/>
  <c r="F2171" i="13" s="1"/>
  <c r="B2170" i="13"/>
  <c r="F2170" i="13" s="1"/>
  <c r="G2170" i="13" s="1"/>
  <c r="B2169" i="13"/>
  <c r="F2169" i="13" s="1"/>
  <c r="G2169" i="13" s="1"/>
  <c r="B2168" i="13"/>
  <c r="F2168" i="13" s="1"/>
  <c r="G2168" i="13" s="1"/>
  <c r="B2167" i="13"/>
  <c r="F2167" i="13" s="1"/>
  <c r="G2167" i="13" s="1"/>
  <c r="B2166" i="13"/>
  <c r="F2166" i="13" s="1"/>
  <c r="B2165" i="13"/>
  <c r="F2165" i="13" s="1"/>
  <c r="G2165" i="13" s="1"/>
  <c r="B2164" i="13"/>
  <c r="F2164" i="13" s="1"/>
  <c r="B2163" i="13"/>
  <c r="F2163" i="13" s="1"/>
  <c r="B2162" i="13"/>
  <c r="F2162" i="13" s="1"/>
  <c r="G2162" i="13" s="1"/>
  <c r="B2161" i="13"/>
  <c r="F2161" i="13" s="1"/>
  <c r="G2161" i="13" s="1"/>
  <c r="B2160" i="13"/>
  <c r="F2160" i="13" s="1"/>
  <c r="G2160" i="13" s="1"/>
  <c r="B2159" i="13"/>
  <c r="F2159" i="13" s="1"/>
  <c r="G2159" i="13" s="1"/>
  <c r="B2158" i="13"/>
  <c r="F2158" i="13" s="1"/>
  <c r="B2157" i="13"/>
  <c r="F2157" i="13" s="1"/>
  <c r="G2157" i="13" s="1"/>
  <c r="B2156" i="13"/>
  <c r="F2156" i="13" s="1"/>
  <c r="G2156" i="13" s="1"/>
  <c r="B2155" i="13"/>
  <c r="B2154" i="13"/>
  <c r="F2154" i="13" s="1"/>
  <c r="G2154" i="13" s="1"/>
  <c r="B2153" i="13"/>
  <c r="F2153" i="13" s="1"/>
  <c r="G2153" i="13" s="1"/>
  <c r="B2152" i="13"/>
  <c r="F2152" i="13" s="1"/>
  <c r="G2152" i="13" s="1"/>
  <c r="B2151" i="13"/>
  <c r="F2151" i="13" s="1"/>
  <c r="G2151" i="13" s="1"/>
  <c r="B2150" i="13"/>
  <c r="F2150" i="13" s="1"/>
  <c r="B2149" i="13"/>
  <c r="F2149" i="13" s="1"/>
  <c r="G2149" i="13" s="1"/>
  <c r="B2148" i="13"/>
  <c r="F2148" i="13" s="1"/>
  <c r="B2147" i="13"/>
  <c r="F2147" i="13" s="1"/>
  <c r="B2146" i="13"/>
  <c r="F2146" i="13" s="1"/>
  <c r="G2146" i="13" s="1"/>
  <c r="B2145" i="13"/>
  <c r="F2145" i="13" s="1"/>
  <c r="G2145" i="13" s="1"/>
  <c r="B2144" i="13"/>
  <c r="B2143" i="13"/>
  <c r="F2143" i="13" s="1"/>
  <c r="G2143" i="13" s="1"/>
  <c r="B2142" i="13"/>
  <c r="F2142" i="13" s="1"/>
  <c r="B2141" i="13"/>
  <c r="B2140" i="13"/>
  <c r="F2140" i="13" s="1"/>
  <c r="B2139" i="13"/>
  <c r="F2139" i="13" s="1"/>
  <c r="B2138" i="13"/>
  <c r="F2138" i="13" s="1"/>
  <c r="G2138" i="13" s="1"/>
  <c r="B2137" i="13"/>
  <c r="F2137" i="13" s="1"/>
  <c r="G2137" i="13" s="1"/>
  <c r="B2136" i="13"/>
  <c r="F2136" i="13" s="1"/>
  <c r="G2136" i="13" s="1"/>
  <c r="B2135" i="13"/>
  <c r="F2135" i="13" s="1"/>
  <c r="G2135" i="13" s="1"/>
  <c r="B2134" i="13"/>
  <c r="F2134" i="13" s="1"/>
  <c r="B2133" i="13"/>
  <c r="F2133" i="13" s="1"/>
  <c r="G2133" i="13" s="1"/>
  <c r="B2132" i="13"/>
  <c r="F2132" i="13" s="1"/>
  <c r="B2131" i="13"/>
  <c r="F2131" i="13" s="1"/>
  <c r="B2130" i="13"/>
  <c r="F2130" i="13" s="1"/>
  <c r="G2130" i="13" s="1"/>
  <c r="B2129" i="13"/>
  <c r="F2129" i="13" s="1"/>
  <c r="G2129" i="13" s="1"/>
  <c r="B2128" i="13"/>
  <c r="F2128" i="13" s="1"/>
  <c r="G2128" i="13" s="1"/>
  <c r="B2127" i="13"/>
  <c r="F2127" i="13" s="1"/>
  <c r="G2127" i="13" s="1"/>
  <c r="B2126" i="13"/>
  <c r="F2126" i="13" s="1"/>
  <c r="B2125" i="13"/>
  <c r="F2125" i="13" s="1"/>
  <c r="G2125" i="13" s="1"/>
  <c r="B2124" i="13"/>
  <c r="F2124" i="13" s="1"/>
  <c r="B2123" i="13"/>
  <c r="F2123" i="13" s="1"/>
  <c r="B2122" i="13"/>
  <c r="F2122" i="13" s="1"/>
  <c r="G2122" i="13" s="1"/>
  <c r="B2121" i="13"/>
  <c r="F2121" i="13" s="1"/>
  <c r="G2121" i="13" s="1"/>
  <c r="B2120" i="13"/>
  <c r="F2120" i="13" s="1"/>
  <c r="G2120" i="13" s="1"/>
  <c r="B2119" i="13"/>
  <c r="F2119" i="13" s="1"/>
  <c r="G2119" i="13" s="1"/>
  <c r="B2118" i="13"/>
  <c r="F2118" i="13" s="1"/>
  <c r="B2117" i="13"/>
  <c r="B2116" i="13"/>
  <c r="F2116" i="13" s="1"/>
  <c r="G2116" i="13" s="1"/>
  <c r="B2115" i="13"/>
  <c r="F2115" i="13" s="1"/>
  <c r="B2114" i="13"/>
  <c r="F2114" i="13" s="1"/>
  <c r="G2114" i="13" s="1"/>
  <c r="B2113" i="13"/>
  <c r="F2113" i="13" s="1"/>
  <c r="G2113" i="13" s="1"/>
  <c r="B2112" i="13"/>
  <c r="F2112" i="13" s="1"/>
  <c r="G2112" i="13" s="1"/>
  <c r="B2111" i="13"/>
  <c r="F2111" i="13" s="1"/>
  <c r="G2111" i="13" s="1"/>
  <c r="B2110" i="13"/>
  <c r="F2110" i="13" s="1"/>
  <c r="B2109" i="13"/>
  <c r="F2109" i="13" s="1"/>
  <c r="G2109" i="13" s="1"/>
  <c r="B2108" i="13"/>
  <c r="B2107" i="13"/>
  <c r="F2107" i="13" s="1"/>
  <c r="B2106" i="13"/>
  <c r="F2106" i="13" s="1"/>
  <c r="G2106" i="13" s="1"/>
  <c r="B2105" i="13"/>
  <c r="B2104" i="13"/>
  <c r="F2104" i="13" s="1"/>
  <c r="G2104" i="13" s="1"/>
  <c r="B2103" i="13"/>
  <c r="F2103" i="13" s="1"/>
  <c r="G2103" i="13" s="1"/>
  <c r="B2102" i="13"/>
  <c r="F2102" i="13" s="1"/>
  <c r="B2101" i="13"/>
  <c r="F2101" i="13" s="1"/>
  <c r="G2101" i="13" s="1"/>
  <c r="B2100" i="13"/>
  <c r="F2100" i="13" s="1"/>
  <c r="B2099" i="13"/>
  <c r="F2099" i="13" s="1"/>
  <c r="B2098" i="13"/>
  <c r="F2098" i="13" s="1"/>
  <c r="G2098" i="13" s="1"/>
  <c r="B2097" i="13"/>
  <c r="F2097" i="13" s="1"/>
  <c r="G2097" i="13" s="1"/>
  <c r="B2096" i="13"/>
  <c r="F2096" i="13" s="1"/>
  <c r="G2096" i="13" s="1"/>
  <c r="B2095" i="13"/>
  <c r="F2095" i="13" s="1"/>
  <c r="G2095" i="13" s="1"/>
  <c r="B2094" i="13"/>
  <c r="F2094" i="13" s="1"/>
  <c r="B2093" i="13"/>
  <c r="F2093" i="13" s="1"/>
  <c r="G2093" i="13" s="1"/>
  <c r="B2092" i="13"/>
  <c r="F2092" i="13" s="1"/>
  <c r="G2092" i="13" s="1"/>
  <c r="B2091" i="13"/>
  <c r="F2091" i="13" s="1"/>
  <c r="B2090" i="13"/>
  <c r="F2090" i="13" s="1"/>
  <c r="G2090" i="13" s="1"/>
  <c r="B2089" i="13"/>
  <c r="F2089" i="13" s="1"/>
  <c r="G2089" i="13" s="1"/>
  <c r="B2088" i="13"/>
  <c r="F2088" i="13" s="1"/>
  <c r="G2088" i="13" s="1"/>
  <c r="B2087" i="13"/>
  <c r="F2087" i="13" s="1"/>
  <c r="G2087" i="13" s="1"/>
  <c r="B2086" i="13"/>
  <c r="F2086" i="13" s="1"/>
  <c r="B2085" i="13"/>
  <c r="F2085" i="13" s="1"/>
  <c r="G2085" i="13" s="1"/>
  <c r="B2084" i="13"/>
  <c r="F2084" i="13" s="1"/>
  <c r="B2083" i="13"/>
  <c r="B2082" i="13"/>
  <c r="F2082" i="13" s="1"/>
  <c r="G2082" i="13" s="1"/>
  <c r="B2081" i="13"/>
  <c r="F2081" i="13" s="1"/>
  <c r="G2081" i="13" s="1"/>
  <c r="B2080" i="13"/>
  <c r="F2080" i="13" s="1"/>
  <c r="G2080" i="13" s="1"/>
  <c r="B2079" i="13"/>
  <c r="F2079" i="13" s="1"/>
  <c r="G2079" i="13" s="1"/>
  <c r="B2078" i="13"/>
  <c r="F2078" i="13" s="1"/>
  <c r="B2077" i="13"/>
  <c r="B2076" i="13"/>
  <c r="F2076" i="13" s="1"/>
  <c r="B2075" i="13"/>
  <c r="F2075" i="13" s="1"/>
  <c r="B2074" i="13"/>
  <c r="F2074" i="13" s="1"/>
  <c r="G2074" i="13" s="1"/>
  <c r="B2073" i="13"/>
  <c r="F2073" i="13" s="1"/>
  <c r="G2073" i="13" s="1"/>
  <c r="B2072" i="13"/>
  <c r="F2072" i="13" s="1"/>
  <c r="G2072" i="13" s="1"/>
  <c r="B2071" i="13"/>
  <c r="F2071" i="13" s="1"/>
  <c r="G2071" i="13" s="1"/>
  <c r="B2070" i="13"/>
  <c r="F2070" i="13" s="1"/>
  <c r="B2069" i="13"/>
  <c r="B2068" i="13"/>
  <c r="F2068" i="13" s="1"/>
  <c r="B2067" i="13"/>
  <c r="F2067" i="13" s="1"/>
  <c r="B2066" i="13"/>
  <c r="F2066" i="13" s="1"/>
  <c r="G2066" i="13" s="1"/>
  <c r="B2065" i="13"/>
  <c r="F2065" i="13" s="1"/>
  <c r="G2065" i="13" s="1"/>
  <c r="B2064" i="13"/>
  <c r="F2064" i="13" s="1"/>
  <c r="G2064" i="13" s="1"/>
  <c r="B2063" i="13"/>
  <c r="F2063" i="13" s="1"/>
  <c r="G2063" i="13" s="1"/>
  <c r="B2062" i="13"/>
  <c r="F2062" i="13" s="1"/>
  <c r="B2061" i="13"/>
  <c r="F2061" i="13" s="1"/>
  <c r="G2061" i="13" s="1"/>
  <c r="B2060" i="13"/>
  <c r="F2060" i="13" s="1"/>
  <c r="B2059" i="13"/>
  <c r="F2059" i="13" s="1"/>
  <c r="B2058" i="13"/>
  <c r="F2058" i="13" s="1"/>
  <c r="G2058" i="13" s="1"/>
  <c r="B2057" i="13"/>
  <c r="F2057" i="13" s="1"/>
  <c r="G2057" i="13" s="1"/>
  <c r="B2056" i="13"/>
  <c r="F2056" i="13" s="1"/>
  <c r="G2056" i="13" s="1"/>
  <c r="B2055" i="13"/>
  <c r="F2055" i="13" s="1"/>
  <c r="G2055" i="13" s="1"/>
  <c r="B2054" i="13"/>
  <c r="F2054" i="13" s="1"/>
  <c r="B2053" i="13"/>
  <c r="F2053" i="13" s="1"/>
  <c r="G2053" i="13" s="1"/>
  <c r="B2052" i="13"/>
  <c r="B2051" i="13"/>
  <c r="F2051" i="13" s="1"/>
  <c r="B2050" i="13"/>
  <c r="F2050" i="13" s="1"/>
  <c r="G2050" i="13" s="1"/>
  <c r="B2049" i="13"/>
  <c r="F2049" i="13" s="1"/>
  <c r="G2049" i="13" s="1"/>
  <c r="B2048" i="13"/>
  <c r="F2048" i="13" s="1"/>
  <c r="G2048" i="13" s="1"/>
  <c r="B2047" i="13"/>
  <c r="F2047" i="13" s="1"/>
  <c r="G2047" i="13" s="1"/>
  <c r="B2046" i="13"/>
  <c r="F2046" i="13" s="1"/>
  <c r="B2045" i="13"/>
  <c r="F2045" i="13" s="1"/>
  <c r="G2045" i="13" s="1"/>
  <c r="B2044" i="13"/>
  <c r="F2044" i="13" s="1"/>
  <c r="G2044" i="13" s="1"/>
  <c r="B2043" i="13"/>
  <c r="F2043" i="13" s="1"/>
  <c r="B2042" i="13"/>
  <c r="F2042" i="13" s="1"/>
  <c r="G2042" i="13" s="1"/>
  <c r="B2041" i="13"/>
  <c r="F2041" i="13" s="1"/>
  <c r="G2041" i="13" s="1"/>
  <c r="B2040" i="13"/>
  <c r="B2039" i="13"/>
  <c r="F2039" i="13" s="1"/>
  <c r="G2039" i="13" s="1"/>
  <c r="B2038" i="13"/>
  <c r="F2038" i="13" s="1"/>
  <c r="B2037" i="13"/>
  <c r="F2037" i="13" s="1"/>
  <c r="G2037" i="13" s="1"/>
  <c r="B2036" i="13"/>
  <c r="F2036" i="13" s="1"/>
  <c r="B2035" i="13"/>
  <c r="F2035" i="13" s="1"/>
  <c r="B2034" i="13"/>
  <c r="F2034" i="13" s="1"/>
  <c r="G2034" i="13" s="1"/>
  <c r="B2033" i="13"/>
  <c r="F2033" i="13" s="1"/>
  <c r="G2033" i="13" s="1"/>
  <c r="B2032" i="13"/>
  <c r="F2032" i="13" s="1"/>
  <c r="G2032" i="13" s="1"/>
  <c r="B2031" i="13"/>
  <c r="F2031" i="13" s="1"/>
  <c r="G2031" i="13" s="1"/>
  <c r="B2030" i="13"/>
  <c r="F2030" i="13" s="1"/>
  <c r="B2029" i="13"/>
  <c r="F2029" i="13" s="1"/>
  <c r="G2029" i="13" s="1"/>
  <c r="B2028" i="13"/>
  <c r="F2028" i="13" s="1"/>
  <c r="G2028" i="13" s="1"/>
  <c r="B2027" i="13"/>
  <c r="F2027" i="13" s="1"/>
  <c r="B2026" i="13"/>
  <c r="F2026" i="13" s="1"/>
  <c r="G2026" i="13" s="1"/>
  <c r="B2025" i="13"/>
  <c r="F2025" i="13" s="1"/>
  <c r="G2025" i="13" s="1"/>
  <c r="B2024" i="13"/>
  <c r="F2024" i="13" s="1"/>
  <c r="G2024" i="13" s="1"/>
  <c r="B2023" i="13"/>
  <c r="F2023" i="13" s="1"/>
  <c r="G2023" i="13" s="1"/>
  <c r="B2022" i="13"/>
  <c r="F2022" i="13" s="1"/>
  <c r="B2021" i="13"/>
  <c r="F2021" i="13" s="1"/>
  <c r="G2021" i="13" s="1"/>
  <c r="B2020" i="13"/>
  <c r="F2020" i="13" s="1"/>
  <c r="B2019" i="13"/>
  <c r="F2019" i="13" s="1"/>
  <c r="B2018" i="13"/>
  <c r="F2018" i="13" s="1"/>
  <c r="G2018" i="13" s="1"/>
  <c r="B2017" i="13"/>
  <c r="F2017" i="13" s="1"/>
  <c r="G2017" i="13" s="1"/>
  <c r="B2016" i="13"/>
  <c r="B2015" i="13"/>
  <c r="F2015" i="13" s="1"/>
  <c r="G2015" i="13" s="1"/>
  <c r="B2014" i="13"/>
  <c r="F2014" i="13" s="1"/>
  <c r="B2013" i="13"/>
  <c r="F2013" i="13" s="1"/>
  <c r="G2013" i="13" s="1"/>
  <c r="B2012" i="13"/>
  <c r="F2012" i="13" s="1"/>
  <c r="B2011" i="13"/>
  <c r="F2011" i="13" s="1"/>
  <c r="B2010" i="13"/>
  <c r="F2010" i="13" s="1"/>
  <c r="G2010" i="13" s="1"/>
  <c r="B2009" i="13"/>
  <c r="F2009" i="13" s="1"/>
  <c r="G2009" i="13" s="1"/>
  <c r="B2008" i="13"/>
  <c r="F2008" i="13" s="1"/>
  <c r="G2008" i="13" s="1"/>
  <c r="B2007" i="13"/>
  <c r="F2007" i="13" s="1"/>
  <c r="G2007" i="13" s="1"/>
  <c r="B2006" i="13"/>
  <c r="F2006" i="13" s="1"/>
  <c r="B2005" i="13"/>
  <c r="B2004" i="13"/>
  <c r="F2004" i="13" s="1"/>
  <c r="B2003" i="13"/>
  <c r="B2002" i="13"/>
  <c r="F2002" i="13" s="1"/>
  <c r="G2002" i="13" s="1"/>
  <c r="B2001" i="13"/>
  <c r="F2001" i="13" s="1"/>
  <c r="G2001" i="13" s="1"/>
  <c r="B2000" i="13"/>
  <c r="F2000" i="13" s="1"/>
  <c r="G2000" i="13" s="1"/>
  <c r="B1999" i="13"/>
  <c r="F1999" i="13" s="1"/>
  <c r="G1999" i="13" s="1"/>
  <c r="B1998" i="13"/>
  <c r="F1998" i="13" s="1"/>
  <c r="B1997" i="13"/>
  <c r="F1997" i="13" s="1"/>
  <c r="G1997" i="13" s="1"/>
  <c r="B1996" i="13"/>
  <c r="F1996" i="13" s="1"/>
  <c r="B1995" i="13"/>
  <c r="F1995" i="13" s="1"/>
  <c r="B1994" i="13"/>
  <c r="F1994" i="13" s="1"/>
  <c r="G1994" i="13" s="1"/>
  <c r="B1993" i="13"/>
  <c r="F1993" i="13" s="1"/>
  <c r="G1993" i="13" s="1"/>
  <c r="B1992" i="13"/>
  <c r="F1992" i="13" s="1"/>
  <c r="G1992" i="13" s="1"/>
  <c r="B1991" i="13"/>
  <c r="F1991" i="13" s="1"/>
  <c r="G1991" i="13" s="1"/>
  <c r="B1990" i="13"/>
  <c r="F1990" i="13" s="1"/>
  <c r="B1989" i="13"/>
  <c r="F1989" i="13" s="1"/>
  <c r="G1989" i="13" s="1"/>
  <c r="B1988" i="13"/>
  <c r="F1988" i="13" s="1"/>
  <c r="G1988" i="13" s="1"/>
  <c r="B1987" i="13"/>
  <c r="F1987" i="13" s="1"/>
  <c r="B1986" i="13"/>
  <c r="F1986" i="13" s="1"/>
  <c r="G1986" i="13" s="1"/>
  <c r="B1985" i="13"/>
  <c r="F1985" i="13" s="1"/>
  <c r="G1985" i="13" s="1"/>
  <c r="B1984" i="13"/>
  <c r="F1984" i="13" s="1"/>
  <c r="G1984" i="13" s="1"/>
  <c r="B1983" i="13"/>
  <c r="F1983" i="13" s="1"/>
  <c r="G1983" i="13" s="1"/>
  <c r="B1982" i="13"/>
  <c r="F1982" i="13" s="1"/>
  <c r="B1981" i="13"/>
  <c r="F1981" i="13" s="1"/>
  <c r="G1981" i="13" s="1"/>
  <c r="B1980" i="13"/>
  <c r="B1979" i="13"/>
  <c r="F1979" i="13" s="1"/>
  <c r="B1978" i="13"/>
  <c r="F1978" i="13" s="1"/>
  <c r="G1978" i="13" s="1"/>
  <c r="B1977" i="13"/>
  <c r="F1977" i="13" s="1"/>
  <c r="G1977" i="13" s="1"/>
  <c r="B1976" i="13"/>
  <c r="B1975" i="13"/>
  <c r="F1975" i="13" s="1"/>
  <c r="G1975" i="13" s="1"/>
  <c r="B1974" i="13"/>
  <c r="F1974" i="13" s="1"/>
  <c r="B1973" i="13"/>
  <c r="F1973" i="13" s="1"/>
  <c r="G1973" i="13" s="1"/>
  <c r="B1972" i="13"/>
  <c r="F1972" i="13" s="1"/>
  <c r="B1971" i="13"/>
  <c r="F1971" i="13" s="1"/>
  <c r="B1970" i="13"/>
  <c r="F1970" i="13" s="1"/>
  <c r="G1970" i="13" s="1"/>
  <c r="B1969" i="13"/>
  <c r="F1969" i="13" s="1"/>
  <c r="G1969" i="13" s="1"/>
  <c r="B1968" i="13"/>
  <c r="B1967" i="13"/>
  <c r="F1967" i="13" s="1"/>
  <c r="G1967" i="13" s="1"/>
  <c r="B1966" i="13"/>
  <c r="F1966" i="13" s="1"/>
  <c r="B1965" i="13"/>
  <c r="F1965" i="13" s="1"/>
  <c r="G1965" i="13" s="1"/>
  <c r="B1964" i="13"/>
  <c r="F1964" i="13" s="1"/>
  <c r="G1964" i="13" s="1"/>
  <c r="B1963" i="13"/>
  <c r="F1963" i="13" s="1"/>
  <c r="B1962" i="13"/>
  <c r="F1962" i="13" s="1"/>
  <c r="G1962" i="13" s="1"/>
  <c r="B1961" i="13"/>
  <c r="F1961" i="13" s="1"/>
  <c r="G1961" i="13" s="1"/>
  <c r="B1960" i="13"/>
  <c r="F1960" i="13" s="1"/>
  <c r="G1960" i="13" s="1"/>
  <c r="B1959" i="13"/>
  <c r="F1959" i="13" s="1"/>
  <c r="G1959" i="13" s="1"/>
  <c r="B1958" i="13"/>
  <c r="F1958" i="13" s="1"/>
  <c r="B1957" i="13"/>
  <c r="F1957" i="13" s="1"/>
  <c r="G1957" i="13" s="1"/>
  <c r="B1956" i="13"/>
  <c r="F1956" i="13" s="1"/>
  <c r="B1955" i="13"/>
  <c r="F1955" i="13" s="1"/>
  <c r="B1954" i="13"/>
  <c r="F1954" i="13" s="1"/>
  <c r="G1954" i="13" s="1"/>
  <c r="B1953" i="13"/>
  <c r="F1953" i="13" s="1"/>
  <c r="G1953" i="13" s="1"/>
  <c r="B1952" i="13"/>
  <c r="F1952" i="13" s="1"/>
  <c r="G1952" i="13" s="1"/>
  <c r="B1951" i="13"/>
  <c r="F1951" i="13" s="1"/>
  <c r="G1951" i="13" s="1"/>
  <c r="B1950" i="13"/>
  <c r="F1950" i="13" s="1"/>
  <c r="B1949" i="13"/>
  <c r="B1948" i="13"/>
  <c r="F1948" i="13" s="1"/>
  <c r="B1947" i="13"/>
  <c r="F1947" i="13" s="1"/>
  <c r="B1946" i="13"/>
  <c r="F1946" i="13" s="1"/>
  <c r="G1946" i="13" s="1"/>
  <c r="B1945" i="13"/>
  <c r="F1945" i="13" s="1"/>
  <c r="G1945" i="13" s="1"/>
  <c r="B1944" i="13"/>
  <c r="F1944" i="13" s="1"/>
  <c r="G1944" i="13" s="1"/>
  <c r="B1943" i="13"/>
  <c r="F1943" i="13" s="1"/>
  <c r="G1943" i="13" s="1"/>
  <c r="B1942" i="13"/>
  <c r="F1942" i="13" s="1"/>
  <c r="B1941" i="13"/>
  <c r="F1941" i="13" s="1"/>
  <c r="G1941" i="13" s="1"/>
  <c r="B1940" i="13"/>
  <c r="F1940" i="13" s="1"/>
  <c r="B1939" i="13"/>
  <c r="B1938" i="13"/>
  <c r="F1938" i="13" s="1"/>
  <c r="G1938" i="13" s="1"/>
  <c r="B1937" i="13"/>
  <c r="F1937" i="13" s="1"/>
  <c r="G1937" i="13" s="1"/>
  <c r="B1936" i="13"/>
  <c r="F1936" i="13" s="1"/>
  <c r="G1936" i="13" s="1"/>
  <c r="B1935" i="13"/>
  <c r="F1935" i="13" s="1"/>
  <c r="G1935" i="13" s="1"/>
  <c r="B1934" i="13"/>
  <c r="F1934" i="13" s="1"/>
  <c r="B1933" i="13"/>
  <c r="F1933" i="13" s="1"/>
  <c r="G1933" i="13" s="1"/>
  <c r="B1932" i="13"/>
  <c r="F1932" i="13" s="1"/>
  <c r="B1931" i="13"/>
  <c r="F1931" i="13" s="1"/>
  <c r="B1930" i="13"/>
  <c r="F1930" i="13" s="1"/>
  <c r="G1930" i="13" s="1"/>
  <c r="B1929" i="13"/>
  <c r="F1929" i="13" s="1"/>
  <c r="G1929" i="13" s="1"/>
  <c r="B1928" i="13"/>
  <c r="F1928" i="13" s="1"/>
  <c r="G1928" i="13" s="1"/>
  <c r="B1927" i="13"/>
  <c r="F1927" i="13" s="1"/>
  <c r="G1927" i="13" s="1"/>
  <c r="B1926" i="13"/>
  <c r="F1926" i="13" s="1"/>
  <c r="B1925" i="13"/>
  <c r="F1925" i="13" s="1"/>
  <c r="G1925" i="13" s="1"/>
  <c r="B1924" i="13"/>
  <c r="F1924" i="13" s="1"/>
  <c r="B1923" i="13"/>
  <c r="F1923" i="13" s="1"/>
  <c r="B1922" i="13"/>
  <c r="F1922" i="13" s="1"/>
  <c r="G1922" i="13" s="1"/>
  <c r="B1921" i="13"/>
  <c r="F1921" i="13" s="1"/>
  <c r="G1921" i="13" s="1"/>
  <c r="B1920" i="13"/>
  <c r="F1920" i="13" s="1"/>
  <c r="G1920" i="13" s="1"/>
  <c r="B1919" i="13"/>
  <c r="F1919" i="13" s="1"/>
  <c r="G1919" i="13" s="1"/>
  <c r="B1918" i="13"/>
  <c r="F1918" i="13" s="1"/>
  <c r="B1917" i="13"/>
  <c r="F1917" i="13" s="1"/>
  <c r="G1917" i="13" s="1"/>
  <c r="B1916" i="13"/>
  <c r="F1916" i="13" s="1"/>
  <c r="B1915" i="13"/>
  <c r="F1915" i="13" s="1"/>
  <c r="B1914" i="13"/>
  <c r="F1914" i="13" s="1"/>
  <c r="G1914" i="13" s="1"/>
  <c r="B1913" i="13"/>
  <c r="F1913" i="13" s="1"/>
  <c r="G1913" i="13" s="1"/>
  <c r="B1912" i="13"/>
  <c r="F1912" i="13" s="1"/>
  <c r="G1912" i="13" s="1"/>
  <c r="B1911" i="13"/>
  <c r="F1911" i="13" s="1"/>
  <c r="G1911" i="13" s="1"/>
  <c r="B1910" i="13"/>
  <c r="F1910" i="13" s="1"/>
  <c r="B1909" i="13"/>
  <c r="F1909" i="13" s="1"/>
  <c r="G1909" i="13" s="1"/>
  <c r="B1908" i="13"/>
  <c r="F1908" i="13" s="1"/>
  <c r="B1907" i="13"/>
  <c r="F1907" i="13" s="1"/>
  <c r="B1906" i="13"/>
  <c r="F1906" i="13" s="1"/>
  <c r="G1906" i="13" s="1"/>
  <c r="B1905" i="13"/>
  <c r="F1905" i="13" s="1"/>
  <c r="G1905" i="13" s="1"/>
  <c r="B1904" i="13"/>
  <c r="F1904" i="13" s="1"/>
  <c r="G1904" i="13" s="1"/>
  <c r="B1903" i="13"/>
  <c r="F1903" i="13" s="1"/>
  <c r="G1903" i="13" s="1"/>
  <c r="B1902" i="13"/>
  <c r="F1902" i="13" s="1"/>
  <c r="B1901" i="13"/>
  <c r="F1901" i="13" s="1"/>
  <c r="G1901" i="13" s="1"/>
  <c r="B1900" i="13"/>
  <c r="F1900" i="13" s="1"/>
  <c r="B1899" i="13"/>
  <c r="F1899" i="13" s="1"/>
  <c r="B1898" i="13"/>
  <c r="F1898" i="13" s="1"/>
  <c r="G1898" i="13" s="1"/>
  <c r="B1897" i="13"/>
  <c r="B1896" i="13"/>
  <c r="F1896" i="13" s="1"/>
  <c r="G1896" i="13" s="1"/>
  <c r="B1895" i="13"/>
  <c r="F1895" i="13" s="1"/>
  <c r="G1895" i="13" s="1"/>
  <c r="B1894" i="13"/>
  <c r="F1894" i="13" s="1"/>
  <c r="B1893" i="13"/>
  <c r="F1893" i="13" s="1"/>
  <c r="G1893" i="13" s="1"/>
  <c r="B1892" i="13"/>
  <c r="F1892" i="13" s="1"/>
  <c r="B1891" i="13"/>
  <c r="F1891" i="13" s="1"/>
  <c r="B1890" i="13"/>
  <c r="F1890" i="13" s="1"/>
  <c r="G1890" i="13" s="1"/>
  <c r="B1889" i="13"/>
  <c r="F1889" i="13" s="1"/>
  <c r="G1889" i="13" s="1"/>
  <c r="B1888" i="13"/>
  <c r="F1888" i="13" s="1"/>
  <c r="G1888" i="13" s="1"/>
  <c r="B1887" i="13"/>
  <c r="F1887" i="13" s="1"/>
  <c r="G1887" i="13" s="1"/>
  <c r="B1886" i="13"/>
  <c r="F1886" i="13" s="1"/>
  <c r="B1885" i="13"/>
  <c r="F1885" i="13" s="1"/>
  <c r="G1885" i="13" s="1"/>
  <c r="B1884" i="13"/>
  <c r="F1884" i="13" s="1"/>
  <c r="B1883" i="13"/>
  <c r="F1883" i="13" s="1"/>
  <c r="B1882" i="13"/>
  <c r="F1882" i="13" s="1"/>
  <c r="G1882" i="13" s="1"/>
  <c r="B1881" i="13"/>
  <c r="F1881" i="13" s="1"/>
  <c r="G1881" i="13" s="1"/>
  <c r="B1880" i="13"/>
  <c r="F1880" i="13" s="1"/>
  <c r="G1880" i="13" s="1"/>
  <c r="B1879" i="13"/>
  <c r="F1879" i="13" s="1"/>
  <c r="G1879" i="13" s="1"/>
  <c r="B1878" i="13"/>
  <c r="F1878" i="13" s="1"/>
  <c r="B1877" i="13"/>
  <c r="F1877" i="13" s="1"/>
  <c r="G1877" i="13" s="1"/>
  <c r="B1876" i="13"/>
  <c r="F1876" i="13" s="1"/>
  <c r="B1875" i="13"/>
  <c r="B1874" i="13"/>
  <c r="F1874" i="13" s="1"/>
  <c r="G1874" i="13" s="1"/>
  <c r="B1873" i="13"/>
  <c r="F1873" i="13" s="1"/>
  <c r="G1873" i="13" s="1"/>
  <c r="B1872" i="13"/>
  <c r="F1872" i="13" s="1"/>
  <c r="G1872" i="13" s="1"/>
  <c r="B1871" i="13"/>
  <c r="F1871" i="13" s="1"/>
  <c r="G1871" i="13" s="1"/>
  <c r="B1870" i="13"/>
  <c r="F1870" i="13" s="1"/>
  <c r="B1869" i="13"/>
  <c r="F1869" i="13" s="1"/>
  <c r="G1869" i="13" s="1"/>
  <c r="B1868" i="13"/>
  <c r="F1868" i="13" s="1"/>
  <c r="B1867" i="13"/>
  <c r="F1867" i="13" s="1"/>
  <c r="B1866" i="13"/>
  <c r="F1866" i="13" s="1"/>
  <c r="G1866" i="13" s="1"/>
  <c r="B1865" i="13"/>
  <c r="F1865" i="13" s="1"/>
  <c r="G1865" i="13" s="1"/>
  <c r="B1864" i="13"/>
  <c r="F1864" i="13" s="1"/>
  <c r="G1864" i="13" s="1"/>
  <c r="B1863" i="13"/>
  <c r="F1863" i="13" s="1"/>
  <c r="G1863" i="13" s="1"/>
  <c r="B1862" i="13"/>
  <c r="F1862" i="13" s="1"/>
  <c r="B1861" i="13"/>
  <c r="F1861" i="13" s="1"/>
  <c r="G1861" i="13" s="1"/>
  <c r="B1860" i="13"/>
  <c r="F1860" i="13" s="1"/>
  <c r="B1859" i="13"/>
  <c r="F1859" i="13" s="1"/>
  <c r="B1858" i="13"/>
  <c r="F1858" i="13" s="1"/>
  <c r="G1858" i="13" s="1"/>
  <c r="B1857" i="13"/>
  <c r="F1857" i="13" s="1"/>
  <c r="G1857" i="13" s="1"/>
  <c r="B1856" i="13"/>
  <c r="F1856" i="13" s="1"/>
  <c r="G1856" i="13" s="1"/>
  <c r="B1855" i="13"/>
  <c r="F1855" i="13" s="1"/>
  <c r="G1855" i="13" s="1"/>
  <c r="B1854" i="13"/>
  <c r="F1854" i="13" s="1"/>
  <c r="B1853" i="13"/>
  <c r="F1853" i="13" s="1"/>
  <c r="G1853" i="13" s="1"/>
  <c r="B1852" i="13"/>
  <c r="F1852" i="13" s="1"/>
  <c r="B1851" i="13"/>
  <c r="F1851" i="13" s="1"/>
  <c r="B1850" i="13"/>
  <c r="F1850" i="13" s="1"/>
  <c r="G1850" i="13" s="1"/>
  <c r="B1849" i="13"/>
  <c r="F1849" i="13" s="1"/>
  <c r="G1849" i="13" s="1"/>
  <c r="B1848" i="13"/>
  <c r="F1848" i="13" s="1"/>
  <c r="G1848" i="13" s="1"/>
  <c r="B1847" i="13"/>
  <c r="F1847" i="13" s="1"/>
  <c r="G1847" i="13" s="1"/>
  <c r="B1846" i="13"/>
  <c r="F1846" i="13" s="1"/>
  <c r="B1845" i="13"/>
  <c r="F1845" i="13" s="1"/>
  <c r="G1845" i="13" s="1"/>
  <c r="B1844" i="13"/>
  <c r="F1844" i="13" s="1"/>
  <c r="B1843" i="13"/>
  <c r="F1843" i="13" s="1"/>
  <c r="B1842" i="13"/>
  <c r="F1842" i="13" s="1"/>
  <c r="G1842" i="13" s="1"/>
  <c r="B1841" i="13"/>
  <c r="F1841" i="13" s="1"/>
  <c r="G1841" i="13" s="1"/>
  <c r="B1840" i="13"/>
  <c r="B1839" i="13"/>
  <c r="F1839" i="13" s="1"/>
  <c r="G1839" i="13" s="1"/>
  <c r="B1838" i="13"/>
  <c r="F1838" i="13" s="1"/>
  <c r="B1837" i="13"/>
  <c r="F1837" i="13" s="1"/>
  <c r="G1837" i="13" s="1"/>
  <c r="B1836" i="13"/>
  <c r="F1836" i="13" s="1"/>
  <c r="B1835" i="13"/>
  <c r="F1835" i="13" s="1"/>
  <c r="B1834" i="13"/>
  <c r="F1834" i="13" s="1"/>
  <c r="G1834" i="13" s="1"/>
  <c r="B1833" i="13"/>
  <c r="F1833" i="13" s="1"/>
  <c r="G1833" i="13" s="1"/>
  <c r="B1832" i="13"/>
  <c r="B1831" i="13"/>
  <c r="F1831" i="13" s="1"/>
  <c r="G1831" i="13" s="1"/>
  <c r="B1830" i="13"/>
  <c r="F1830" i="13" s="1"/>
  <c r="G1830" i="13" s="1"/>
  <c r="B1829" i="13"/>
  <c r="F1829" i="13" s="1"/>
  <c r="G1829" i="13" s="1"/>
  <c r="B1828" i="13"/>
  <c r="F1828" i="13" s="1"/>
  <c r="B1827" i="13"/>
  <c r="F1827" i="13" s="1"/>
  <c r="B1826" i="13"/>
  <c r="F1826" i="13" s="1"/>
  <c r="G1826" i="13" s="1"/>
  <c r="B1825" i="13"/>
  <c r="F1825" i="13" s="1"/>
  <c r="G1825" i="13" s="1"/>
  <c r="B1824" i="13"/>
  <c r="F1824" i="13" s="1"/>
  <c r="G1824" i="13" s="1"/>
  <c r="B1823" i="13"/>
  <c r="F1823" i="13" s="1"/>
  <c r="G1823" i="13" s="1"/>
  <c r="B1822" i="13"/>
  <c r="F1822" i="13" s="1"/>
  <c r="G1822" i="13" s="1"/>
  <c r="B1821" i="13"/>
  <c r="F1821" i="13" s="1"/>
  <c r="G1821" i="13" s="1"/>
  <c r="B1820" i="13"/>
  <c r="F1820" i="13" s="1"/>
  <c r="B1819" i="13"/>
  <c r="F1819" i="13" s="1"/>
  <c r="B1818" i="13"/>
  <c r="F1818" i="13" s="1"/>
  <c r="G1818" i="13" s="1"/>
  <c r="B1817" i="13"/>
  <c r="F1817" i="13" s="1"/>
  <c r="G1817" i="13" s="1"/>
  <c r="B1816" i="13"/>
  <c r="F1816" i="13" s="1"/>
  <c r="G1816" i="13" s="1"/>
  <c r="B1815" i="13"/>
  <c r="F1815" i="13" s="1"/>
  <c r="G1815" i="13" s="1"/>
  <c r="B1814" i="13"/>
  <c r="F1814" i="13" s="1"/>
  <c r="G1814" i="13" s="1"/>
  <c r="B1813" i="13"/>
  <c r="F1813" i="13" s="1"/>
  <c r="G1813" i="13" s="1"/>
  <c r="B1812" i="13"/>
  <c r="F1812" i="13" s="1"/>
  <c r="B1811" i="13"/>
  <c r="F1811" i="13" s="1"/>
  <c r="B1810" i="13"/>
  <c r="F1810" i="13" s="1"/>
  <c r="G1810" i="13" s="1"/>
  <c r="B1809" i="13"/>
  <c r="F1809" i="13" s="1"/>
  <c r="G1809" i="13" s="1"/>
  <c r="B1808" i="13"/>
  <c r="F1808" i="13" s="1"/>
  <c r="G1808" i="13" s="1"/>
  <c r="B1807" i="13"/>
  <c r="F1807" i="13" s="1"/>
  <c r="G1807" i="13" s="1"/>
  <c r="B1806" i="13"/>
  <c r="F1806" i="13" s="1"/>
  <c r="G1806" i="13" s="1"/>
  <c r="B1805" i="13"/>
  <c r="F1805" i="13" s="1"/>
  <c r="G1805" i="13" s="1"/>
  <c r="B1804" i="13"/>
  <c r="F1804" i="13" s="1"/>
  <c r="B1803" i="13"/>
  <c r="F1803" i="13" s="1"/>
  <c r="B1802" i="13"/>
  <c r="F1802" i="13" s="1"/>
  <c r="G1802" i="13" s="1"/>
  <c r="B1801" i="13"/>
  <c r="F1801" i="13" s="1"/>
  <c r="G1801" i="13" s="1"/>
  <c r="B1800" i="13"/>
  <c r="F1800" i="13" s="1"/>
  <c r="G1800" i="13" s="1"/>
  <c r="B1799" i="13"/>
  <c r="F1799" i="13" s="1"/>
  <c r="G1799" i="13" s="1"/>
  <c r="B1798" i="13"/>
  <c r="F1798" i="13" s="1"/>
  <c r="G1798" i="13" s="1"/>
  <c r="B1797" i="13"/>
  <c r="F1797" i="13" s="1"/>
  <c r="G1797" i="13" s="1"/>
  <c r="B1796" i="13"/>
  <c r="F1796" i="13" s="1"/>
  <c r="B1795" i="13"/>
  <c r="F1795" i="13" s="1"/>
  <c r="B1794" i="13"/>
  <c r="F1794" i="13" s="1"/>
  <c r="G1794" i="13" s="1"/>
  <c r="B1793" i="13"/>
  <c r="F1793" i="13" s="1"/>
  <c r="G1793" i="13" s="1"/>
  <c r="B1792" i="13"/>
  <c r="F1792" i="13" s="1"/>
  <c r="G1792" i="13" s="1"/>
  <c r="B1791" i="13"/>
  <c r="F1791" i="13" s="1"/>
  <c r="G1791" i="13" s="1"/>
  <c r="B1790" i="13"/>
  <c r="F1790" i="13" s="1"/>
  <c r="G1790" i="13" s="1"/>
  <c r="B1789" i="13"/>
  <c r="F1789" i="13" s="1"/>
  <c r="G1789" i="13" s="1"/>
  <c r="B1788" i="13"/>
  <c r="F1788" i="13" s="1"/>
  <c r="B1787" i="13"/>
  <c r="B1786" i="13"/>
  <c r="F1786" i="13" s="1"/>
  <c r="G1786" i="13" s="1"/>
  <c r="B1785" i="13"/>
  <c r="F1785" i="13" s="1"/>
  <c r="G1785" i="13" s="1"/>
  <c r="B1784" i="13"/>
  <c r="F1784" i="13" s="1"/>
  <c r="G1784" i="13" s="1"/>
  <c r="B1783" i="13"/>
  <c r="F1783" i="13" s="1"/>
  <c r="G1783" i="13" s="1"/>
  <c r="B1782" i="13"/>
  <c r="F1782" i="13" s="1"/>
  <c r="G1782" i="13" s="1"/>
  <c r="B1781" i="13"/>
  <c r="F1781" i="13" s="1"/>
  <c r="G1781" i="13" s="1"/>
  <c r="B1780" i="13"/>
  <c r="F1780" i="13" s="1"/>
  <c r="B1779" i="13"/>
  <c r="F1779" i="13" s="1"/>
  <c r="B1778" i="13"/>
  <c r="F1778" i="13" s="1"/>
  <c r="G1778" i="13" s="1"/>
  <c r="B1777" i="13"/>
  <c r="F1777" i="13" s="1"/>
  <c r="G1777" i="13" s="1"/>
  <c r="B1776" i="13"/>
  <c r="F1776" i="13" s="1"/>
  <c r="G1776" i="13" s="1"/>
  <c r="B1775" i="13"/>
  <c r="F1775" i="13" s="1"/>
  <c r="G1775" i="13" s="1"/>
  <c r="B1774" i="13"/>
  <c r="F1774" i="13" s="1"/>
  <c r="G1774" i="13" s="1"/>
  <c r="B1773" i="13"/>
  <c r="F1773" i="13" s="1"/>
  <c r="G1773" i="13" s="1"/>
  <c r="B1772" i="13"/>
  <c r="F1772" i="13" s="1"/>
  <c r="B1771" i="13"/>
  <c r="F1771" i="13" s="1"/>
  <c r="B1770" i="13"/>
  <c r="F1770" i="13" s="1"/>
  <c r="G1770" i="13" s="1"/>
  <c r="B1769" i="13"/>
  <c r="F1769" i="13" s="1"/>
  <c r="G1769" i="13" s="1"/>
  <c r="B1768" i="13"/>
  <c r="B1767" i="13"/>
  <c r="F1767" i="13" s="1"/>
  <c r="G1767" i="13" s="1"/>
  <c r="B1766" i="13"/>
  <c r="F1766" i="13" s="1"/>
  <c r="G1766" i="13" s="1"/>
  <c r="B1765" i="13"/>
  <c r="F1765" i="13" s="1"/>
  <c r="G1765" i="13" s="1"/>
  <c r="B1764" i="13"/>
  <c r="F1764" i="13" s="1"/>
  <c r="B1763" i="13"/>
  <c r="F1763" i="13" s="1"/>
  <c r="B1762" i="13"/>
  <c r="F1762" i="13" s="1"/>
  <c r="G1762" i="13" s="1"/>
  <c r="B1761" i="13"/>
  <c r="F1761" i="13" s="1"/>
  <c r="G1761" i="13" s="1"/>
  <c r="B1760" i="13"/>
  <c r="F1760" i="13" s="1"/>
  <c r="G1760" i="13" s="1"/>
  <c r="B1759" i="13"/>
  <c r="F1759" i="13" s="1"/>
  <c r="G1759" i="13" s="1"/>
  <c r="B1758" i="13"/>
  <c r="F1758" i="13" s="1"/>
  <c r="G1758" i="13" s="1"/>
  <c r="B1757" i="13"/>
  <c r="F1757" i="13" s="1"/>
  <c r="G1757" i="13" s="1"/>
  <c r="B1756" i="13"/>
  <c r="F1756" i="13" s="1"/>
  <c r="B1755" i="13"/>
  <c r="F1755" i="13" s="1"/>
  <c r="B1754" i="13"/>
  <c r="F1754" i="13" s="1"/>
  <c r="G1754" i="13" s="1"/>
  <c r="B1753" i="13"/>
  <c r="F1753" i="13" s="1"/>
  <c r="G1753" i="13" s="1"/>
  <c r="B1752" i="13"/>
  <c r="F1752" i="13" s="1"/>
  <c r="G1752" i="13" s="1"/>
  <c r="B1751" i="13"/>
  <c r="F1751" i="13" s="1"/>
  <c r="G1751" i="13" s="1"/>
  <c r="B1750" i="13"/>
  <c r="F1750" i="13" s="1"/>
  <c r="G1750" i="13" s="1"/>
  <c r="B1749" i="13"/>
  <c r="F1749" i="13" s="1"/>
  <c r="G1749" i="13" s="1"/>
  <c r="B1748" i="13"/>
  <c r="F1748" i="13" s="1"/>
  <c r="B1747" i="13"/>
  <c r="F1747" i="13" s="1"/>
  <c r="B1746" i="13"/>
  <c r="F1746" i="13" s="1"/>
  <c r="G1746" i="13" s="1"/>
  <c r="B1745" i="13"/>
  <c r="F1745" i="13" s="1"/>
  <c r="G1745" i="13" s="1"/>
  <c r="B1744" i="13"/>
  <c r="F1744" i="13" s="1"/>
  <c r="G1744" i="13" s="1"/>
  <c r="B1743" i="13"/>
  <c r="F1743" i="13" s="1"/>
  <c r="G1743" i="13" s="1"/>
  <c r="B1742" i="13"/>
  <c r="F1742" i="13" s="1"/>
  <c r="G1742" i="13" s="1"/>
  <c r="B1741" i="13"/>
  <c r="F1741" i="13" s="1"/>
  <c r="G1741" i="13" s="1"/>
  <c r="B1740" i="13"/>
  <c r="F1740" i="13" s="1"/>
  <c r="G1740" i="13" s="1"/>
  <c r="B1739" i="13"/>
  <c r="F1739" i="13" s="1"/>
  <c r="B1738" i="13"/>
  <c r="F1738" i="13" s="1"/>
  <c r="G1738" i="13" s="1"/>
  <c r="B1737" i="13"/>
  <c r="F1737" i="13" s="1"/>
  <c r="G1737" i="13" s="1"/>
  <c r="B1736" i="13"/>
  <c r="F1736" i="13" s="1"/>
  <c r="G1736" i="13" s="1"/>
  <c r="B1735" i="13"/>
  <c r="F1735" i="13" s="1"/>
  <c r="G1735" i="13" s="1"/>
  <c r="B1734" i="13"/>
  <c r="F1734" i="13" s="1"/>
  <c r="G1734" i="13" s="1"/>
  <c r="B1733" i="13"/>
  <c r="F1733" i="13" s="1"/>
  <c r="G1733" i="13" s="1"/>
  <c r="B1732" i="13"/>
  <c r="F1732" i="13" s="1"/>
  <c r="G1732" i="13" s="1"/>
  <c r="B1731" i="13"/>
  <c r="F1731" i="13" s="1"/>
  <c r="B1730" i="13"/>
  <c r="F1730" i="13" s="1"/>
  <c r="G1730" i="13" s="1"/>
  <c r="B1729" i="13"/>
  <c r="F1729" i="13" s="1"/>
  <c r="G1729" i="13" s="1"/>
  <c r="B1728" i="13"/>
  <c r="B1727" i="13"/>
  <c r="F1727" i="13" s="1"/>
  <c r="G1727" i="13" s="1"/>
  <c r="B1726" i="13"/>
  <c r="F1726" i="13" s="1"/>
  <c r="G1726" i="13" s="1"/>
  <c r="B1725" i="13"/>
  <c r="F1725" i="13" s="1"/>
  <c r="G1725" i="13" s="1"/>
  <c r="B1724" i="13"/>
  <c r="F1724" i="13" s="1"/>
  <c r="G1724" i="13" s="1"/>
  <c r="B1723" i="13"/>
  <c r="F1723" i="13" s="1"/>
  <c r="B1722" i="13"/>
  <c r="F1722" i="13" s="1"/>
  <c r="G1722" i="13" s="1"/>
  <c r="B1721" i="13"/>
  <c r="F1721" i="13" s="1"/>
  <c r="G1721" i="13" s="1"/>
  <c r="B1720" i="13"/>
  <c r="F1720" i="13" s="1"/>
  <c r="G1720" i="13" s="1"/>
  <c r="B1719" i="13"/>
  <c r="F1719" i="13" s="1"/>
  <c r="G1719" i="13" s="1"/>
  <c r="B1718" i="13"/>
  <c r="F1718" i="13" s="1"/>
  <c r="G1718" i="13" s="1"/>
  <c r="B1717" i="13"/>
  <c r="F1717" i="13" s="1"/>
  <c r="G1717" i="13" s="1"/>
  <c r="B1716" i="13"/>
  <c r="F1716" i="13" s="1"/>
  <c r="G1716" i="13" s="1"/>
  <c r="B1715" i="13"/>
  <c r="F1715" i="13" s="1"/>
  <c r="B1714" i="13"/>
  <c r="F1714" i="13" s="1"/>
  <c r="G1714" i="13" s="1"/>
  <c r="B1713" i="13"/>
  <c r="F1713" i="13" s="1"/>
  <c r="G1713" i="13" s="1"/>
  <c r="B1712" i="13"/>
  <c r="B1711" i="13"/>
  <c r="F1711" i="13" s="1"/>
  <c r="G1711" i="13" s="1"/>
  <c r="B1710" i="13"/>
  <c r="F1710" i="13" s="1"/>
  <c r="G1710" i="13" s="1"/>
  <c r="B1709" i="13"/>
  <c r="F1709" i="13" s="1"/>
  <c r="G1709" i="13" s="1"/>
  <c r="B1708" i="13"/>
  <c r="F1708" i="13" s="1"/>
  <c r="G1708" i="13" s="1"/>
  <c r="B1707" i="13"/>
  <c r="F1707" i="13" s="1"/>
  <c r="B1706" i="13"/>
  <c r="F1706" i="13" s="1"/>
  <c r="G1706" i="13" s="1"/>
  <c r="B1705" i="13"/>
  <c r="B1704" i="13"/>
  <c r="F1704" i="13" s="1"/>
  <c r="G1704" i="13" s="1"/>
  <c r="B1703" i="13"/>
  <c r="F1703" i="13" s="1"/>
  <c r="G1703" i="13" s="1"/>
  <c r="B1702" i="13"/>
  <c r="F1702" i="13" s="1"/>
  <c r="G1702" i="13" s="1"/>
  <c r="B1701" i="13"/>
  <c r="F1701" i="13" s="1"/>
  <c r="G1701" i="13" s="1"/>
  <c r="B1700" i="13"/>
  <c r="F1700" i="13" s="1"/>
  <c r="G1700" i="13" s="1"/>
  <c r="B1699" i="13"/>
  <c r="F1699" i="13" s="1"/>
  <c r="B1698" i="13"/>
  <c r="F1698" i="13" s="1"/>
  <c r="G1698" i="13" s="1"/>
  <c r="B1697" i="13"/>
  <c r="F1697" i="13" s="1"/>
  <c r="G1697" i="13" s="1"/>
  <c r="B1696" i="13"/>
  <c r="F1696" i="13" s="1"/>
  <c r="G1696" i="13" s="1"/>
  <c r="B1695" i="13"/>
  <c r="F1695" i="13" s="1"/>
  <c r="G1695" i="13" s="1"/>
  <c r="B1694" i="13"/>
  <c r="F1694" i="13" s="1"/>
  <c r="G1694" i="13" s="1"/>
  <c r="B1693" i="13"/>
  <c r="F1693" i="13" s="1"/>
  <c r="G1693" i="13" s="1"/>
  <c r="B1692" i="13"/>
  <c r="F1692" i="13" s="1"/>
  <c r="G1692" i="13" s="1"/>
  <c r="B1691" i="13"/>
  <c r="F1691" i="13" s="1"/>
  <c r="B1690" i="13"/>
  <c r="F1690" i="13" s="1"/>
  <c r="G1690" i="13" s="1"/>
  <c r="B1689" i="13"/>
  <c r="F1689" i="13" s="1"/>
  <c r="G1689" i="13" s="1"/>
  <c r="B1688" i="13"/>
  <c r="F1688" i="13" s="1"/>
  <c r="G1688" i="13" s="1"/>
  <c r="B1687" i="13"/>
  <c r="F1687" i="13" s="1"/>
  <c r="G1687" i="13" s="1"/>
  <c r="B1686" i="13"/>
  <c r="F1686" i="13" s="1"/>
  <c r="G1686" i="13" s="1"/>
  <c r="B1685" i="13"/>
  <c r="F1685" i="13" s="1"/>
  <c r="G1685" i="13" s="1"/>
  <c r="B1684" i="13"/>
  <c r="F1684" i="13" s="1"/>
  <c r="G1684" i="13" s="1"/>
  <c r="B1683" i="13"/>
  <c r="F1683" i="13" s="1"/>
  <c r="B1682" i="13"/>
  <c r="F1682" i="13" s="1"/>
  <c r="G1682" i="13" s="1"/>
  <c r="B1681" i="13"/>
  <c r="F1681" i="13" s="1"/>
  <c r="G1681" i="13" s="1"/>
  <c r="B1680" i="13"/>
  <c r="F1680" i="13" s="1"/>
  <c r="G1680" i="13" s="1"/>
  <c r="B1679" i="13"/>
  <c r="F1679" i="13" s="1"/>
  <c r="G1679" i="13" s="1"/>
  <c r="B1678" i="13"/>
  <c r="F1678" i="13" s="1"/>
  <c r="G1678" i="13" s="1"/>
  <c r="B1677" i="13"/>
  <c r="F1677" i="13" s="1"/>
  <c r="G1677" i="13" s="1"/>
  <c r="B1676" i="13"/>
  <c r="F1676" i="13" s="1"/>
  <c r="G1676" i="13" s="1"/>
  <c r="B1675" i="13"/>
  <c r="F1675" i="13" s="1"/>
  <c r="B1674" i="13"/>
  <c r="F1674" i="13" s="1"/>
  <c r="G1674" i="13" s="1"/>
  <c r="B1673" i="13"/>
  <c r="F1673" i="13" s="1"/>
  <c r="G1673" i="13" s="1"/>
  <c r="B1672" i="13"/>
  <c r="F1672" i="13" s="1"/>
  <c r="G1672" i="13" s="1"/>
  <c r="B1671" i="13"/>
  <c r="F1671" i="13" s="1"/>
  <c r="G1671" i="13" s="1"/>
  <c r="B1670" i="13"/>
  <c r="F1670" i="13" s="1"/>
  <c r="G1670" i="13" s="1"/>
  <c r="B1669" i="13"/>
  <c r="F1669" i="13" s="1"/>
  <c r="G1669" i="13" s="1"/>
  <c r="B1668" i="13"/>
  <c r="F1668" i="13" s="1"/>
  <c r="G1668" i="13" s="1"/>
  <c r="B1667" i="13"/>
  <c r="B1666" i="13"/>
  <c r="F1666" i="13" s="1"/>
  <c r="G1666" i="13" s="1"/>
  <c r="B1665" i="13"/>
  <c r="F1665" i="13" s="1"/>
  <c r="G1665" i="13" s="1"/>
  <c r="B1664" i="13"/>
  <c r="F1664" i="13" s="1"/>
  <c r="G1664" i="13" s="1"/>
  <c r="B1663" i="13"/>
  <c r="F1663" i="13" s="1"/>
  <c r="G1663" i="13" s="1"/>
  <c r="B1662" i="13"/>
  <c r="F1662" i="13" s="1"/>
  <c r="G1662" i="13" s="1"/>
  <c r="B1661" i="13"/>
  <c r="F1661" i="13" s="1"/>
  <c r="G1661" i="13" s="1"/>
  <c r="B1660" i="13"/>
  <c r="F1660" i="13" s="1"/>
  <c r="G1660" i="13" s="1"/>
  <c r="B1659" i="13"/>
  <c r="B1658" i="13"/>
  <c r="F1658" i="13" s="1"/>
  <c r="G1658" i="13" s="1"/>
  <c r="B1657" i="13"/>
  <c r="F1657" i="13" s="1"/>
  <c r="G1657" i="13" s="1"/>
  <c r="B1656" i="13"/>
  <c r="F1656" i="13" s="1"/>
  <c r="G1656" i="13" s="1"/>
  <c r="B1655" i="13"/>
  <c r="F1655" i="13" s="1"/>
  <c r="G1655" i="13" s="1"/>
  <c r="B1654" i="13"/>
  <c r="F1654" i="13" s="1"/>
  <c r="G1654" i="13" s="1"/>
  <c r="B1653" i="13"/>
  <c r="F1653" i="13" s="1"/>
  <c r="G1653" i="13" s="1"/>
  <c r="B1652" i="13"/>
  <c r="F1652" i="13" s="1"/>
  <c r="G1652" i="13" s="1"/>
  <c r="B1651" i="13"/>
  <c r="F1651" i="13" s="1"/>
  <c r="B1650" i="13"/>
  <c r="F1650" i="13" s="1"/>
  <c r="G1650" i="13" s="1"/>
  <c r="B1649" i="13"/>
  <c r="F1649" i="13" s="1"/>
  <c r="G1649" i="13" s="1"/>
  <c r="B1648" i="13"/>
  <c r="B1647" i="13"/>
  <c r="F1647" i="13" s="1"/>
  <c r="G1647" i="13" s="1"/>
  <c r="B1646" i="13"/>
  <c r="F1646" i="13" s="1"/>
  <c r="G1646" i="13" s="1"/>
  <c r="B1645" i="13"/>
  <c r="F1645" i="13" s="1"/>
  <c r="G1645" i="13" s="1"/>
  <c r="B1644" i="13"/>
  <c r="F1644" i="13" s="1"/>
  <c r="G1644" i="13" s="1"/>
  <c r="B1643" i="13"/>
  <c r="F1643" i="13" s="1"/>
  <c r="B1642" i="13"/>
  <c r="F1642" i="13" s="1"/>
  <c r="G1642" i="13" s="1"/>
  <c r="B1641" i="13"/>
  <c r="F1641" i="13" s="1"/>
  <c r="G1641" i="13" s="1"/>
  <c r="B1640" i="13"/>
  <c r="F1640" i="13" s="1"/>
  <c r="G1640" i="13" s="1"/>
  <c r="B1639" i="13"/>
  <c r="F1639" i="13" s="1"/>
  <c r="G1639" i="13" s="1"/>
  <c r="B1638" i="13"/>
  <c r="F1638" i="13" s="1"/>
  <c r="G1638" i="13" s="1"/>
  <c r="B1637" i="13"/>
  <c r="F1637" i="13" s="1"/>
  <c r="G1637" i="13" s="1"/>
  <c r="B1636" i="13"/>
  <c r="F1636" i="13" s="1"/>
  <c r="G1636" i="13" s="1"/>
  <c r="B1635" i="13"/>
  <c r="F1635" i="13" s="1"/>
  <c r="B1634" i="13"/>
  <c r="F1634" i="13" s="1"/>
  <c r="G1634" i="13" s="1"/>
  <c r="B1633" i="13"/>
  <c r="F1633" i="13" s="1"/>
  <c r="G1633" i="13" s="1"/>
  <c r="B1632" i="13"/>
  <c r="F1632" i="13" s="1"/>
  <c r="G1632" i="13" s="1"/>
  <c r="B1631" i="13"/>
  <c r="F1631" i="13" s="1"/>
  <c r="G1631" i="13" s="1"/>
  <c r="B1630" i="13"/>
  <c r="F1630" i="13" s="1"/>
  <c r="G1630" i="13" s="1"/>
  <c r="B1629" i="13"/>
  <c r="F1629" i="13" s="1"/>
  <c r="G1629" i="13" s="1"/>
  <c r="B1628" i="13"/>
  <c r="F1628" i="13" s="1"/>
  <c r="G1628" i="13" s="1"/>
  <c r="B1627" i="13"/>
  <c r="F1627" i="13" s="1"/>
  <c r="B1626" i="13"/>
  <c r="F1626" i="13" s="1"/>
  <c r="G1626" i="13" s="1"/>
  <c r="B1625" i="13"/>
  <c r="F1625" i="13" s="1"/>
  <c r="G1625" i="13" s="1"/>
  <c r="B1624" i="13"/>
  <c r="F1624" i="13" s="1"/>
  <c r="G1624" i="13" s="1"/>
  <c r="B1623" i="13"/>
  <c r="F1623" i="13" s="1"/>
  <c r="G1623" i="13" s="1"/>
  <c r="B1622" i="13"/>
  <c r="F1622" i="13" s="1"/>
  <c r="G1622" i="13" s="1"/>
  <c r="B1621" i="13"/>
  <c r="F1621" i="13" s="1"/>
  <c r="G1621" i="13" s="1"/>
  <c r="B1620" i="13"/>
  <c r="F1620" i="13" s="1"/>
  <c r="G1620" i="13" s="1"/>
  <c r="B1619" i="13"/>
  <c r="F1619" i="13" s="1"/>
  <c r="B1618" i="13"/>
  <c r="F1618" i="13" s="1"/>
  <c r="G1618" i="13" s="1"/>
  <c r="B1617" i="13"/>
  <c r="F1617" i="13" s="1"/>
  <c r="G1617" i="13" s="1"/>
  <c r="B1616" i="13"/>
  <c r="F1616" i="13" s="1"/>
  <c r="G1616" i="13" s="1"/>
  <c r="B1615" i="13"/>
  <c r="F1615" i="13" s="1"/>
  <c r="G1615" i="13" s="1"/>
  <c r="B1614" i="13"/>
  <c r="F1614" i="13" s="1"/>
  <c r="G1614" i="13" s="1"/>
  <c r="B1613" i="13"/>
  <c r="F1613" i="13" s="1"/>
  <c r="G1613" i="13" s="1"/>
  <c r="B1612" i="13"/>
  <c r="F1612" i="13" s="1"/>
  <c r="G1612" i="13" s="1"/>
  <c r="B1611" i="13"/>
  <c r="F1611" i="13" s="1"/>
  <c r="B1610" i="13"/>
  <c r="F1610" i="13" s="1"/>
  <c r="G1610" i="13" s="1"/>
  <c r="B1609" i="13"/>
  <c r="F1609" i="13" s="1"/>
  <c r="G1609" i="13" s="1"/>
  <c r="B1608" i="13"/>
  <c r="F1608" i="13" s="1"/>
  <c r="G1608" i="13" s="1"/>
  <c r="B1607" i="13"/>
  <c r="F1607" i="13" s="1"/>
  <c r="G1607" i="13" s="1"/>
  <c r="B1606" i="13"/>
  <c r="F1606" i="13" s="1"/>
  <c r="G1606" i="13" s="1"/>
  <c r="B1605" i="13"/>
  <c r="F1605" i="13" s="1"/>
  <c r="G1605" i="13" s="1"/>
  <c r="B1604" i="13"/>
  <c r="F1604" i="13" s="1"/>
  <c r="G1604" i="13" s="1"/>
  <c r="B1603" i="13"/>
  <c r="F1603" i="13" s="1"/>
  <c r="B1602" i="13"/>
  <c r="F1602" i="13" s="1"/>
  <c r="G1602" i="13" s="1"/>
  <c r="B1601" i="13"/>
  <c r="F1601" i="13" s="1"/>
  <c r="G1601" i="13" s="1"/>
  <c r="B1600" i="13"/>
  <c r="B1599" i="13"/>
  <c r="F1599" i="13" s="1"/>
  <c r="G1599" i="13" s="1"/>
  <c r="B1598" i="13"/>
  <c r="F1598" i="13" s="1"/>
  <c r="G1598" i="13" s="1"/>
  <c r="B1597" i="13"/>
  <c r="F1597" i="13" s="1"/>
  <c r="G1597" i="13" s="1"/>
  <c r="B1596" i="13"/>
  <c r="F1596" i="13" s="1"/>
  <c r="G1596" i="13" s="1"/>
  <c r="B1595" i="13"/>
  <c r="B1594" i="13"/>
  <c r="F1594" i="13" s="1"/>
  <c r="G1594" i="13" s="1"/>
  <c r="B1593" i="13"/>
  <c r="F1593" i="13" s="1"/>
  <c r="G1593" i="13" s="1"/>
  <c r="B1592" i="13"/>
  <c r="F1592" i="13" s="1"/>
  <c r="G1592" i="13" s="1"/>
  <c r="B1591" i="13"/>
  <c r="F1591" i="13" s="1"/>
  <c r="G1591" i="13" s="1"/>
  <c r="B1590" i="13"/>
  <c r="F1590" i="13" s="1"/>
  <c r="G1590" i="13" s="1"/>
  <c r="B1589" i="13"/>
  <c r="F1589" i="13" s="1"/>
  <c r="G1589" i="13" s="1"/>
  <c r="B1588" i="13"/>
  <c r="F1588" i="13" s="1"/>
  <c r="G1588" i="13" s="1"/>
  <c r="B1587" i="13"/>
  <c r="F1587" i="13" s="1"/>
  <c r="B1586" i="13"/>
  <c r="F1586" i="13" s="1"/>
  <c r="G1586" i="13" s="1"/>
  <c r="B1585" i="13"/>
  <c r="F1585" i="13" s="1"/>
  <c r="G1585" i="13" s="1"/>
  <c r="B1584" i="13"/>
  <c r="F1584" i="13" s="1"/>
  <c r="G1584" i="13" s="1"/>
  <c r="B1583" i="13"/>
  <c r="F1583" i="13" s="1"/>
  <c r="G1583" i="13" s="1"/>
  <c r="B1582" i="13"/>
  <c r="F1582" i="13" s="1"/>
  <c r="G1582" i="13" s="1"/>
  <c r="B1581" i="13"/>
  <c r="F1581" i="13" s="1"/>
  <c r="G1581" i="13" s="1"/>
  <c r="B1580" i="13"/>
  <c r="F1580" i="13" s="1"/>
  <c r="G1580" i="13" s="1"/>
  <c r="B1579" i="13"/>
  <c r="F1579" i="13" s="1"/>
  <c r="B1578" i="13"/>
  <c r="F1578" i="13" s="1"/>
  <c r="G1578" i="13" s="1"/>
  <c r="B1577" i="13"/>
  <c r="F1577" i="13" s="1"/>
  <c r="G1577" i="13" s="1"/>
  <c r="B1576" i="13"/>
  <c r="F1576" i="13" s="1"/>
  <c r="G1576" i="13" s="1"/>
  <c r="B1575" i="13"/>
  <c r="F1575" i="13" s="1"/>
  <c r="G1575" i="13" s="1"/>
  <c r="B1574" i="13"/>
  <c r="F1574" i="13" s="1"/>
  <c r="G1574" i="13" s="1"/>
  <c r="B1573" i="13"/>
  <c r="F1573" i="13" s="1"/>
  <c r="G1573" i="13" s="1"/>
  <c r="B1572" i="13"/>
  <c r="F1572" i="13" s="1"/>
  <c r="G1572" i="13" s="1"/>
  <c r="B1571" i="13"/>
  <c r="F1571" i="13" s="1"/>
  <c r="B1570" i="13"/>
  <c r="F1570" i="13" s="1"/>
  <c r="G1570" i="13" s="1"/>
  <c r="B1569" i="13"/>
  <c r="F1569" i="13" s="1"/>
  <c r="G1569" i="13" s="1"/>
  <c r="B1568" i="13"/>
  <c r="F1568" i="13" s="1"/>
  <c r="G1568" i="13" s="1"/>
  <c r="B1567" i="13"/>
  <c r="F1567" i="13" s="1"/>
  <c r="G1567" i="13" s="1"/>
  <c r="B1566" i="13"/>
  <c r="F1566" i="13" s="1"/>
  <c r="G1566" i="13" s="1"/>
  <c r="B1565" i="13"/>
  <c r="F1565" i="13" s="1"/>
  <c r="G1565" i="13" s="1"/>
  <c r="B1564" i="13"/>
  <c r="F1564" i="13" s="1"/>
  <c r="G1564" i="13" s="1"/>
  <c r="B1563" i="13"/>
  <c r="F1563" i="13" s="1"/>
  <c r="B1562" i="13"/>
  <c r="F1562" i="13" s="1"/>
  <c r="G1562" i="13" s="1"/>
  <c r="B1561" i="13"/>
  <c r="F1561" i="13" s="1"/>
  <c r="G1561" i="13" s="1"/>
  <c r="B1560" i="13"/>
  <c r="F1560" i="13" s="1"/>
  <c r="G1560" i="13" s="1"/>
  <c r="B1559" i="13"/>
  <c r="F1559" i="13" s="1"/>
  <c r="G1559" i="13" s="1"/>
  <c r="B1558" i="13"/>
  <c r="F1558" i="13" s="1"/>
  <c r="G1558" i="13" s="1"/>
  <c r="B1557" i="13"/>
  <c r="F1557" i="13" s="1"/>
  <c r="G1557" i="13" s="1"/>
  <c r="B1556" i="13"/>
  <c r="F1556" i="13" s="1"/>
  <c r="G1556" i="13" s="1"/>
  <c r="B1555" i="13"/>
  <c r="B1554" i="13"/>
  <c r="F1554" i="13" s="1"/>
  <c r="G1554" i="13" s="1"/>
  <c r="B1553" i="13"/>
  <c r="F1553" i="13" s="1"/>
  <c r="G1553" i="13" s="1"/>
  <c r="B1552" i="13"/>
  <c r="F1552" i="13" s="1"/>
  <c r="G1552" i="13" s="1"/>
  <c r="B1551" i="13"/>
  <c r="F1551" i="13" s="1"/>
  <c r="G1551" i="13" s="1"/>
  <c r="B1550" i="13"/>
  <c r="F1550" i="13" s="1"/>
  <c r="G1550" i="13" s="1"/>
  <c r="B1549" i="13"/>
  <c r="F1549" i="13" s="1"/>
  <c r="G1549" i="13" s="1"/>
  <c r="B1548" i="13"/>
  <c r="F1548" i="13" s="1"/>
  <c r="G1548" i="13" s="1"/>
  <c r="B1547" i="13"/>
  <c r="F1547" i="13" s="1"/>
  <c r="B1546" i="13"/>
  <c r="F1546" i="13" s="1"/>
  <c r="G1546" i="13" s="1"/>
  <c r="B1545" i="13"/>
  <c r="F1545" i="13" s="1"/>
  <c r="G1545" i="13" s="1"/>
  <c r="B1544" i="13"/>
  <c r="F1544" i="13" s="1"/>
  <c r="G1544" i="13" s="1"/>
  <c r="B1543" i="13"/>
  <c r="F1543" i="13" s="1"/>
  <c r="G1543" i="13" s="1"/>
  <c r="B1542" i="13"/>
  <c r="F1542" i="13" s="1"/>
  <c r="G1542" i="13" s="1"/>
  <c r="B1541" i="13"/>
  <c r="F1541" i="13" s="1"/>
  <c r="G1541" i="13" s="1"/>
  <c r="B1540" i="13"/>
  <c r="F1540" i="13" s="1"/>
  <c r="G1540" i="13" s="1"/>
  <c r="B1539" i="13"/>
  <c r="B1538" i="13"/>
  <c r="F1538" i="13" s="1"/>
  <c r="G1538" i="13" s="1"/>
  <c r="B1537" i="13"/>
  <c r="F1537" i="13" s="1"/>
  <c r="G1537" i="13" s="1"/>
  <c r="B1536" i="13"/>
  <c r="B1535" i="13"/>
  <c r="F1535" i="13" s="1"/>
  <c r="G1535" i="13" s="1"/>
  <c r="B1534" i="13"/>
  <c r="F1534" i="13" s="1"/>
  <c r="G1534" i="13" s="1"/>
  <c r="B1533" i="13"/>
  <c r="F1533" i="13" s="1"/>
  <c r="G1533" i="13" s="1"/>
  <c r="B1532" i="13"/>
  <c r="F1532" i="13" s="1"/>
  <c r="G1532" i="13" s="1"/>
  <c r="B1531" i="13"/>
  <c r="F1531" i="13" s="1"/>
  <c r="B1530" i="13"/>
  <c r="F1530" i="13" s="1"/>
  <c r="G1530" i="13" s="1"/>
  <c r="B1529" i="13"/>
  <c r="F1529" i="13" s="1"/>
  <c r="G1529" i="13" s="1"/>
  <c r="B1528" i="13"/>
  <c r="F1528" i="13" s="1"/>
  <c r="G1528" i="13" s="1"/>
  <c r="B1527" i="13"/>
  <c r="F1527" i="13" s="1"/>
  <c r="G1527" i="13" s="1"/>
  <c r="B1526" i="13"/>
  <c r="F1526" i="13" s="1"/>
  <c r="G1526" i="13" s="1"/>
  <c r="B1525" i="13"/>
  <c r="F1525" i="13" s="1"/>
  <c r="G1525" i="13" s="1"/>
  <c r="B1524" i="13"/>
  <c r="F1524" i="13" s="1"/>
  <c r="G1524" i="13" s="1"/>
  <c r="B1523" i="13"/>
  <c r="F1523" i="13" s="1"/>
  <c r="B1522" i="13"/>
  <c r="F1522" i="13" s="1"/>
  <c r="G1522" i="13" s="1"/>
  <c r="B1521" i="13"/>
  <c r="F1521" i="13" s="1"/>
  <c r="G1521" i="13" s="1"/>
  <c r="B1520" i="13"/>
  <c r="F1520" i="13" s="1"/>
  <c r="G1520" i="13" s="1"/>
  <c r="B1519" i="13"/>
  <c r="F1519" i="13" s="1"/>
  <c r="G1519" i="13" s="1"/>
  <c r="B1518" i="13"/>
  <c r="F1518" i="13" s="1"/>
  <c r="G1518" i="13" s="1"/>
  <c r="B1517" i="13"/>
  <c r="F1517" i="13" s="1"/>
  <c r="G1517" i="13" s="1"/>
  <c r="B1516" i="13"/>
  <c r="F1516" i="13" s="1"/>
  <c r="G1516" i="13" s="1"/>
  <c r="B1515" i="13"/>
  <c r="F1515" i="13" s="1"/>
  <c r="B1514" i="13"/>
  <c r="F1514" i="13" s="1"/>
  <c r="G1514" i="13" s="1"/>
  <c r="B1513" i="13"/>
  <c r="F1513" i="13" s="1"/>
  <c r="G1513" i="13" s="1"/>
  <c r="B1512" i="13"/>
  <c r="F1512" i="13" s="1"/>
  <c r="G1512" i="13" s="1"/>
  <c r="B1511" i="13"/>
  <c r="F1511" i="13" s="1"/>
  <c r="G1511" i="13" s="1"/>
  <c r="B1510" i="13"/>
  <c r="F1510" i="13" s="1"/>
  <c r="G1510" i="13" s="1"/>
  <c r="B1509" i="13"/>
  <c r="F1509" i="13" s="1"/>
  <c r="G1509" i="13" s="1"/>
  <c r="B1508" i="13"/>
  <c r="F1508" i="13" s="1"/>
  <c r="G1508" i="13" s="1"/>
  <c r="B1507" i="13"/>
  <c r="F1507" i="13" s="1"/>
  <c r="B1506" i="13"/>
  <c r="F1506" i="13" s="1"/>
  <c r="G1506" i="13" s="1"/>
  <c r="B1505" i="13"/>
  <c r="F1505" i="13" s="1"/>
  <c r="G1505" i="13" s="1"/>
  <c r="B1504" i="13"/>
  <c r="F1504" i="13" s="1"/>
  <c r="G1504" i="13" s="1"/>
  <c r="B1503" i="13"/>
  <c r="F1503" i="13" s="1"/>
  <c r="G1503" i="13" s="1"/>
  <c r="B1502" i="13"/>
  <c r="F1502" i="13" s="1"/>
  <c r="G1502" i="13" s="1"/>
  <c r="B1501" i="13"/>
  <c r="F1501" i="13" s="1"/>
  <c r="G1501" i="13" s="1"/>
  <c r="B1500" i="13"/>
  <c r="F1500" i="13" s="1"/>
  <c r="G1500" i="13" s="1"/>
  <c r="B1499" i="13"/>
  <c r="F1499" i="13" s="1"/>
  <c r="B1498" i="13"/>
  <c r="F1498" i="13" s="1"/>
  <c r="G1498" i="13" s="1"/>
  <c r="B1497" i="13"/>
  <c r="F1497" i="13" s="1"/>
  <c r="G1497" i="13" s="1"/>
  <c r="B1496" i="13"/>
  <c r="F1496" i="13" s="1"/>
  <c r="G1496" i="13" s="1"/>
  <c r="B1495" i="13"/>
  <c r="F1495" i="13" s="1"/>
  <c r="G1495" i="13" s="1"/>
  <c r="B1494" i="13"/>
  <c r="F1494" i="13" s="1"/>
  <c r="G1494" i="13" s="1"/>
  <c r="B1493" i="13"/>
  <c r="F1493" i="13" s="1"/>
  <c r="G1493" i="13" s="1"/>
  <c r="B1492" i="13"/>
  <c r="F1492" i="13" s="1"/>
  <c r="G1492" i="13" s="1"/>
  <c r="B1491" i="13"/>
  <c r="F1491" i="13" s="1"/>
  <c r="B1490" i="13"/>
  <c r="F1490" i="13" s="1"/>
  <c r="G1490" i="13" s="1"/>
  <c r="B1489" i="13"/>
  <c r="F1489" i="13" s="1"/>
  <c r="G1489" i="13" s="1"/>
  <c r="B1488" i="13"/>
  <c r="F1488" i="13" s="1"/>
  <c r="G1488" i="13" s="1"/>
  <c r="B1487" i="13"/>
  <c r="F1487" i="13" s="1"/>
  <c r="G1487" i="13" s="1"/>
  <c r="B1486" i="13"/>
  <c r="F1486" i="13" s="1"/>
  <c r="G1486" i="13" s="1"/>
  <c r="B1485" i="13"/>
  <c r="F1485" i="13" s="1"/>
  <c r="G1485" i="13" s="1"/>
  <c r="B1484" i="13"/>
  <c r="F1484" i="13" s="1"/>
  <c r="G1484" i="13" s="1"/>
  <c r="B1483" i="13"/>
  <c r="F1483" i="13" s="1"/>
  <c r="B1482" i="13"/>
  <c r="F1482" i="13" s="1"/>
  <c r="G1482" i="13" s="1"/>
  <c r="B1481" i="13"/>
  <c r="F1481" i="13" s="1"/>
  <c r="G1481" i="13" s="1"/>
  <c r="B1480" i="13"/>
  <c r="F1480" i="13" s="1"/>
  <c r="G1480" i="13" s="1"/>
  <c r="B1479" i="13"/>
  <c r="F1479" i="13" s="1"/>
  <c r="G1479" i="13" s="1"/>
  <c r="B1478" i="13"/>
  <c r="F1478" i="13" s="1"/>
  <c r="G1478" i="13" s="1"/>
  <c r="B1477" i="13"/>
  <c r="F1477" i="13" s="1"/>
  <c r="G1477" i="13" s="1"/>
  <c r="B1476" i="13"/>
  <c r="F1476" i="13" s="1"/>
  <c r="G1476" i="13" s="1"/>
  <c r="B1475" i="13"/>
  <c r="F1475" i="13" s="1"/>
  <c r="B1474" i="13"/>
  <c r="F1474" i="13" s="1"/>
  <c r="G1474" i="13" s="1"/>
  <c r="B1473" i="13"/>
  <c r="F1473" i="13" s="1"/>
  <c r="G1473" i="13" s="1"/>
  <c r="B1472" i="13"/>
  <c r="F1472" i="13" s="1"/>
  <c r="G1472" i="13" s="1"/>
  <c r="B1471" i="13"/>
  <c r="F1471" i="13" s="1"/>
  <c r="G1471" i="13" s="1"/>
  <c r="B1470" i="13"/>
  <c r="F1470" i="13" s="1"/>
  <c r="G1470" i="13" s="1"/>
  <c r="B1469" i="13"/>
  <c r="F1469" i="13" s="1"/>
  <c r="G1469" i="13" s="1"/>
  <c r="B1468" i="13"/>
  <c r="F1468" i="13" s="1"/>
  <c r="G1468" i="13" s="1"/>
  <c r="B1467" i="13"/>
  <c r="F1467" i="13" s="1"/>
  <c r="B1466" i="13"/>
  <c r="F1466" i="13" s="1"/>
  <c r="G1466" i="13" s="1"/>
  <c r="B1465" i="13"/>
  <c r="F1465" i="13" s="1"/>
  <c r="G1465" i="13" s="1"/>
  <c r="B1464" i="13"/>
  <c r="F1464" i="13" s="1"/>
  <c r="G1464" i="13" s="1"/>
  <c r="B1463" i="13"/>
  <c r="F1463" i="13" s="1"/>
  <c r="G1463" i="13" s="1"/>
  <c r="B1462" i="13"/>
  <c r="F1462" i="13" s="1"/>
  <c r="G1462" i="13" s="1"/>
  <c r="B1461" i="13"/>
  <c r="F1461" i="13" s="1"/>
  <c r="G1461" i="13" s="1"/>
  <c r="B1460" i="13"/>
  <c r="F1460" i="13" s="1"/>
  <c r="G1460" i="13" s="1"/>
  <c r="B1459" i="13"/>
  <c r="F1459" i="13" s="1"/>
  <c r="B1458" i="13"/>
  <c r="F1458" i="13" s="1"/>
  <c r="G1458" i="13" s="1"/>
  <c r="B1457" i="13"/>
  <c r="F1457" i="13" s="1"/>
  <c r="G1457" i="13" s="1"/>
  <c r="B1456" i="13"/>
  <c r="F1456" i="13" s="1"/>
  <c r="G1456" i="13" s="1"/>
  <c r="B1455" i="13"/>
  <c r="F1455" i="13" s="1"/>
  <c r="G1455" i="13" s="1"/>
  <c r="B1454" i="13"/>
  <c r="F1454" i="13" s="1"/>
  <c r="G1454" i="13" s="1"/>
  <c r="B1453" i="13"/>
  <c r="F1453" i="13" s="1"/>
  <c r="G1453" i="13" s="1"/>
  <c r="B1452" i="13"/>
  <c r="F1452" i="13" s="1"/>
  <c r="G1452" i="13" s="1"/>
  <c r="B1451" i="13"/>
  <c r="F1451" i="13" s="1"/>
  <c r="B1450" i="13"/>
  <c r="F1450" i="13" s="1"/>
  <c r="G1450" i="13" s="1"/>
  <c r="B1449" i="13"/>
  <c r="F1449" i="13" s="1"/>
  <c r="G1449" i="13" s="1"/>
  <c r="B1448" i="13"/>
  <c r="F1448" i="13" s="1"/>
  <c r="G1448" i="13" s="1"/>
  <c r="B1447" i="13"/>
  <c r="F1447" i="13" s="1"/>
  <c r="G1447" i="13" s="1"/>
  <c r="B1446" i="13"/>
  <c r="F1446" i="13" s="1"/>
  <c r="G1446" i="13" s="1"/>
  <c r="B1445" i="13"/>
  <c r="F1445" i="13" s="1"/>
  <c r="G1445" i="13" s="1"/>
  <c r="B1444" i="13"/>
  <c r="F1444" i="13" s="1"/>
  <c r="G1444" i="13" s="1"/>
  <c r="B1443" i="13"/>
  <c r="F1443" i="13" s="1"/>
  <c r="B1442" i="13"/>
  <c r="F1442" i="13" s="1"/>
  <c r="G1442" i="13" s="1"/>
  <c r="B1441" i="13"/>
  <c r="F1441" i="13" s="1"/>
  <c r="G1441" i="13" s="1"/>
  <c r="B1440" i="13"/>
  <c r="F1440" i="13" s="1"/>
  <c r="G1440" i="13" s="1"/>
  <c r="B1439" i="13"/>
  <c r="F1439" i="13" s="1"/>
  <c r="G1439" i="13" s="1"/>
  <c r="B1438" i="13"/>
  <c r="F1438" i="13" s="1"/>
  <c r="G1438" i="13" s="1"/>
  <c r="B1437" i="13"/>
  <c r="F1437" i="13" s="1"/>
  <c r="G1437" i="13" s="1"/>
  <c r="B1436" i="13"/>
  <c r="F1436" i="13" s="1"/>
  <c r="G1436" i="13" s="1"/>
  <c r="B1435" i="13"/>
  <c r="F1435" i="13" s="1"/>
  <c r="B1434" i="13"/>
  <c r="F1434" i="13" s="1"/>
  <c r="G1434" i="13" s="1"/>
  <c r="B1433" i="13"/>
  <c r="F1433" i="13" s="1"/>
  <c r="G1433" i="13" s="1"/>
  <c r="B1432" i="13"/>
  <c r="F1432" i="13" s="1"/>
  <c r="G1432" i="13" s="1"/>
  <c r="B1431" i="13"/>
  <c r="F1431" i="13" s="1"/>
  <c r="G1431" i="13" s="1"/>
  <c r="B1430" i="13"/>
  <c r="F1430" i="13" s="1"/>
  <c r="G1430" i="13" s="1"/>
  <c r="B1429" i="13"/>
  <c r="F1429" i="13" s="1"/>
  <c r="G1429" i="13" s="1"/>
  <c r="B1428" i="13"/>
  <c r="F1428" i="13" s="1"/>
  <c r="G1428" i="13" s="1"/>
  <c r="B1427" i="13"/>
  <c r="F1427" i="13" s="1"/>
  <c r="B1426" i="13"/>
  <c r="F1426" i="13" s="1"/>
  <c r="G1426" i="13" s="1"/>
  <c r="B1425" i="13"/>
  <c r="F1425" i="13" s="1"/>
  <c r="G1425" i="13" s="1"/>
  <c r="B1424" i="13"/>
  <c r="F1424" i="13" s="1"/>
  <c r="G1424" i="13" s="1"/>
  <c r="B1423" i="13"/>
  <c r="F1423" i="13" s="1"/>
  <c r="G1423" i="13" s="1"/>
  <c r="B1422" i="13"/>
  <c r="F1422" i="13" s="1"/>
  <c r="G1422" i="13" s="1"/>
  <c r="B1421" i="13"/>
  <c r="F1421" i="13" s="1"/>
  <c r="G1421" i="13" s="1"/>
  <c r="B1420" i="13"/>
  <c r="F1420" i="13" s="1"/>
  <c r="G1420" i="13" s="1"/>
  <c r="B1419" i="13"/>
  <c r="B1418" i="13"/>
  <c r="F1418" i="13" s="1"/>
  <c r="G1418" i="13" s="1"/>
  <c r="B1417" i="13"/>
  <c r="F1417" i="13" s="1"/>
  <c r="G1417" i="13" s="1"/>
  <c r="B1416" i="13"/>
  <c r="F1416" i="13" s="1"/>
  <c r="G1416" i="13" s="1"/>
  <c r="B1415" i="13"/>
  <c r="F1415" i="13" s="1"/>
  <c r="G1415" i="13" s="1"/>
  <c r="B1414" i="13"/>
  <c r="F1414" i="13" s="1"/>
  <c r="G1414" i="13" s="1"/>
  <c r="B1413" i="13"/>
  <c r="F1413" i="13" s="1"/>
  <c r="G1413" i="13" s="1"/>
  <c r="B1412" i="13"/>
  <c r="F1412" i="13" s="1"/>
  <c r="G1412" i="13" s="1"/>
  <c r="B1411" i="13"/>
  <c r="F1411" i="13" s="1"/>
  <c r="B1410" i="13"/>
  <c r="F1410" i="13" s="1"/>
  <c r="G1410" i="13" s="1"/>
  <c r="B1409" i="13"/>
  <c r="F1409" i="13" s="1"/>
  <c r="G1409" i="13" s="1"/>
  <c r="B1408" i="13"/>
  <c r="F1408" i="13" s="1"/>
  <c r="G1408" i="13" s="1"/>
  <c r="B1407" i="13"/>
  <c r="F1407" i="13" s="1"/>
  <c r="G1407" i="13" s="1"/>
  <c r="B1406" i="13"/>
  <c r="F1406" i="13" s="1"/>
  <c r="G1406" i="13" s="1"/>
  <c r="B1405" i="13"/>
  <c r="F1405" i="13" s="1"/>
  <c r="G1405" i="13" s="1"/>
  <c r="B1404" i="13"/>
  <c r="F1404" i="13" s="1"/>
  <c r="G1404" i="13" s="1"/>
  <c r="B1403" i="13"/>
  <c r="F1403" i="13" s="1"/>
  <c r="B1402" i="13"/>
  <c r="F1402" i="13" s="1"/>
  <c r="G1402" i="13" s="1"/>
  <c r="B1401" i="13"/>
  <c r="F1401" i="13" s="1"/>
  <c r="G1401" i="13" s="1"/>
  <c r="B1400" i="13"/>
  <c r="F1400" i="13" s="1"/>
  <c r="G1400" i="13" s="1"/>
  <c r="B1399" i="13"/>
  <c r="F1399" i="13" s="1"/>
  <c r="G1399" i="13" s="1"/>
  <c r="B1398" i="13"/>
  <c r="F1398" i="13" s="1"/>
  <c r="G1398" i="13" s="1"/>
  <c r="B1397" i="13"/>
  <c r="F1397" i="13" s="1"/>
  <c r="G1397" i="13" s="1"/>
  <c r="B1396" i="13"/>
  <c r="F1396" i="13" s="1"/>
  <c r="G1396" i="13" s="1"/>
  <c r="B1395" i="13"/>
  <c r="F1395" i="13" s="1"/>
  <c r="B1394" i="13"/>
  <c r="F1394" i="13" s="1"/>
  <c r="G1394" i="13" s="1"/>
  <c r="B1393" i="13"/>
  <c r="F1393" i="13" s="1"/>
  <c r="G1393" i="13" s="1"/>
  <c r="B1392" i="13"/>
  <c r="F1392" i="13" s="1"/>
  <c r="G1392" i="13" s="1"/>
  <c r="B1391" i="13"/>
  <c r="F1391" i="13" s="1"/>
  <c r="G1391" i="13" s="1"/>
  <c r="B1390" i="13"/>
  <c r="F1390" i="13" s="1"/>
  <c r="G1390" i="13" s="1"/>
  <c r="B1389" i="13"/>
  <c r="F1389" i="13" s="1"/>
  <c r="G1389" i="13" s="1"/>
  <c r="B1388" i="13"/>
  <c r="F1388" i="13" s="1"/>
  <c r="G1388" i="13" s="1"/>
  <c r="B1387" i="13"/>
  <c r="F1387" i="13" s="1"/>
  <c r="B1386" i="13"/>
  <c r="F1386" i="13" s="1"/>
  <c r="G1386" i="13" s="1"/>
  <c r="B1385" i="13"/>
  <c r="F1385" i="13" s="1"/>
  <c r="G1385" i="13" s="1"/>
  <c r="B1384" i="13"/>
  <c r="F1384" i="13" s="1"/>
  <c r="G1384" i="13" s="1"/>
  <c r="B1383" i="13"/>
  <c r="F1383" i="13" s="1"/>
  <c r="G1383" i="13" s="1"/>
  <c r="B1382" i="13"/>
  <c r="F1382" i="13" s="1"/>
  <c r="G1382" i="13" s="1"/>
  <c r="B1381" i="13"/>
  <c r="F1381" i="13" s="1"/>
  <c r="G1381" i="13" s="1"/>
  <c r="B1380" i="13"/>
  <c r="F1380" i="13" s="1"/>
  <c r="G1380" i="13" s="1"/>
  <c r="B1379" i="13"/>
  <c r="F1379" i="13" s="1"/>
  <c r="B1378" i="13"/>
  <c r="F1378" i="13" s="1"/>
  <c r="G1378" i="13" s="1"/>
  <c r="B1377" i="13"/>
  <c r="F1377" i="13" s="1"/>
  <c r="G1377" i="13" s="1"/>
  <c r="B1376" i="13"/>
  <c r="F1376" i="13" s="1"/>
  <c r="G1376" i="13" s="1"/>
  <c r="B1375" i="13"/>
  <c r="F1375" i="13" s="1"/>
  <c r="G1375" i="13" s="1"/>
  <c r="B1374" i="13"/>
  <c r="F1374" i="13" s="1"/>
  <c r="G1374" i="13" s="1"/>
  <c r="B1373" i="13"/>
  <c r="F1373" i="13" s="1"/>
  <c r="G1373" i="13" s="1"/>
  <c r="B1372" i="13"/>
  <c r="F1372" i="13" s="1"/>
  <c r="G1372" i="13" s="1"/>
  <c r="B1371" i="13"/>
  <c r="F1371" i="13" s="1"/>
  <c r="B1370" i="13"/>
  <c r="F1370" i="13" s="1"/>
  <c r="G1370" i="13" s="1"/>
  <c r="B1369" i="13"/>
  <c r="F1369" i="13" s="1"/>
  <c r="G1369" i="13" s="1"/>
  <c r="B1368" i="13"/>
  <c r="F1368" i="13" s="1"/>
  <c r="G1368" i="13" s="1"/>
  <c r="B1367" i="13"/>
  <c r="F1367" i="13" s="1"/>
  <c r="G1367" i="13" s="1"/>
  <c r="B1366" i="13"/>
  <c r="F1366" i="13" s="1"/>
  <c r="G1366" i="13" s="1"/>
  <c r="B1365" i="13"/>
  <c r="F1365" i="13" s="1"/>
  <c r="G1365" i="13" s="1"/>
  <c r="B1364" i="13"/>
  <c r="F1364" i="13" s="1"/>
  <c r="G1364" i="13" s="1"/>
  <c r="B1363" i="13"/>
  <c r="F1363" i="13" s="1"/>
  <c r="B1362" i="13"/>
  <c r="F1362" i="13" s="1"/>
  <c r="G1362" i="13" s="1"/>
  <c r="B1361" i="13"/>
  <c r="F1361" i="13" s="1"/>
  <c r="G1361" i="13" s="1"/>
  <c r="B1360" i="13"/>
  <c r="F1360" i="13" s="1"/>
  <c r="G1360" i="13" s="1"/>
  <c r="B1359" i="13"/>
  <c r="F1359" i="13" s="1"/>
  <c r="G1359" i="13" s="1"/>
  <c r="B1358" i="13"/>
  <c r="F1358" i="13" s="1"/>
  <c r="G1358" i="13" s="1"/>
  <c r="B1357" i="13"/>
  <c r="F1357" i="13" s="1"/>
  <c r="G1357" i="13" s="1"/>
  <c r="B1356" i="13"/>
  <c r="F1356" i="13" s="1"/>
  <c r="G1356" i="13" s="1"/>
  <c r="B1355" i="13"/>
  <c r="F1355" i="13" s="1"/>
  <c r="B1354" i="13"/>
  <c r="F1354" i="13" s="1"/>
  <c r="G1354" i="13" s="1"/>
  <c r="B1353" i="13"/>
  <c r="F1353" i="13" s="1"/>
  <c r="G1353" i="13" s="1"/>
  <c r="B1352" i="13"/>
  <c r="F1352" i="13" s="1"/>
  <c r="G1352" i="13" s="1"/>
  <c r="B1351" i="13"/>
  <c r="F1351" i="13" s="1"/>
  <c r="G1351" i="13" s="1"/>
  <c r="B1350" i="13"/>
  <c r="F1350" i="13" s="1"/>
  <c r="G1350" i="13" s="1"/>
  <c r="B1349" i="13"/>
  <c r="F1349" i="13" s="1"/>
  <c r="G1349" i="13" s="1"/>
  <c r="B1348" i="13"/>
  <c r="F1348" i="13" s="1"/>
  <c r="G1348" i="13" s="1"/>
  <c r="B1347" i="13"/>
  <c r="B1346" i="13"/>
  <c r="F1346" i="13" s="1"/>
  <c r="G1346" i="13" s="1"/>
  <c r="B1345" i="13"/>
  <c r="F1345" i="13" s="1"/>
  <c r="G1345" i="13" s="1"/>
  <c r="B1344" i="13"/>
  <c r="F1344" i="13" s="1"/>
  <c r="G1344" i="13" s="1"/>
  <c r="B1343" i="13"/>
  <c r="F1343" i="13" s="1"/>
  <c r="G1343" i="13" s="1"/>
  <c r="B1342" i="13"/>
  <c r="F1342" i="13" s="1"/>
  <c r="G1342" i="13" s="1"/>
  <c r="B1341" i="13"/>
  <c r="F1341" i="13" s="1"/>
  <c r="G1341" i="13" s="1"/>
  <c r="B1340" i="13"/>
  <c r="F1340" i="13" s="1"/>
  <c r="G1340" i="13" s="1"/>
  <c r="B1339" i="13"/>
  <c r="F1339" i="13" s="1"/>
  <c r="B1338" i="13"/>
  <c r="F1338" i="13" s="1"/>
  <c r="G1338" i="13" s="1"/>
  <c r="B1337" i="13"/>
  <c r="F1337" i="13" s="1"/>
  <c r="G1337" i="13" s="1"/>
  <c r="B1336" i="13"/>
  <c r="F1336" i="13" s="1"/>
  <c r="G1336" i="13" s="1"/>
  <c r="B1335" i="13"/>
  <c r="F1335" i="13" s="1"/>
  <c r="G1335" i="13" s="1"/>
  <c r="B1334" i="13"/>
  <c r="F1334" i="13" s="1"/>
  <c r="G1334" i="13" s="1"/>
  <c r="B1333" i="13"/>
  <c r="F1333" i="13" s="1"/>
  <c r="G1333" i="13" s="1"/>
  <c r="B1332" i="13"/>
  <c r="F1332" i="13" s="1"/>
  <c r="G1332" i="13" s="1"/>
  <c r="B1331" i="13"/>
  <c r="F1331" i="13" s="1"/>
  <c r="B1330" i="13"/>
  <c r="F1330" i="13" s="1"/>
  <c r="G1330" i="13" s="1"/>
  <c r="B1329" i="13"/>
  <c r="F1329" i="13" s="1"/>
  <c r="G1329" i="13" s="1"/>
  <c r="B1328" i="13"/>
  <c r="F1328" i="13" s="1"/>
  <c r="G1328" i="13" s="1"/>
  <c r="B1327" i="13"/>
  <c r="F1327" i="13" s="1"/>
  <c r="G1327" i="13" s="1"/>
  <c r="B1326" i="13"/>
  <c r="F1326" i="13" s="1"/>
  <c r="G1326" i="13" s="1"/>
  <c r="B1325" i="13"/>
  <c r="F1325" i="13" s="1"/>
  <c r="G1325" i="13" s="1"/>
  <c r="B1324" i="13"/>
  <c r="F1324" i="13" s="1"/>
  <c r="G1324" i="13" s="1"/>
  <c r="B1323" i="13"/>
  <c r="F1323" i="13" s="1"/>
  <c r="B1322" i="13"/>
  <c r="F1322" i="13" s="1"/>
  <c r="G1322" i="13" s="1"/>
  <c r="B1321" i="13"/>
  <c r="F1321" i="13" s="1"/>
  <c r="G1321" i="13" s="1"/>
  <c r="B1320" i="13"/>
  <c r="F1320" i="13" s="1"/>
  <c r="G1320" i="13" s="1"/>
  <c r="B1319" i="13"/>
  <c r="F1319" i="13" s="1"/>
  <c r="G1319" i="13" s="1"/>
  <c r="B1318" i="13"/>
  <c r="F1318" i="13" s="1"/>
  <c r="G1318" i="13" s="1"/>
  <c r="B1317" i="13"/>
  <c r="F1317" i="13" s="1"/>
  <c r="G1317" i="13" s="1"/>
  <c r="B1316" i="13"/>
  <c r="F1316" i="13" s="1"/>
  <c r="G1316" i="13" s="1"/>
  <c r="B1315" i="13"/>
  <c r="F1315" i="13" s="1"/>
  <c r="B1314" i="13"/>
  <c r="F1314" i="13" s="1"/>
  <c r="G1314" i="13" s="1"/>
  <c r="B1313" i="13"/>
  <c r="F1313" i="13" s="1"/>
  <c r="G1313" i="13" s="1"/>
  <c r="B1312" i="13"/>
  <c r="F1312" i="13" s="1"/>
  <c r="G1312" i="13" s="1"/>
  <c r="B1311" i="13"/>
  <c r="F1311" i="13" s="1"/>
  <c r="G1311" i="13" s="1"/>
  <c r="B1310" i="13"/>
  <c r="F1310" i="13" s="1"/>
  <c r="G1310" i="13" s="1"/>
  <c r="B1309" i="13"/>
  <c r="F1309" i="13" s="1"/>
  <c r="G1309" i="13" s="1"/>
  <c r="B1308" i="13"/>
  <c r="F1308" i="13" s="1"/>
  <c r="G1308" i="13" s="1"/>
  <c r="B1307" i="13"/>
  <c r="F1307" i="13" s="1"/>
  <c r="B1306" i="13"/>
  <c r="F1306" i="13" s="1"/>
  <c r="G1306" i="13" s="1"/>
  <c r="B1305" i="13"/>
  <c r="F1305" i="13" s="1"/>
  <c r="G1305" i="13" s="1"/>
  <c r="B1304" i="13"/>
  <c r="F1304" i="13" s="1"/>
  <c r="G1304" i="13" s="1"/>
  <c r="B1303" i="13"/>
  <c r="F1303" i="13" s="1"/>
  <c r="G1303" i="13" s="1"/>
  <c r="B1302" i="13"/>
  <c r="F1302" i="13" s="1"/>
  <c r="G1302" i="13" s="1"/>
  <c r="B1301" i="13"/>
  <c r="F1301" i="13" s="1"/>
  <c r="G1301" i="13" s="1"/>
  <c r="B1300" i="13"/>
  <c r="F1300" i="13" s="1"/>
  <c r="G1300" i="13" s="1"/>
  <c r="B1299" i="13"/>
  <c r="F1299" i="13" s="1"/>
  <c r="B1298" i="13"/>
  <c r="F1298" i="13" s="1"/>
  <c r="G1298" i="13" s="1"/>
  <c r="B1297" i="13"/>
  <c r="F1297" i="13" s="1"/>
  <c r="G1297" i="13" s="1"/>
  <c r="B1296" i="13"/>
  <c r="F1296" i="13" s="1"/>
  <c r="G1296" i="13" s="1"/>
  <c r="B1295" i="13"/>
  <c r="F1295" i="13" s="1"/>
  <c r="G1295" i="13" s="1"/>
  <c r="B1294" i="13"/>
  <c r="F1294" i="13" s="1"/>
  <c r="G1294" i="13" s="1"/>
  <c r="B1293" i="13"/>
  <c r="F1293" i="13" s="1"/>
  <c r="G1293" i="13" s="1"/>
  <c r="B1292" i="13"/>
  <c r="F1292" i="13" s="1"/>
  <c r="G1292" i="13" s="1"/>
  <c r="B1291" i="13"/>
  <c r="F1291" i="13" s="1"/>
  <c r="G1291" i="13" s="1"/>
  <c r="B1290" i="13"/>
  <c r="F1290" i="13" s="1"/>
  <c r="G1290" i="13" s="1"/>
  <c r="B1289" i="13"/>
  <c r="F1289" i="13" s="1"/>
  <c r="G1289" i="13" s="1"/>
  <c r="B1288" i="13"/>
  <c r="F1288" i="13" s="1"/>
  <c r="G1288" i="13" s="1"/>
  <c r="B1287" i="13"/>
  <c r="F1287" i="13" s="1"/>
  <c r="G1287" i="13" s="1"/>
  <c r="B1286" i="13"/>
  <c r="F1286" i="13" s="1"/>
  <c r="G1286" i="13" s="1"/>
  <c r="B1285" i="13"/>
  <c r="F1285" i="13" s="1"/>
  <c r="G1285" i="13" s="1"/>
  <c r="B1284" i="13"/>
  <c r="B1283" i="13"/>
  <c r="F1283" i="13" s="1"/>
  <c r="B1282" i="13"/>
  <c r="F1282" i="13" s="1"/>
  <c r="G1282" i="13" s="1"/>
  <c r="B1281" i="13"/>
  <c r="F1281" i="13" s="1"/>
  <c r="G1281" i="13" s="1"/>
  <c r="B1280" i="13"/>
  <c r="F1280" i="13" s="1"/>
  <c r="G1280" i="13" s="1"/>
  <c r="B1279" i="13"/>
  <c r="F1279" i="13" s="1"/>
  <c r="G1279" i="13" s="1"/>
  <c r="B1278" i="13"/>
  <c r="F1278" i="13" s="1"/>
  <c r="G1278" i="13" s="1"/>
  <c r="B1277" i="13"/>
  <c r="F1277" i="13" s="1"/>
  <c r="G1277" i="13" s="1"/>
  <c r="B1276" i="13"/>
  <c r="F1276" i="13" s="1"/>
  <c r="G1276" i="13" s="1"/>
  <c r="B1275" i="13"/>
  <c r="F1275" i="13" s="1"/>
  <c r="B1274" i="13"/>
  <c r="F1274" i="13" s="1"/>
  <c r="G1274" i="13" s="1"/>
  <c r="B1273" i="13"/>
  <c r="F1273" i="13" s="1"/>
  <c r="G1273" i="13" s="1"/>
  <c r="B1272" i="13"/>
  <c r="F1272" i="13" s="1"/>
  <c r="G1272" i="13" s="1"/>
  <c r="B1271" i="13"/>
  <c r="F1271" i="13" s="1"/>
  <c r="G1271" i="13" s="1"/>
  <c r="B1270" i="13"/>
  <c r="F1270" i="13" s="1"/>
  <c r="G1270" i="13" s="1"/>
  <c r="B1269" i="13"/>
  <c r="F1269" i="13" s="1"/>
  <c r="G1269" i="13" s="1"/>
  <c r="B1268" i="13"/>
  <c r="F1268" i="13" s="1"/>
  <c r="G1268" i="13" s="1"/>
  <c r="B1267" i="13"/>
  <c r="F1267" i="13" s="1"/>
  <c r="B1266" i="13"/>
  <c r="F1266" i="13" s="1"/>
  <c r="G1266" i="13" s="1"/>
  <c r="B1265" i="13"/>
  <c r="F1265" i="13" s="1"/>
  <c r="G1265" i="13" s="1"/>
  <c r="B1264" i="13"/>
  <c r="F1264" i="13" s="1"/>
  <c r="G1264" i="13" s="1"/>
  <c r="B1263" i="13"/>
  <c r="F1263" i="13" s="1"/>
  <c r="G1263" i="13" s="1"/>
  <c r="B1262" i="13"/>
  <c r="F1262" i="13" s="1"/>
  <c r="G1262" i="13" s="1"/>
  <c r="B1261" i="13"/>
  <c r="F1261" i="13" s="1"/>
  <c r="G1261" i="13" s="1"/>
  <c r="B1260" i="13"/>
  <c r="F1260" i="13" s="1"/>
  <c r="G1260" i="13" s="1"/>
  <c r="B1259" i="13"/>
  <c r="F1259" i="13" s="1"/>
  <c r="B1258" i="13"/>
  <c r="F1258" i="13" s="1"/>
  <c r="G1258" i="13" s="1"/>
  <c r="B1257" i="13"/>
  <c r="F1257" i="13" s="1"/>
  <c r="G1257" i="13" s="1"/>
  <c r="B1256" i="13"/>
  <c r="F1256" i="13" s="1"/>
  <c r="G1256" i="13" s="1"/>
  <c r="B1255" i="13"/>
  <c r="F1255" i="13" s="1"/>
  <c r="G1255" i="13" s="1"/>
  <c r="B1254" i="13"/>
  <c r="F1254" i="13" s="1"/>
  <c r="G1254" i="13" s="1"/>
  <c r="B1253" i="13"/>
  <c r="F1253" i="13" s="1"/>
  <c r="G1253" i="13" s="1"/>
  <c r="B1252" i="13"/>
  <c r="F1252" i="13" s="1"/>
  <c r="G1252" i="13" s="1"/>
  <c r="B1251" i="13"/>
  <c r="F1251" i="13" s="1"/>
  <c r="B1250" i="13"/>
  <c r="F1250" i="13" s="1"/>
  <c r="G1250" i="13" s="1"/>
  <c r="B1249" i="13"/>
  <c r="F1249" i="13" s="1"/>
  <c r="G1249" i="13" s="1"/>
  <c r="B1248" i="13"/>
  <c r="F1248" i="13" s="1"/>
  <c r="G1248" i="13" s="1"/>
  <c r="B1247" i="13"/>
  <c r="F1247" i="13" s="1"/>
  <c r="G1247" i="13" s="1"/>
  <c r="B1246" i="13"/>
  <c r="F1246" i="13" s="1"/>
  <c r="G1246" i="13" s="1"/>
  <c r="B1245" i="13"/>
  <c r="F1245" i="13" s="1"/>
  <c r="G1245" i="13" s="1"/>
  <c r="B1244" i="13"/>
  <c r="F1244" i="13" s="1"/>
  <c r="G1244" i="13" s="1"/>
  <c r="B1243" i="13"/>
  <c r="F1243" i="13" s="1"/>
  <c r="B1242" i="13"/>
  <c r="F1242" i="13" s="1"/>
  <c r="G1242" i="13" s="1"/>
  <c r="B1241" i="13"/>
  <c r="F1241" i="13" s="1"/>
  <c r="G1241" i="13" s="1"/>
  <c r="B1240" i="13"/>
  <c r="F1240" i="13" s="1"/>
  <c r="G1240" i="13" s="1"/>
  <c r="B1239" i="13"/>
  <c r="F1239" i="13" s="1"/>
  <c r="G1239" i="13" s="1"/>
  <c r="B1238" i="13"/>
  <c r="F1238" i="13" s="1"/>
  <c r="G1238" i="13" s="1"/>
  <c r="B1237" i="13"/>
  <c r="F1237" i="13" s="1"/>
  <c r="G1237" i="13" s="1"/>
  <c r="B1236" i="13"/>
  <c r="F1236" i="13" s="1"/>
  <c r="G1236" i="13" s="1"/>
  <c r="B1235" i="13"/>
  <c r="F1235" i="13" s="1"/>
  <c r="B1234" i="13"/>
  <c r="F1234" i="13" s="1"/>
  <c r="G1234" i="13" s="1"/>
  <c r="B1233" i="13"/>
  <c r="F1233" i="13" s="1"/>
  <c r="G1233" i="13" s="1"/>
  <c r="B1232" i="13"/>
  <c r="F1232" i="13" s="1"/>
  <c r="G1232" i="13" s="1"/>
  <c r="B1231" i="13"/>
  <c r="F1231" i="13" s="1"/>
  <c r="G1231" i="13" s="1"/>
  <c r="B1230" i="13"/>
  <c r="F1230" i="13" s="1"/>
  <c r="G1230" i="13" s="1"/>
  <c r="B1229" i="13"/>
  <c r="F1229" i="13" s="1"/>
  <c r="G1229" i="13" s="1"/>
  <c r="B1228" i="13"/>
  <c r="F1228" i="13" s="1"/>
  <c r="G1228" i="13" s="1"/>
  <c r="B1227" i="13"/>
  <c r="F1227" i="13" s="1"/>
  <c r="B1226" i="13"/>
  <c r="F1226" i="13" s="1"/>
  <c r="G1226" i="13" s="1"/>
  <c r="B1225" i="13"/>
  <c r="F1225" i="13" s="1"/>
  <c r="G1225" i="13" s="1"/>
  <c r="B1224" i="13"/>
  <c r="F1224" i="13" s="1"/>
  <c r="G1224" i="13" s="1"/>
  <c r="B1223" i="13"/>
  <c r="F1223" i="13" s="1"/>
  <c r="G1223" i="13" s="1"/>
  <c r="B1222" i="13"/>
  <c r="F1222" i="13" s="1"/>
  <c r="G1222" i="13" s="1"/>
  <c r="B1221" i="13"/>
  <c r="F1221" i="13" s="1"/>
  <c r="G1221" i="13" s="1"/>
  <c r="B1220" i="13"/>
  <c r="F1220" i="13" s="1"/>
  <c r="G1220" i="13" s="1"/>
  <c r="B1219" i="13"/>
  <c r="F1219" i="13" s="1"/>
  <c r="B1218" i="13"/>
  <c r="F1218" i="13" s="1"/>
  <c r="G1218" i="13" s="1"/>
  <c r="B1217" i="13"/>
  <c r="F1217" i="13" s="1"/>
  <c r="G1217" i="13" s="1"/>
  <c r="B1216" i="13"/>
  <c r="F1216" i="13" s="1"/>
  <c r="G1216" i="13" s="1"/>
  <c r="B1215" i="13"/>
  <c r="F1215" i="13" s="1"/>
  <c r="G1215" i="13" s="1"/>
  <c r="B1214" i="13"/>
  <c r="F1214" i="13" s="1"/>
  <c r="G1214" i="13" s="1"/>
  <c r="B1213" i="13"/>
  <c r="F1213" i="13" s="1"/>
  <c r="G1213" i="13" s="1"/>
  <c r="B1212" i="13"/>
  <c r="F1212" i="13" s="1"/>
  <c r="G1212" i="13" s="1"/>
  <c r="B1211" i="13"/>
  <c r="F1211" i="13" s="1"/>
  <c r="B1210" i="13"/>
  <c r="F1210" i="13" s="1"/>
  <c r="G1210" i="13" s="1"/>
  <c r="B1209" i="13"/>
  <c r="F1209" i="13" s="1"/>
  <c r="G1209" i="13" s="1"/>
  <c r="B1208" i="13"/>
  <c r="F1208" i="13" s="1"/>
  <c r="G1208" i="13" s="1"/>
  <c r="B1207" i="13"/>
  <c r="F1207" i="13" s="1"/>
  <c r="G1207" i="13" s="1"/>
  <c r="B1206" i="13"/>
  <c r="F1206" i="13" s="1"/>
  <c r="G1206" i="13" s="1"/>
  <c r="B1205" i="13"/>
  <c r="F1205" i="13" s="1"/>
  <c r="G1205" i="13" s="1"/>
  <c r="B1204" i="13"/>
  <c r="F1204" i="13" s="1"/>
  <c r="G1204" i="13" s="1"/>
  <c r="B1203" i="13"/>
  <c r="F1203" i="13" s="1"/>
  <c r="B1202" i="13"/>
  <c r="F1202" i="13" s="1"/>
  <c r="G1202" i="13" s="1"/>
  <c r="B1201" i="13"/>
  <c r="F1201" i="13" s="1"/>
  <c r="G1201" i="13" s="1"/>
  <c r="B1200" i="13"/>
  <c r="F1200" i="13" s="1"/>
  <c r="G1200" i="13" s="1"/>
  <c r="B1199" i="13"/>
  <c r="F1199" i="13" s="1"/>
  <c r="G1199" i="13" s="1"/>
  <c r="B1198" i="13"/>
  <c r="F1198" i="13" s="1"/>
  <c r="G1198" i="13" s="1"/>
  <c r="B1197" i="13"/>
  <c r="F1197" i="13" s="1"/>
  <c r="G1197" i="13" s="1"/>
  <c r="B1196" i="13"/>
  <c r="F1196" i="13" s="1"/>
  <c r="G1196" i="13" s="1"/>
  <c r="B1195" i="13"/>
  <c r="F1195" i="13" s="1"/>
  <c r="B1194" i="13"/>
  <c r="F1194" i="13" s="1"/>
  <c r="G1194" i="13" s="1"/>
  <c r="B1193" i="13"/>
  <c r="F1193" i="13" s="1"/>
  <c r="G1193" i="13" s="1"/>
  <c r="B1192" i="13"/>
  <c r="F1192" i="13" s="1"/>
  <c r="G1192" i="13" s="1"/>
  <c r="B1191" i="13"/>
  <c r="F1191" i="13" s="1"/>
  <c r="G1191" i="13" s="1"/>
  <c r="B1190" i="13"/>
  <c r="F1190" i="13" s="1"/>
  <c r="G1190" i="13" s="1"/>
  <c r="B1189" i="13"/>
  <c r="F1189" i="13" s="1"/>
  <c r="G1189" i="13" s="1"/>
  <c r="B1188" i="13"/>
  <c r="F1188" i="13" s="1"/>
  <c r="G1188" i="13" s="1"/>
  <c r="B1187" i="13"/>
  <c r="F1187" i="13" s="1"/>
  <c r="B1186" i="13"/>
  <c r="F1186" i="13" s="1"/>
  <c r="G1186" i="13" s="1"/>
  <c r="B1185" i="13"/>
  <c r="F1185" i="13" s="1"/>
  <c r="G1185" i="13" s="1"/>
  <c r="B1184" i="13"/>
  <c r="F1184" i="13" s="1"/>
  <c r="G1184" i="13" s="1"/>
  <c r="B1183" i="13"/>
  <c r="F1183" i="13" s="1"/>
  <c r="G1183" i="13" s="1"/>
  <c r="B1182" i="13"/>
  <c r="F1182" i="13" s="1"/>
  <c r="G1182" i="13" s="1"/>
  <c r="B1181" i="13"/>
  <c r="F1181" i="13" s="1"/>
  <c r="G1181" i="13" s="1"/>
  <c r="B1180" i="13"/>
  <c r="F1180" i="13" s="1"/>
  <c r="G1180" i="13" s="1"/>
  <c r="B1179" i="13"/>
  <c r="F1179" i="13" s="1"/>
  <c r="B1178" i="13"/>
  <c r="F1178" i="13" s="1"/>
  <c r="G1178" i="13" s="1"/>
  <c r="B1177" i="13"/>
  <c r="F1177" i="13" s="1"/>
  <c r="G1177" i="13" s="1"/>
  <c r="B1176" i="13"/>
  <c r="F1176" i="13" s="1"/>
  <c r="G1176" i="13" s="1"/>
  <c r="B1175" i="13"/>
  <c r="F1175" i="13" s="1"/>
  <c r="G1175" i="13" s="1"/>
  <c r="B1174" i="13"/>
  <c r="F1174" i="13" s="1"/>
  <c r="G1174" i="13" s="1"/>
  <c r="B1173" i="13"/>
  <c r="F1173" i="13" s="1"/>
  <c r="G1173" i="13" s="1"/>
  <c r="B1172" i="13"/>
  <c r="F1172" i="13" s="1"/>
  <c r="G1172" i="13" s="1"/>
  <c r="B1171" i="13"/>
  <c r="F1171" i="13" s="1"/>
  <c r="B1170" i="13"/>
  <c r="F1170" i="13" s="1"/>
  <c r="G1170" i="13" s="1"/>
  <c r="B1169" i="13"/>
  <c r="F1169" i="13" s="1"/>
  <c r="G1169" i="13" s="1"/>
  <c r="B1168" i="13"/>
  <c r="F1168" i="13" s="1"/>
  <c r="G1168" i="13" s="1"/>
  <c r="B1167" i="13"/>
  <c r="F1167" i="13" s="1"/>
  <c r="G1167" i="13" s="1"/>
  <c r="B1166" i="13"/>
  <c r="F1166" i="13" s="1"/>
  <c r="G1166" i="13" s="1"/>
  <c r="B1165" i="13"/>
  <c r="F1165" i="13" s="1"/>
  <c r="G1165" i="13" s="1"/>
  <c r="B1164" i="13"/>
  <c r="F1164" i="13" s="1"/>
  <c r="G1164" i="13" s="1"/>
  <c r="B1163" i="13"/>
  <c r="F1163" i="13" s="1"/>
  <c r="B1162" i="13"/>
  <c r="F1162" i="13" s="1"/>
  <c r="G1162" i="13" s="1"/>
  <c r="B1161" i="13"/>
  <c r="F1161" i="13" s="1"/>
  <c r="G1161" i="13" s="1"/>
  <c r="B1160" i="13"/>
  <c r="F1160" i="13" s="1"/>
  <c r="G1160" i="13" s="1"/>
  <c r="B1159" i="13"/>
  <c r="F1159" i="13" s="1"/>
  <c r="G1159" i="13" s="1"/>
  <c r="B1158" i="13"/>
  <c r="F1158" i="13" s="1"/>
  <c r="G1158" i="13" s="1"/>
  <c r="B1157" i="13"/>
  <c r="F1157" i="13" s="1"/>
  <c r="G1157" i="13" s="1"/>
  <c r="B1156" i="13"/>
  <c r="F1156" i="13" s="1"/>
  <c r="G1156" i="13" s="1"/>
  <c r="B1155" i="13"/>
  <c r="F1155" i="13" s="1"/>
  <c r="B1154" i="13"/>
  <c r="F1154" i="13" s="1"/>
  <c r="G1154" i="13" s="1"/>
  <c r="B1153" i="13"/>
  <c r="F1153" i="13" s="1"/>
  <c r="G1153" i="13" s="1"/>
  <c r="B1152" i="13"/>
  <c r="F1152" i="13" s="1"/>
  <c r="G1152" i="13" s="1"/>
  <c r="B1151" i="13"/>
  <c r="F1151" i="13" s="1"/>
  <c r="G1151" i="13" s="1"/>
  <c r="B1150" i="13"/>
  <c r="F1150" i="13" s="1"/>
  <c r="G1150" i="13" s="1"/>
  <c r="B1149" i="13"/>
  <c r="F1149" i="13" s="1"/>
  <c r="G1149" i="13" s="1"/>
  <c r="B1148" i="13"/>
  <c r="F1148" i="13" s="1"/>
  <c r="G1148" i="13" s="1"/>
  <c r="B1147" i="13"/>
  <c r="F1147" i="13" s="1"/>
  <c r="B1146" i="13"/>
  <c r="F1146" i="13" s="1"/>
  <c r="G1146" i="13" s="1"/>
  <c r="B1145" i="13"/>
  <c r="F1145" i="13" s="1"/>
  <c r="G1145" i="13" s="1"/>
  <c r="B1144" i="13"/>
  <c r="F1144" i="13" s="1"/>
  <c r="G1144" i="13" s="1"/>
  <c r="B1143" i="13"/>
  <c r="F1143" i="13" s="1"/>
  <c r="G1143" i="13" s="1"/>
  <c r="B1142" i="13"/>
  <c r="F1142" i="13" s="1"/>
  <c r="G1142" i="13" s="1"/>
  <c r="B1141" i="13"/>
  <c r="F1141" i="13" s="1"/>
  <c r="G1141" i="13" s="1"/>
  <c r="B1140" i="13"/>
  <c r="F1140" i="13" s="1"/>
  <c r="G1140" i="13" s="1"/>
  <c r="B1139" i="13"/>
  <c r="F1139" i="13" s="1"/>
  <c r="B1138" i="13"/>
  <c r="F1138" i="13" s="1"/>
  <c r="G1138" i="13" s="1"/>
  <c r="B1137" i="13"/>
  <c r="F1137" i="13" s="1"/>
  <c r="G1137" i="13" s="1"/>
  <c r="B1136" i="13"/>
  <c r="F1136" i="13" s="1"/>
  <c r="G1136" i="13" s="1"/>
  <c r="B1135" i="13"/>
  <c r="F1135" i="13" s="1"/>
  <c r="G1135" i="13" s="1"/>
  <c r="B1134" i="13"/>
  <c r="F1134" i="13" s="1"/>
  <c r="G1134" i="13" s="1"/>
  <c r="B1133" i="13"/>
  <c r="F1133" i="13" s="1"/>
  <c r="G1133" i="13" s="1"/>
  <c r="B1132" i="13"/>
  <c r="F1132" i="13" s="1"/>
  <c r="G1132" i="13" s="1"/>
  <c r="B1131" i="13"/>
  <c r="F1131" i="13" s="1"/>
  <c r="B1130" i="13"/>
  <c r="F1130" i="13" s="1"/>
  <c r="G1130" i="13" s="1"/>
  <c r="B1129" i="13"/>
  <c r="F1129" i="13" s="1"/>
  <c r="G1129" i="13" s="1"/>
  <c r="B1128" i="13"/>
  <c r="F1128" i="13" s="1"/>
  <c r="G1128" i="13" s="1"/>
  <c r="B1127" i="13"/>
  <c r="F1127" i="13" s="1"/>
  <c r="G1127" i="13" s="1"/>
  <c r="B1126" i="13"/>
  <c r="F1126" i="13" s="1"/>
  <c r="G1126" i="13" s="1"/>
  <c r="B1125" i="13"/>
  <c r="F1125" i="13" s="1"/>
  <c r="G1125" i="13" s="1"/>
  <c r="B1124" i="13"/>
  <c r="F1124" i="13" s="1"/>
  <c r="G1124" i="13" s="1"/>
  <c r="B1123" i="13"/>
  <c r="F1123" i="13" s="1"/>
  <c r="B1122" i="13"/>
  <c r="F1122" i="13" s="1"/>
  <c r="G1122" i="13" s="1"/>
  <c r="B1121" i="13"/>
  <c r="F1121" i="13" s="1"/>
  <c r="G1121" i="13" s="1"/>
  <c r="B1120" i="13"/>
  <c r="F1120" i="13" s="1"/>
  <c r="G1120" i="13" s="1"/>
  <c r="B1119" i="13"/>
  <c r="F1119" i="13" s="1"/>
  <c r="G1119" i="13" s="1"/>
  <c r="B1118" i="13"/>
  <c r="F1118" i="13" s="1"/>
  <c r="G1118" i="13" s="1"/>
  <c r="B1117" i="13"/>
  <c r="F1117" i="13" s="1"/>
  <c r="G1117" i="13" s="1"/>
  <c r="B1116" i="13"/>
  <c r="F1116" i="13" s="1"/>
  <c r="G1116" i="13" s="1"/>
  <c r="B1115" i="13"/>
  <c r="F1115" i="13" s="1"/>
  <c r="B1114" i="13"/>
  <c r="F1114" i="13" s="1"/>
  <c r="G1114" i="13" s="1"/>
  <c r="B1113" i="13"/>
  <c r="F1113" i="13" s="1"/>
  <c r="G1113" i="13" s="1"/>
  <c r="B1112" i="13"/>
  <c r="F1112" i="13" s="1"/>
  <c r="G1112" i="13" s="1"/>
  <c r="B1111" i="13"/>
  <c r="F1111" i="13" s="1"/>
  <c r="G1111" i="13" s="1"/>
  <c r="B1110" i="13"/>
  <c r="F1110" i="13" s="1"/>
  <c r="G1110" i="13" s="1"/>
  <c r="B1109" i="13"/>
  <c r="F1109" i="13" s="1"/>
  <c r="G1109" i="13" s="1"/>
  <c r="B1108" i="13"/>
  <c r="F1108" i="13" s="1"/>
  <c r="G1108" i="13" s="1"/>
  <c r="B1107" i="13"/>
  <c r="F1107" i="13" s="1"/>
  <c r="B1106" i="13"/>
  <c r="F1106" i="13" s="1"/>
  <c r="G1106" i="13" s="1"/>
  <c r="B1105" i="13"/>
  <c r="F1105" i="13" s="1"/>
  <c r="G1105" i="13" s="1"/>
  <c r="B1104" i="13"/>
  <c r="F1104" i="13" s="1"/>
  <c r="G1104" i="13" s="1"/>
  <c r="B1103" i="13"/>
  <c r="F1103" i="13" s="1"/>
  <c r="G1103" i="13" s="1"/>
  <c r="B1102" i="13"/>
  <c r="F1102" i="13" s="1"/>
  <c r="G1102" i="13" s="1"/>
  <c r="B1101" i="13"/>
  <c r="F1101" i="13" s="1"/>
  <c r="G1101" i="13" s="1"/>
  <c r="B1100" i="13"/>
  <c r="F1100" i="13" s="1"/>
  <c r="G1100" i="13" s="1"/>
  <c r="B1099" i="13"/>
  <c r="F1099" i="13" s="1"/>
  <c r="B1098" i="13"/>
  <c r="F1098" i="13" s="1"/>
  <c r="G1098" i="13" s="1"/>
  <c r="B1097" i="13"/>
  <c r="F1097" i="13" s="1"/>
  <c r="G1097" i="13" s="1"/>
  <c r="B1096" i="13"/>
  <c r="F1096" i="13" s="1"/>
  <c r="G1096" i="13" s="1"/>
  <c r="B1095" i="13"/>
  <c r="F1095" i="13" s="1"/>
  <c r="G1095" i="13" s="1"/>
  <c r="B1094" i="13"/>
  <c r="F1094" i="13" s="1"/>
  <c r="G1094" i="13" s="1"/>
  <c r="B1093" i="13"/>
  <c r="F1093" i="13" s="1"/>
  <c r="G1093" i="13" s="1"/>
  <c r="B1092" i="13"/>
  <c r="F1092" i="13" s="1"/>
  <c r="G1092" i="13" s="1"/>
  <c r="B1091" i="13"/>
  <c r="F1091" i="13" s="1"/>
  <c r="B1090" i="13"/>
  <c r="F1090" i="13" s="1"/>
  <c r="G1090" i="13" s="1"/>
  <c r="B1089" i="13"/>
  <c r="F1089" i="13" s="1"/>
  <c r="G1089" i="13" s="1"/>
  <c r="B1088" i="13"/>
  <c r="F1088" i="13" s="1"/>
  <c r="G1088" i="13" s="1"/>
  <c r="B1087" i="13"/>
  <c r="F1087" i="13" s="1"/>
  <c r="G1087" i="13" s="1"/>
  <c r="B1086" i="13"/>
  <c r="F1086" i="13" s="1"/>
  <c r="G1086" i="13" s="1"/>
  <c r="B1085" i="13"/>
  <c r="F1085" i="13" s="1"/>
  <c r="G1085" i="13" s="1"/>
  <c r="B1084" i="13"/>
  <c r="F1084" i="13" s="1"/>
  <c r="G1084" i="13" s="1"/>
  <c r="B1083" i="13"/>
  <c r="F1083" i="13" s="1"/>
  <c r="B1082" i="13"/>
  <c r="F1082" i="13" s="1"/>
  <c r="G1082" i="13" s="1"/>
  <c r="B1081" i="13"/>
  <c r="F1081" i="13" s="1"/>
  <c r="G1081" i="13" s="1"/>
  <c r="B1080" i="13"/>
  <c r="F1080" i="13" s="1"/>
  <c r="G1080" i="13" s="1"/>
  <c r="B1079" i="13"/>
  <c r="F1079" i="13" s="1"/>
  <c r="G1079" i="13" s="1"/>
  <c r="B1078" i="13"/>
  <c r="F1078" i="13" s="1"/>
  <c r="G1078" i="13" s="1"/>
  <c r="B1077" i="13"/>
  <c r="F1077" i="13" s="1"/>
  <c r="G1077" i="13" s="1"/>
  <c r="B1076" i="13"/>
  <c r="F1076" i="13" s="1"/>
  <c r="G1076" i="13" s="1"/>
  <c r="B1075" i="13"/>
  <c r="F1075" i="13" s="1"/>
  <c r="B1074" i="13"/>
  <c r="F1074" i="13" s="1"/>
  <c r="G1074" i="13" s="1"/>
  <c r="B1073" i="13"/>
  <c r="F1073" i="13" s="1"/>
  <c r="G1073" i="13" s="1"/>
  <c r="B1072" i="13"/>
  <c r="F1072" i="13" s="1"/>
  <c r="G1072" i="13" s="1"/>
  <c r="B1071" i="13"/>
  <c r="F1071" i="13" s="1"/>
  <c r="G1071" i="13" s="1"/>
  <c r="B1070" i="13"/>
  <c r="F1070" i="13" s="1"/>
  <c r="G1070" i="13" s="1"/>
  <c r="B1069" i="13"/>
  <c r="F1069" i="13" s="1"/>
  <c r="G1069" i="13" s="1"/>
  <c r="B1068" i="13"/>
  <c r="F1068" i="13" s="1"/>
  <c r="G1068" i="13" s="1"/>
  <c r="B1067" i="13"/>
  <c r="F1067" i="13" s="1"/>
  <c r="B1066" i="13"/>
  <c r="F1066" i="13" s="1"/>
  <c r="G1066" i="13" s="1"/>
  <c r="B1065" i="13"/>
  <c r="F1065" i="13" s="1"/>
  <c r="G1065" i="13" s="1"/>
  <c r="B1064" i="13"/>
  <c r="F1064" i="13" s="1"/>
  <c r="G1064" i="13" s="1"/>
  <c r="B1063" i="13"/>
  <c r="F1063" i="13" s="1"/>
  <c r="G1063" i="13" s="1"/>
  <c r="B1062" i="13"/>
  <c r="F1062" i="13" s="1"/>
  <c r="G1062" i="13" s="1"/>
  <c r="B1061" i="13"/>
  <c r="F1061" i="13" s="1"/>
  <c r="G1061" i="13" s="1"/>
  <c r="B1060" i="13"/>
  <c r="F1060" i="13" s="1"/>
  <c r="G1060" i="13" s="1"/>
  <c r="B1059" i="13"/>
  <c r="F1059" i="13" s="1"/>
  <c r="B1058" i="13"/>
  <c r="F1058" i="13" s="1"/>
  <c r="G1058" i="13" s="1"/>
  <c r="B1057" i="13"/>
  <c r="F1057" i="13" s="1"/>
  <c r="G1057" i="13" s="1"/>
  <c r="B1056" i="13"/>
  <c r="F1056" i="13" s="1"/>
  <c r="G1056" i="13" s="1"/>
  <c r="B1055" i="13"/>
  <c r="F1055" i="13" s="1"/>
  <c r="G1055" i="13" s="1"/>
  <c r="B1054" i="13"/>
  <c r="F1054" i="13" s="1"/>
  <c r="G1054" i="13" s="1"/>
  <c r="B1053" i="13"/>
  <c r="F1053" i="13" s="1"/>
  <c r="G1053" i="13" s="1"/>
  <c r="B1052" i="13"/>
  <c r="F1052" i="13" s="1"/>
  <c r="G1052" i="13" s="1"/>
  <c r="B1051" i="13"/>
  <c r="F1051" i="13" s="1"/>
  <c r="B1050" i="13"/>
  <c r="F1050" i="13" s="1"/>
  <c r="G1050" i="13" s="1"/>
  <c r="B1049" i="13"/>
  <c r="F1049" i="13" s="1"/>
  <c r="G1049" i="13" s="1"/>
  <c r="B1048" i="13"/>
  <c r="F1048" i="13" s="1"/>
  <c r="G1048" i="13" s="1"/>
  <c r="B1047" i="13"/>
  <c r="F1047" i="13" s="1"/>
  <c r="G1047" i="13" s="1"/>
  <c r="B1046" i="13"/>
  <c r="F1046" i="13" s="1"/>
  <c r="G1046" i="13" s="1"/>
  <c r="B1045" i="13"/>
  <c r="F1045" i="13" s="1"/>
  <c r="G1045" i="13" s="1"/>
  <c r="B1044" i="13"/>
  <c r="F1044" i="13" s="1"/>
  <c r="G1044" i="13" s="1"/>
  <c r="B1043" i="13"/>
  <c r="F1043" i="13" s="1"/>
  <c r="B1042" i="13"/>
  <c r="F1042" i="13" s="1"/>
  <c r="G1042" i="13" s="1"/>
  <c r="B1041" i="13"/>
  <c r="F1041" i="13" s="1"/>
  <c r="G1041" i="13" s="1"/>
  <c r="B1040" i="13"/>
  <c r="F1040" i="13" s="1"/>
  <c r="G1040" i="13" s="1"/>
  <c r="B1039" i="13"/>
  <c r="F1039" i="13" s="1"/>
  <c r="G1039" i="13" s="1"/>
  <c r="B1038" i="13"/>
  <c r="F1038" i="13" s="1"/>
  <c r="G1038" i="13" s="1"/>
  <c r="B1037" i="13"/>
  <c r="F1037" i="13" s="1"/>
  <c r="G1037" i="13" s="1"/>
  <c r="B1036" i="13"/>
  <c r="F1036" i="13" s="1"/>
  <c r="G1036" i="13" s="1"/>
  <c r="B1035" i="13"/>
  <c r="F1035" i="13" s="1"/>
  <c r="B1034" i="13"/>
  <c r="F1034" i="13" s="1"/>
  <c r="G1034" i="13" s="1"/>
  <c r="B1033" i="13"/>
  <c r="F1033" i="13" s="1"/>
  <c r="G1033" i="13" s="1"/>
  <c r="B1032" i="13"/>
  <c r="F1032" i="13" s="1"/>
  <c r="G1032" i="13" s="1"/>
  <c r="B1031" i="13"/>
  <c r="F1031" i="13" s="1"/>
  <c r="G1031" i="13" s="1"/>
  <c r="B1030" i="13"/>
  <c r="F1030" i="13" s="1"/>
  <c r="G1030" i="13" s="1"/>
  <c r="B1029" i="13"/>
  <c r="F1029" i="13" s="1"/>
  <c r="G1029" i="13" s="1"/>
  <c r="B1028" i="13"/>
  <c r="F1028" i="13" s="1"/>
  <c r="G1028" i="13" s="1"/>
  <c r="B1027" i="13"/>
  <c r="F1027" i="13" s="1"/>
  <c r="B1026" i="13"/>
  <c r="F1026" i="13" s="1"/>
  <c r="G1026" i="13" s="1"/>
  <c r="B1025" i="13"/>
  <c r="F1025" i="13" s="1"/>
  <c r="G1025" i="13" s="1"/>
  <c r="B1024" i="13"/>
  <c r="F1024" i="13" s="1"/>
  <c r="G1024" i="13" s="1"/>
  <c r="B1023" i="13"/>
  <c r="F1023" i="13" s="1"/>
  <c r="G1023" i="13" s="1"/>
  <c r="B1022" i="13"/>
  <c r="F1022" i="13" s="1"/>
  <c r="G1022" i="13" s="1"/>
  <c r="B1021" i="13"/>
  <c r="F1021" i="13" s="1"/>
  <c r="G1021" i="13" s="1"/>
  <c r="B1020" i="13"/>
  <c r="F1020" i="13" s="1"/>
  <c r="G1020" i="13" s="1"/>
  <c r="B1019" i="13"/>
  <c r="F1019" i="13" s="1"/>
  <c r="B1018" i="13"/>
  <c r="F1018" i="13" s="1"/>
  <c r="G1018" i="13" s="1"/>
  <c r="B1017" i="13"/>
  <c r="F1017" i="13" s="1"/>
  <c r="G1017" i="13" s="1"/>
  <c r="B1016" i="13"/>
  <c r="F1016" i="13" s="1"/>
  <c r="G1016" i="13" s="1"/>
  <c r="B1015" i="13"/>
  <c r="F1015" i="13" s="1"/>
  <c r="G1015" i="13" s="1"/>
  <c r="B1014" i="13"/>
  <c r="F1014" i="13" s="1"/>
  <c r="G1014" i="13" s="1"/>
  <c r="B1013" i="13"/>
  <c r="F1013" i="13" s="1"/>
  <c r="G1013" i="13" s="1"/>
  <c r="B1012" i="13"/>
  <c r="F1012" i="13" s="1"/>
  <c r="G1012" i="13" s="1"/>
  <c r="B1011" i="13"/>
  <c r="F1011" i="13" s="1"/>
  <c r="B1010" i="13"/>
  <c r="F1010" i="13" s="1"/>
  <c r="G1010" i="13" s="1"/>
  <c r="B1009" i="13"/>
  <c r="F1009" i="13" s="1"/>
  <c r="G1009" i="13" s="1"/>
  <c r="B1008" i="13"/>
  <c r="F1008" i="13" s="1"/>
  <c r="G1008" i="13" s="1"/>
  <c r="B1007" i="13"/>
  <c r="F1007" i="13" s="1"/>
  <c r="G1007" i="13" s="1"/>
  <c r="B1006" i="13"/>
  <c r="F1006" i="13" s="1"/>
  <c r="G1006" i="13" s="1"/>
  <c r="B1005" i="13"/>
  <c r="F1005" i="13" s="1"/>
  <c r="G1005" i="13" s="1"/>
  <c r="B1004" i="13"/>
  <c r="F1004" i="13" s="1"/>
  <c r="G1004" i="13" s="1"/>
  <c r="B1003" i="13"/>
  <c r="F1003" i="13" s="1"/>
  <c r="B1002" i="13"/>
  <c r="F1002" i="13" s="1"/>
  <c r="G1002" i="13" s="1"/>
  <c r="B1001" i="13"/>
  <c r="F1001" i="13" s="1"/>
  <c r="G1001" i="13" s="1"/>
  <c r="B1000" i="13"/>
  <c r="F1000" i="13" s="1"/>
  <c r="G1000" i="13" s="1"/>
  <c r="B999" i="13"/>
  <c r="F999" i="13" s="1"/>
  <c r="G999" i="13" s="1"/>
  <c r="B998" i="13"/>
  <c r="F998" i="13" s="1"/>
  <c r="G998" i="13" s="1"/>
  <c r="B997" i="13"/>
  <c r="F997" i="13" s="1"/>
  <c r="G997" i="13" s="1"/>
  <c r="B996" i="13"/>
  <c r="F996" i="13" s="1"/>
  <c r="G996" i="13" s="1"/>
  <c r="B995" i="13"/>
  <c r="F995" i="13" s="1"/>
  <c r="B994" i="13"/>
  <c r="F994" i="13" s="1"/>
  <c r="G994" i="13" s="1"/>
  <c r="B993" i="13"/>
  <c r="F993" i="13" s="1"/>
  <c r="G993" i="13" s="1"/>
  <c r="B992" i="13"/>
  <c r="F992" i="13" s="1"/>
  <c r="G992" i="13" s="1"/>
  <c r="B991" i="13"/>
  <c r="F991" i="13" s="1"/>
  <c r="G991" i="13" s="1"/>
  <c r="B990" i="13"/>
  <c r="F990" i="13" s="1"/>
  <c r="G990" i="13" s="1"/>
  <c r="B989" i="13"/>
  <c r="F989" i="13" s="1"/>
  <c r="G989" i="13" s="1"/>
  <c r="B988" i="13"/>
  <c r="F988" i="13" s="1"/>
  <c r="G988" i="13" s="1"/>
  <c r="B987" i="13"/>
  <c r="F987" i="13" s="1"/>
  <c r="B986" i="13"/>
  <c r="F986" i="13" s="1"/>
  <c r="G986" i="13" s="1"/>
  <c r="B985" i="13"/>
  <c r="F985" i="13" s="1"/>
  <c r="G985" i="13" s="1"/>
  <c r="B984" i="13"/>
  <c r="F984" i="13" s="1"/>
  <c r="G984" i="13" s="1"/>
  <c r="B983" i="13"/>
  <c r="F983" i="13" s="1"/>
  <c r="G983" i="13" s="1"/>
  <c r="B982" i="13"/>
  <c r="F982" i="13" s="1"/>
  <c r="G982" i="13" s="1"/>
  <c r="B981" i="13"/>
  <c r="F981" i="13" s="1"/>
  <c r="G981" i="13" s="1"/>
  <c r="B980" i="13"/>
  <c r="F980" i="13" s="1"/>
  <c r="G980" i="13" s="1"/>
  <c r="B979" i="13"/>
  <c r="F979" i="13" s="1"/>
  <c r="B978" i="13"/>
  <c r="F978" i="13" s="1"/>
  <c r="G978" i="13" s="1"/>
  <c r="B977" i="13"/>
  <c r="F977" i="13" s="1"/>
  <c r="G977" i="13" s="1"/>
  <c r="B976" i="13"/>
  <c r="F976" i="13" s="1"/>
  <c r="G976" i="13" s="1"/>
  <c r="B975" i="13"/>
  <c r="F975" i="13" s="1"/>
  <c r="G975" i="13" s="1"/>
  <c r="B974" i="13"/>
  <c r="F974" i="13" s="1"/>
  <c r="G974" i="13" s="1"/>
  <c r="B973" i="13"/>
  <c r="F973" i="13" s="1"/>
  <c r="G973" i="13" s="1"/>
  <c r="B972" i="13"/>
  <c r="F972" i="13" s="1"/>
  <c r="G972" i="13" s="1"/>
  <c r="B971" i="13"/>
  <c r="F971" i="13" s="1"/>
  <c r="B970" i="13"/>
  <c r="F970" i="13" s="1"/>
  <c r="G970" i="13" s="1"/>
  <c r="B969" i="13"/>
  <c r="F969" i="13" s="1"/>
  <c r="G969" i="13" s="1"/>
  <c r="B968" i="13"/>
  <c r="F968" i="13" s="1"/>
  <c r="G968" i="13" s="1"/>
  <c r="B967" i="13"/>
  <c r="F967" i="13" s="1"/>
  <c r="G967" i="13" s="1"/>
  <c r="B966" i="13"/>
  <c r="F966" i="13" s="1"/>
  <c r="G966" i="13" s="1"/>
  <c r="B965" i="13"/>
  <c r="F965" i="13" s="1"/>
  <c r="G965" i="13" s="1"/>
  <c r="B964" i="13"/>
  <c r="F964" i="13" s="1"/>
  <c r="G964" i="13" s="1"/>
  <c r="B963" i="13"/>
  <c r="F963" i="13" s="1"/>
  <c r="B962" i="13"/>
  <c r="F962" i="13" s="1"/>
  <c r="G962" i="13" s="1"/>
  <c r="B961" i="13"/>
  <c r="F961" i="13" s="1"/>
  <c r="G961" i="13" s="1"/>
  <c r="B960" i="13"/>
  <c r="F960" i="13" s="1"/>
  <c r="G960" i="13" s="1"/>
  <c r="B959" i="13"/>
  <c r="F959" i="13" s="1"/>
  <c r="G959" i="13" s="1"/>
  <c r="B958" i="13"/>
  <c r="F958" i="13" s="1"/>
  <c r="G958" i="13" s="1"/>
  <c r="B957" i="13"/>
  <c r="F957" i="13" s="1"/>
  <c r="G957" i="13" s="1"/>
  <c r="B956" i="13"/>
  <c r="F956" i="13" s="1"/>
  <c r="G956" i="13" s="1"/>
  <c r="B955" i="13"/>
  <c r="F955" i="13" s="1"/>
  <c r="B954" i="13"/>
  <c r="F954" i="13" s="1"/>
  <c r="G954" i="13" s="1"/>
  <c r="B953" i="13"/>
  <c r="F953" i="13" s="1"/>
  <c r="G953" i="13" s="1"/>
  <c r="B952" i="13"/>
  <c r="F952" i="13" s="1"/>
  <c r="G952" i="13" s="1"/>
  <c r="B951" i="13"/>
  <c r="F951" i="13" s="1"/>
  <c r="G951" i="13" s="1"/>
  <c r="B950" i="13"/>
  <c r="F950" i="13" s="1"/>
  <c r="G950" i="13" s="1"/>
  <c r="B949" i="13"/>
  <c r="F949" i="13" s="1"/>
  <c r="G949" i="13" s="1"/>
  <c r="B948" i="13"/>
  <c r="F948" i="13" s="1"/>
  <c r="G948" i="13" s="1"/>
  <c r="B947" i="13"/>
  <c r="F947" i="13" s="1"/>
  <c r="B946" i="13"/>
  <c r="F946" i="13" s="1"/>
  <c r="G946" i="13" s="1"/>
  <c r="B945" i="13"/>
  <c r="F945" i="13" s="1"/>
  <c r="G945" i="13" s="1"/>
  <c r="B944" i="13"/>
  <c r="F944" i="13" s="1"/>
  <c r="G944" i="13" s="1"/>
  <c r="B943" i="13"/>
  <c r="F943" i="13" s="1"/>
  <c r="G943" i="13" s="1"/>
  <c r="B942" i="13"/>
  <c r="F942" i="13" s="1"/>
  <c r="G942" i="13" s="1"/>
  <c r="B941" i="13"/>
  <c r="F941" i="13" s="1"/>
  <c r="G941" i="13" s="1"/>
  <c r="B940" i="13"/>
  <c r="F940" i="13" s="1"/>
  <c r="G940" i="13" s="1"/>
  <c r="B939" i="13"/>
  <c r="F939" i="13" s="1"/>
  <c r="B938" i="13"/>
  <c r="F938" i="13" s="1"/>
  <c r="G938" i="13" s="1"/>
  <c r="B937" i="13"/>
  <c r="F937" i="13" s="1"/>
  <c r="G937" i="13" s="1"/>
  <c r="B936" i="13"/>
  <c r="F936" i="13" s="1"/>
  <c r="G936" i="13" s="1"/>
  <c r="B935" i="13"/>
  <c r="F935" i="13" s="1"/>
  <c r="G935" i="13" s="1"/>
  <c r="B934" i="13"/>
  <c r="F934" i="13" s="1"/>
  <c r="G934" i="13" s="1"/>
  <c r="B933" i="13"/>
  <c r="F933" i="13" s="1"/>
  <c r="G933" i="13" s="1"/>
  <c r="B932" i="13"/>
  <c r="F932" i="13" s="1"/>
  <c r="G932" i="13" s="1"/>
  <c r="B931" i="13"/>
  <c r="F931" i="13" s="1"/>
  <c r="B930" i="13"/>
  <c r="F930" i="13" s="1"/>
  <c r="G930" i="13" s="1"/>
  <c r="B929" i="13"/>
  <c r="F929" i="13" s="1"/>
  <c r="G929" i="13" s="1"/>
  <c r="B928" i="13"/>
  <c r="F928" i="13" s="1"/>
  <c r="G928" i="13" s="1"/>
  <c r="B927" i="13"/>
  <c r="F927" i="13" s="1"/>
  <c r="G927" i="13" s="1"/>
  <c r="B926" i="13"/>
  <c r="F926" i="13" s="1"/>
  <c r="G926" i="13" s="1"/>
  <c r="B925" i="13"/>
  <c r="F925" i="13" s="1"/>
  <c r="G925" i="13" s="1"/>
  <c r="B924" i="13"/>
  <c r="F924" i="13" s="1"/>
  <c r="G924" i="13" s="1"/>
  <c r="B923" i="13"/>
  <c r="F923" i="13" s="1"/>
  <c r="B922" i="13"/>
  <c r="F922" i="13" s="1"/>
  <c r="G922" i="13" s="1"/>
  <c r="B921" i="13"/>
  <c r="F921" i="13" s="1"/>
  <c r="G921" i="13" s="1"/>
  <c r="B920" i="13"/>
  <c r="F920" i="13" s="1"/>
  <c r="G920" i="13" s="1"/>
  <c r="B919" i="13"/>
  <c r="F919" i="13" s="1"/>
  <c r="G919" i="13" s="1"/>
  <c r="B918" i="13"/>
  <c r="F918" i="13" s="1"/>
  <c r="G918" i="13" s="1"/>
  <c r="B917" i="13"/>
  <c r="F917" i="13" s="1"/>
  <c r="G917" i="13" s="1"/>
  <c r="B916" i="13"/>
  <c r="F916" i="13" s="1"/>
  <c r="G916" i="13" s="1"/>
  <c r="B915" i="13"/>
  <c r="F915" i="13" s="1"/>
  <c r="B914" i="13"/>
  <c r="F914" i="13" s="1"/>
  <c r="G914" i="13" s="1"/>
  <c r="B913" i="13"/>
  <c r="F913" i="13" s="1"/>
  <c r="G913" i="13" s="1"/>
  <c r="B912" i="13"/>
  <c r="F912" i="13" s="1"/>
  <c r="G912" i="13" s="1"/>
  <c r="B911" i="13"/>
  <c r="F911" i="13" s="1"/>
  <c r="G911" i="13" s="1"/>
  <c r="B910" i="13"/>
  <c r="F910" i="13" s="1"/>
  <c r="G910" i="13" s="1"/>
  <c r="B909" i="13"/>
  <c r="F909" i="13" s="1"/>
  <c r="G909" i="13" s="1"/>
  <c r="B908" i="13"/>
  <c r="F908" i="13" s="1"/>
  <c r="G908" i="13" s="1"/>
  <c r="B907" i="13"/>
  <c r="F907" i="13" s="1"/>
  <c r="B906" i="13"/>
  <c r="F906" i="13" s="1"/>
  <c r="G906" i="13" s="1"/>
  <c r="B905" i="13"/>
  <c r="F905" i="13" s="1"/>
  <c r="G905" i="13" s="1"/>
  <c r="B904" i="13"/>
  <c r="F904" i="13" s="1"/>
  <c r="G904" i="13" s="1"/>
  <c r="B903" i="13"/>
  <c r="F903" i="13" s="1"/>
  <c r="G903" i="13" s="1"/>
  <c r="B902" i="13"/>
  <c r="F902" i="13" s="1"/>
  <c r="G902" i="13" s="1"/>
  <c r="B901" i="13"/>
  <c r="F901" i="13" s="1"/>
  <c r="G901" i="13" s="1"/>
  <c r="B900" i="13"/>
  <c r="F900" i="13" s="1"/>
  <c r="G900" i="13" s="1"/>
  <c r="B899" i="13"/>
  <c r="F899" i="13" s="1"/>
  <c r="B898" i="13"/>
  <c r="F898" i="13" s="1"/>
  <c r="G898" i="13" s="1"/>
  <c r="B897" i="13"/>
  <c r="F897" i="13" s="1"/>
  <c r="G897" i="13" s="1"/>
  <c r="B896" i="13"/>
  <c r="F896" i="13" s="1"/>
  <c r="G896" i="13" s="1"/>
  <c r="B895" i="13"/>
  <c r="F895" i="13" s="1"/>
  <c r="G895" i="13" s="1"/>
  <c r="B894" i="13"/>
  <c r="F894" i="13" s="1"/>
  <c r="G894" i="13" s="1"/>
  <c r="B893" i="13"/>
  <c r="F893" i="13" s="1"/>
  <c r="G893" i="13" s="1"/>
  <c r="B892" i="13"/>
  <c r="F892" i="13" s="1"/>
  <c r="G892" i="13" s="1"/>
  <c r="B891" i="13"/>
  <c r="F891" i="13" s="1"/>
  <c r="B890" i="13"/>
  <c r="F890" i="13" s="1"/>
  <c r="G890" i="13" s="1"/>
  <c r="B889" i="13"/>
  <c r="F889" i="13" s="1"/>
  <c r="G889" i="13" s="1"/>
  <c r="B888" i="13"/>
  <c r="F888" i="13" s="1"/>
  <c r="G888" i="13" s="1"/>
  <c r="B887" i="13"/>
  <c r="F887" i="13" s="1"/>
  <c r="G887" i="13" s="1"/>
  <c r="B886" i="13"/>
  <c r="F886" i="13" s="1"/>
  <c r="G886" i="13" s="1"/>
  <c r="B885" i="13"/>
  <c r="F885" i="13" s="1"/>
  <c r="G885" i="13" s="1"/>
  <c r="B884" i="13"/>
  <c r="F884" i="13" s="1"/>
  <c r="G884" i="13" s="1"/>
  <c r="B883" i="13"/>
  <c r="F883" i="13" s="1"/>
  <c r="B882" i="13"/>
  <c r="F882" i="13" s="1"/>
  <c r="G882" i="13" s="1"/>
  <c r="B881" i="13"/>
  <c r="F881" i="13" s="1"/>
  <c r="G881" i="13" s="1"/>
  <c r="B880" i="13"/>
  <c r="F880" i="13" s="1"/>
  <c r="G880" i="13" s="1"/>
  <c r="B879" i="13"/>
  <c r="F879" i="13" s="1"/>
  <c r="G879" i="13" s="1"/>
  <c r="B878" i="13"/>
  <c r="F878" i="13" s="1"/>
  <c r="G878" i="13" s="1"/>
  <c r="B877" i="13"/>
  <c r="F877" i="13" s="1"/>
  <c r="G877" i="13" s="1"/>
  <c r="B876" i="13"/>
  <c r="F876" i="13" s="1"/>
  <c r="G876" i="13" s="1"/>
  <c r="B875" i="13"/>
  <c r="F875" i="13" s="1"/>
  <c r="B874" i="13"/>
  <c r="F874" i="13" s="1"/>
  <c r="G874" i="13" s="1"/>
  <c r="B873" i="13"/>
  <c r="F873" i="13" s="1"/>
  <c r="G873" i="13" s="1"/>
  <c r="B872" i="13"/>
  <c r="F872" i="13" s="1"/>
  <c r="G872" i="13" s="1"/>
  <c r="B871" i="13"/>
  <c r="F871" i="13" s="1"/>
  <c r="G871" i="13" s="1"/>
  <c r="B870" i="13"/>
  <c r="F870" i="13" s="1"/>
  <c r="G870" i="13" s="1"/>
  <c r="B869" i="13"/>
  <c r="F869" i="13" s="1"/>
  <c r="G869" i="13" s="1"/>
  <c r="B868" i="13"/>
  <c r="F868" i="13" s="1"/>
  <c r="G868" i="13" s="1"/>
  <c r="B867" i="13"/>
  <c r="F867" i="13" s="1"/>
  <c r="B866" i="13"/>
  <c r="F866" i="13" s="1"/>
  <c r="G866" i="13" s="1"/>
  <c r="B865" i="13"/>
  <c r="F865" i="13" s="1"/>
  <c r="G865" i="13" s="1"/>
  <c r="B864" i="13"/>
  <c r="F864" i="13" s="1"/>
  <c r="G864" i="13" s="1"/>
  <c r="B863" i="13"/>
  <c r="F863" i="13" s="1"/>
  <c r="G863" i="13" s="1"/>
  <c r="B862" i="13"/>
  <c r="F862" i="13" s="1"/>
  <c r="G862" i="13" s="1"/>
  <c r="B861" i="13"/>
  <c r="F861" i="13" s="1"/>
  <c r="G861" i="13" s="1"/>
  <c r="B860" i="13"/>
  <c r="F860" i="13" s="1"/>
  <c r="G860" i="13" s="1"/>
  <c r="B859" i="13"/>
  <c r="F859" i="13" s="1"/>
  <c r="B858" i="13"/>
  <c r="F858" i="13" s="1"/>
  <c r="G858" i="13" s="1"/>
  <c r="B857" i="13"/>
  <c r="F857" i="13" s="1"/>
  <c r="G857" i="13" s="1"/>
  <c r="B856" i="13"/>
  <c r="F856" i="13" s="1"/>
  <c r="G856" i="13" s="1"/>
  <c r="B855" i="13"/>
  <c r="F855" i="13" s="1"/>
  <c r="G855" i="13" s="1"/>
  <c r="B854" i="13"/>
  <c r="F854" i="13" s="1"/>
  <c r="G854" i="13" s="1"/>
  <c r="B853" i="13"/>
  <c r="F853" i="13" s="1"/>
  <c r="G853" i="13" s="1"/>
  <c r="B852" i="13"/>
  <c r="F852" i="13" s="1"/>
  <c r="G852" i="13" s="1"/>
  <c r="B851" i="13"/>
  <c r="F851" i="13" s="1"/>
  <c r="B850" i="13"/>
  <c r="F850" i="13" s="1"/>
  <c r="G850" i="13" s="1"/>
  <c r="B849" i="13"/>
  <c r="F849" i="13" s="1"/>
  <c r="G849" i="13" s="1"/>
  <c r="B848" i="13"/>
  <c r="F848" i="13" s="1"/>
  <c r="G848" i="13" s="1"/>
  <c r="B847" i="13"/>
  <c r="F847" i="13" s="1"/>
  <c r="G847" i="13" s="1"/>
  <c r="B846" i="13"/>
  <c r="F846" i="13" s="1"/>
  <c r="G846" i="13" s="1"/>
  <c r="B845" i="13"/>
  <c r="F845" i="13" s="1"/>
  <c r="G845" i="13" s="1"/>
  <c r="B844" i="13"/>
  <c r="F844" i="13" s="1"/>
  <c r="G844" i="13" s="1"/>
  <c r="B843" i="13"/>
  <c r="F843" i="13" s="1"/>
  <c r="B842" i="13"/>
  <c r="F842" i="13" s="1"/>
  <c r="G842" i="13" s="1"/>
  <c r="B841" i="13"/>
  <c r="F841" i="13" s="1"/>
  <c r="G841" i="13" s="1"/>
  <c r="B840" i="13"/>
  <c r="F840" i="13" s="1"/>
  <c r="G840" i="13" s="1"/>
  <c r="B839" i="13"/>
  <c r="F839" i="13" s="1"/>
  <c r="G839" i="13" s="1"/>
  <c r="B838" i="13"/>
  <c r="F838" i="13" s="1"/>
  <c r="G838" i="13" s="1"/>
  <c r="B837" i="13"/>
  <c r="F837" i="13" s="1"/>
  <c r="G837" i="13" s="1"/>
  <c r="B836" i="13"/>
  <c r="F836" i="13" s="1"/>
  <c r="G836" i="13" s="1"/>
  <c r="B835" i="13"/>
  <c r="F835" i="13" s="1"/>
  <c r="B834" i="13"/>
  <c r="F834" i="13" s="1"/>
  <c r="G834" i="13" s="1"/>
  <c r="B833" i="13"/>
  <c r="F833" i="13" s="1"/>
  <c r="G833" i="13" s="1"/>
  <c r="B832" i="13"/>
  <c r="F832" i="13" s="1"/>
  <c r="G832" i="13" s="1"/>
  <c r="B831" i="13"/>
  <c r="F831" i="13" s="1"/>
  <c r="G831" i="13" s="1"/>
  <c r="B830" i="13"/>
  <c r="F830" i="13" s="1"/>
  <c r="G830" i="13" s="1"/>
  <c r="B829" i="13"/>
  <c r="F829" i="13" s="1"/>
  <c r="G829" i="13" s="1"/>
  <c r="B828" i="13"/>
  <c r="F828" i="13" s="1"/>
  <c r="G828" i="13" s="1"/>
  <c r="B827" i="13"/>
  <c r="F827" i="13" s="1"/>
  <c r="B826" i="13"/>
  <c r="F826" i="13" s="1"/>
  <c r="G826" i="13" s="1"/>
  <c r="B825" i="13"/>
  <c r="F825" i="13" s="1"/>
  <c r="G825" i="13" s="1"/>
  <c r="B824" i="13"/>
  <c r="F824" i="13" s="1"/>
  <c r="G824" i="13" s="1"/>
  <c r="B823" i="13"/>
  <c r="F823" i="13" s="1"/>
  <c r="G823" i="13" s="1"/>
  <c r="B822" i="13"/>
  <c r="F822" i="13" s="1"/>
  <c r="G822" i="13" s="1"/>
  <c r="B821" i="13"/>
  <c r="F821" i="13" s="1"/>
  <c r="G821" i="13" s="1"/>
  <c r="B820" i="13"/>
  <c r="F820" i="13" s="1"/>
  <c r="G820" i="13" s="1"/>
  <c r="B819" i="13"/>
  <c r="F819" i="13" s="1"/>
  <c r="B818" i="13"/>
  <c r="F818" i="13" s="1"/>
  <c r="G818" i="13" s="1"/>
  <c r="B817" i="13"/>
  <c r="F817" i="13" s="1"/>
  <c r="G817" i="13" s="1"/>
  <c r="B816" i="13"/>
  <c r="F816" i="13" s="1"/>
  <c r="G816" i="13" s="1"/>
  <c r="B815" i="13"/>
  <c r="F815" i="13" s="1"/>
  <c r="G815" i="13" s="1"/>
  <c r="B814" i="13"/>
  <c r="F814" i="13" s="1"/>
  <c r="G814" i="13" s="1"/>
  <c r="B813" i="13"/>
  <c r="F813" i="13" s="1"/>
  <c r="G813" i="13" s="1"/>
  <c r="B812" i="13"/>
  <c r="F812" i="13" s="1"/>
  <c r="G812" i="13" s="1"/>
  <c r="B811" i="13"/>
  <c r="F811" i="13" s="1"/>
  <c r="B810" i="13"/>
  <c r="F810" i="13" s="1"/>
  <c r="G810" i="13" s="1"/>
  <c r="B809" i="13"/>
  <c r="F809" i="13" s="1"/>
  <c r="G809" i="13" s="1"/>
  <c r="B808" i="13"/>
  <c r="F808" i="13" s="1"/>
  <c r="G808" i="13" s="1"/>
  <c r="B807" i="13"/>
  <c r="F807" i="13" s="1"/>
  <c r="G807" i="13" s="1"/>
  <c r="B806" i="13"/>
  <c r="F806" i="13" s="1"/>
  <c r="G806" i="13" s="1"/>
  <c r="B805" i="13"/>
  <c r="F805" i="13" s="1"/>
  <c r="G805" i="13" s="1"/>
  <c r="B804" i="13"/>
  <c r="F804" i="13" s="1"/>
  <c r="G804" i="13" s="1"/>
  <c r="B803" i="13"/>
  <c r="F803" i="13" s="1"/>
  <c r="B802" i="13"/>
  <c r="F802" i="13" s="1"/>
  <c r="G802" i="13" s="1"/>
  <c r="B801" i="13"/>
  <c r="F801" i="13" s="1"/>
  <c r="G801" i="13" s="1"/>
  <c r="B800" i="13"/>
  <c r="F800" i="13" s="1"/>
  <c r="G800" i="13" s="1"/>
  <c r="B799" i="13"/>
  <c r="F799" i="13" s="1"/>
  <c r="G799" i="13" s="1"/>
  <c r="B798" i="13"/>
  <c r="F798" i="13" s="1"/>
  <c r="G798" i="13" s="1"/>
  <c r="B797" i="13"/>
  <c r="F797" i="13" s="1"/>
  <c r="G797" i="13" s="1"/>
  <c r="B796" i="13"/>
  <c r="F796" i="13" s="1"/>
  <c r="G796" i="13" s="1"/>
  <c r="B795" i="13"/>
  <c r="F795" i="13" s="1"/>
  <c r="B794" i="13"/>
  <c r="F794" i="13" s="1"/>
  <c r="G794" i="13" s="1"/>
  <c r="B793" i="13"/>
  <c r="F793" i="13" s="1"/>
  <c r="G793" i="13" s="1"/>
  <c r="B792" i="13"/>
  <c r="F792" i="13" s="1"/>
  <c r="G792" i="13" s="1"/>
  <c r="B791" i="13"/>
  <c r="F791" i="13" s="1"/>
  <c r="G791" i="13" s="1"/>
  <c r="B790" i="13"/>
  <c r="F790" i="13" s="1"/>
  <c r="G790" i="13" s="1"/>
  <c r="B789" i="13"/>
  <c r="F789" i="13" s="1"/>
  <c r="G789" i="13" s="1"/>
  <c r="B788" i="13"/>
  <c r="F788" i="13" s="1"/>
  <c r="G788" i="13" s="1"/>
  <c r="B787" i="13"/>
  <c r="F787" i="13" s="1"/>
  <c r="B786" i="13"/>
  <c r="F786" i="13" s="1"/>
  <c r="G786" i="13" s="1"/>
  <c r="B785" i="13"/>
  <c r="F785" i="13" s="1"/>
  <c r="G785" i="13" s="1"/>
  <c r="B784" i="13"/>
  <c r="F784" i="13" s="1"/>
  <c r="G784" i="13" s="1"/>
  <c r="B783" i="13"/>
  <c r="F783" i="13" s="1"/>
  <c r="G783" i="13" s="1"/>
  <c r="B782" i="13"/>
  <c r="F782" i="13" s="1"/>
  <c r="G782" i="13" s="1"/>
  <c r="B781" i="13"/>
  <c r="F781" i="13" s="1"/>
  <c r="G781" i="13" s="1"/>
  <c r="B780" i="13"/>
  <c r="F780" i="13" s="1"/>
  <c r="G780" i="13" s="1"/>
  <c r="B779" i="13"/>
  <c r="F779" i="13" s="1"/>
  <c r="B778" i="13"/>
  <c r="F778" i="13" s="1"/>
  <c r="G778" i="13" s="1"/>
  <c r="B777" i="13"/>
  <c r="F777" i="13" s="1"/>
  <c r="G777" i="13" s="1"/>
  <c r="B776" i="13"/>
  <c r="F776" i="13" s="1"/>
  <c r="G776" i="13" s="1"/>
  <c r="B775" i="13"/>
  <c r="F775" i="13" s="1"/>
  <c r="G775" i="13" s="1"/>
  <c r="B774" i="13"/>
  <c r="F774" i="13" s="1"/>
  <c r="G774" i="13" s="1"/>
  <c r="B773" i="13"/>
  <c r="F773" i="13" s="1"/>
  <c r="G773" i="13" s="1"/>
  <c r="B772" i="13"/>
  <c r="F772" i="13" s="1"/>
  <c r="G772" i="13" s="1"/>
  <c r="B771" i="13"/>
  <c r="F771" i="13" s="1"/>
  <c r="B770" i="13"/>
  <c r="F770" i="13" s="1"/>
  <c r="G770" i="13" s="1"/>
  <c r="B769" i="13"/>
  <c r="F769" i="13" s="1"/>
  <c r="G769" i="13" s="1"/>
  <c r="B768" i="13"/>
  <c r="F768" i="13" s="1"/>
  <c r="G768" i="13" s="1"/>
  <c r="B767" i="13"/>
  <c r="F767" i="13" s="1"/>
  <c r="G767" i="13" s="1"/>
  <c r="B766" i="13"/>
  <c r="F766" i="13" s="1"/>
  <c r="G766" i="13" s="1"/>
  <c r="B765" i="13"/>
  <c r="F765" i="13" s="1"/>
  <c r="G765" i="13" s="1"/>
  <c r="B764" i="13"/>
  <c r="F764" i="13" s="1"/>
  <c r="G764" i="13" s="1"/>
  <c r="B763" i="13"/>
  <c r="F763" i="13" s="1"/>
  <c r="B762" i="13"/>
  <c r="F762" i="13" s="1"/>
  <c r="G762" i="13" s="1"/>
  <c r="B761" i="13"/>
  <c r="F761" i="13" s="1"/>
  <c r="G761" i="13" s="1"/>
  <c r="B760" i="13"/>
  <c r="F760" i="13" s="1"/>
  <c r="G760" i="13" s="1"/>
  <c r="B759" i="13"/>
  <c r="B758" i="13"/>
  <c r="F758" i="13" s="1"/>
  <c r="G758" i="13" s="1"/>
  <c r="B757" i="13"/>
  <c r="F757" i="13" s="1"/>
  <c r="G757" i="13" s="1"/>
  <c r="B756" i="13"/>
  <c r="F756" i="13" s="1"/>
  <c r="G756" i="13" s="1"/>
  <c r="B755" i="13"/>
  <c r="F755" i="13" s="1"/>
  <c r="B754" i="13"/>
  <c r="F754" i="13" s="1"/>
  <c r="G754" i="13" s="1"/>
  <c r="B753" i="13"/>
  <c r="F753" i="13" s="1"/>
  <c r="G753" i="13" s="1"/>
  <c r="B752" i="13"/>
  <c r="F752" i="13" s="1"/>
  <c r="G752" i="13" s="1"/>
  <c r="B751" i="13"/>
  <c r="F751" i="13" s="1"/>
  <c r="G751" i="13" s="1"/>
  <c r="B750" i="13"/>
  <c r="F750" i="13" s="1"/>
  <c r="G750" i="13" s="1"/>
  <c r="B749" i="13"/>
  <c r="F749" i="13" s="1"/>
  <c r="G749" i="13" s="1"/>
  <c r="B748" i="13"/>
  <c r="F748" i="13" s="1"/>
  <c r="G748" i="13" s="1"/>
  <c r="B747" i="13"/>
  <c r="F747" i="13" s="1"/>
  <c r="B746" i="13"/>
  <c r="F746" i="13" s="1"/>
  <c r="G746" i="13" s="1"/>
  <c r="B745" i="13"/>
  <c r="F745" i="13" s="1"/>
  <c r="G745" i="13" s="1"/>
  <c r="B744" i="13"/>
  <c r="F744" i="13" s="1"/>
  <c r="G744" i="13" s="1"/>
  <c r="B743" i="13"/>
  <c r="F743" i="13" s="1"/>
  <c r="G743" i="13" s="1"/>
  <c r="B742" i="13"/>
  <c r="F742" i="13" s="1"/>
  <c r="G742" i="13" s="1"/>
  <c r="B741" i="13"/>
  <c r="F741" i="13" s="1"/>
  <c r="G741" i="13" s="1"/>
  <c r="B740" i="13"/>
  <c r="F740" i="13" s="1"/>
  <c r="G740" i="13" s="1"/>
  <c r="B739" i="13"/>
  <c r="F739" i="13" s="1"/>
  <c r="B738" i="13"/>
  <c r="F738" i="13" s="1"/>
  <c r="G738" i="13" s="1"/>
  <c r="B737" i="13"/>
  <c r="F737" i="13" s="1"/>
  <c r="G737" i="13" s="1"/>
  <c r="B736" i="13"/>
  <c r="F736" i="13" s="1"/>
  <c r="G736" i="13" s="1"/>
  <c r="B735" i="13"/>
  <c r="F735" i="13" s="1"/>
  <c r="G735" i="13" s="1"/>
  <c r="B734" i="13"/>
  <c r="F734" i="13" s="1"/>
  <c r="G734" i="13" s="1"/>
  <c r="B733" i="13"/>
  <c r="F733" i="13" s="1"/>
  <c r="G733" i="13" s="1"/>
  <c r="B732" i="13"/>
  <c r="F732" i="13" s="1"/>
  <c r="G732" i="13" s="1"/>
  <c r="B731" i="13"/>
  <c r="F731" i="13" s="1"/>
  <c r="B730" i="13"/>
  <c r="F730" i="13" s="1"/>
  <c r="G730" i="13" s="1"/>
  <c r="B729" i="13"/>
  <c r="F729" i="13" s="1"/>
  <c r="G729" i="13" s="1"/>
  <c r="B728" i="13"/>
  <c r="F728" i="13" s="1"/>
  <c r="G728" i="13" s="1"/>
  <c r="B727" i="13"/>
  <c r="F727" i="13" s="1"/>
  <c r="G727" i="13" s="1"/>
  <c r="B726" i="13"/>
  <c r="F726" i="13" s="1"/>
  <c r="G726" i="13" s="1"/>
  <c r="B725" i="13"/>
  <c r="F725" i="13" s="1"/>
  <c r="G725" i="13" s="1"/>
  <c r="B724" i="13"/>
  <c r="F724" i="13" s="1"/>
  <c r="G724" i="13" s="1"/>
  <c r="B723" i="13"/>
  <c r="F723" i="13" s="1"/>
  <c r="B722" i="13"/>
  <c r="F722" i="13" s="1"/>
  <c r="G722" i="13" s="1"/>
  <c r="B721" i="13"/>
  <c r="F721" i="13" s="1"/>
  <c r="G721" i="13" s="1"/>
  <c r="B720" i="13"/>
  <c r="F720" i="13" s="1"/>
  <c r="G720" i="13" s="1"/>
  <c r="B719" i="13"/>
  <c r="F719" i="13" s="1"/>
  <c r="G719" i="13" s="1"/>
  <c r="B718" i="13"/>
  <c r="F718" i="13" s="1"/>
  <c r="G718" i="13" s="1"/>
  <c r="B717" i="13"/>
  <c r="F717" i="13" s="1"/>
  <c r="G717" i="13" s="1"/>
  <c r="B716" i="13"/>
  <c r="F716" i="13" s="1"/>
  <c r="G716" i="13" s="1"/>
  <c r="B715" i="13"/>
  <c r="F715" i="13" s="1"/>
  <c r="B714" i="13"/>
  <c r="F714" i="13" s="1"/>
  <c r="G714" i="13" s="1"/>
  <c r="B713" i="13"/>
  <c r="F713" i="13" s="1"/>
  <c r="G713" i="13" s="1"/>
  <c r="B712" i="13"/>
  <c r="F712" i="13" s="1"/>
  <c r="G712" i="13" s="1"/>
  <c r="B711" i="13"/>
  <c r="F711" i="13" s="1"/>
  <c r="G711" i="13" s="1"/>
  <c r="B710" i="13"/>
  <c r="F710" i="13" s="1"/>
  <c r="G710" i="13" s="1"/>
  <c r="B709" i="13"/>
  <c r="F709" i="13" s="1"/>
  <c r="G709" i="13" s="1"/>
  <c r="B708" i="13"/>
  <c r="F708" i="13" s="1"/>
  <c r="G708" i="13" s="1"/>
  <c r="B707" i="13"/>
  <c r="F707" i="13" s="1"/>
  <c r="B706" i="13"/>
  <c r="F706" i="13" s="1"/>
  <c r="G706" i="13" s="1"/>
  <c r="B705" i="13"/>
  <c r="F705" i="13" s="1"/>
  <c r="G705" i="13" s="1"/>
  <c r="B704" i="13"/>
  <c r="F704" i="13" s="1"/>
  <c r="G704" i="13" s="1"/>
  <c r="B703" i="13"/>
  <c r="F703" i="13" s="1"/>
  <c r="G703" i="13" s="1"/>
  <c r="B702" i="13"/>
  <c r="F702" i="13" s="1"/>
  <c r="G702" i="13" s="1"/>
  <c r="B701" i="13"/>
  <c r="F701" i="13" s="1"/>
  <c r="G701" i="13" s="1"/>
  <c r="B700" i="13"/>
  <c r="F700" i="13" s="1"/>
  <c r="G700" i="13" s="1"/>
  <c r="B699" i="13"/>
  <c r="F699" i="13" s="1"/>
  <c r="B698" i="13"/>
  <c r="F698" i="13" s="1"/>
  <c r="G698" i="13" s="1"/>
  <c r="B697" i="13"/>
  <c r="F697" i="13" s="1"/>
  <c r="G697" i="13" s="1"/>
  <c r="B696" i="13"/>
  <c r="F696" i="13" s="1"/>
  <c r="G696" i="13" s="1"/>
  <c r="B695" i="13"/>
  <c r="F695" i="13" s="1"/>
  <c r="G695" i="13" s="1"/>
  <c r="B694" i="13"/>
  <c r="F694" i="13" s="1"/>
  <c r="G694" i="13" s="1"/>
  <c r="B693" i="13"/>
  <c r="F693" i="13" s="1"/>
  <c r="G693" i="13" s="1"/>
  <c r="B692" i="13"/>
  <c r="F692" i="13" s="1"/>
  <c r="G692" i="13" s="1"/>
  <c r="B691" i="13"/>
  <c r="F691" i="13" s="1"/>
  <c r="B690" i="13"/>
  <c r="F690" i="13" s="1"/>
  <c r="G690" i="13" s="1"/>
  <c r="B689" i="13"/>
  <c r="F689" i="13" s="1"/>
  <c r="G689" i="13" s="1"/>
  <c r="B688" i="13"/>
  <c r="F688" i="13" s="1"/>
  <c r="G688" i="13" s="1"/>
  <c r="B687" i="13"/>
  <c r="F687" i="13" s="1"/>
  <c r="G687" i="13" s="1"/>
  <c r="B686" i="13"/>
  <c r="F686" i="13" s="1"/>
  <c r="G686" i="13" s="1"/>
  <c r="B685" i="13"/>
  <c r="F685" i="13" s="1"/>
  <c r="G685" i="13" s="1"/>
  <c r="B684" i="13"/>
  <c r="F684" i="13" s="1"/>
  <c r="G684" i="13" s="1"/>
  <c r="B683" i="13"/>
  <c r="F683" i="13" s="1"/>
  <c r="B682" i="13"/>
  <c r="F682" i="13" s="1"/>
  <c r="G682" i="13" s="1"/>
  <c r="B681" i="13"/>
  <c r="F681" i="13" s="1"/>
  <c r="G681" i="13" s="1"/>
  <c r="B680" i="13"/>
  <c r="F680" i="13" s="1"/>
  <c r="G680" i="13" s="1"/>
  <c r="B679" i="13"/>
  <c r="F679" i="13" s="1"/>
  <c r="G679" i="13" s="1"/>
  <c r="B678" i="13"/>
  <c r="F678" i="13" s="1"/>
  <c r="G678" i="13" s="1"/>
  <c r="B677" i="13"/>
  <c r="F677" i="13" s="1"/>
  <c r="G677" i="13" s="1"/>
  <c r="B676" i="13"/>
  <c r="F676" i="13" s="1"/>
  <c r="G676" i="13" s="1"/>
  <c r="B675" i="13"/>
  <c r="F675" i="13" s="1"/>
  <c r="B674" i="13"/>
  <c r="F674" i="13" s="1"/>
  <c r="G674" i="13" s="1"/>
  <c r="B673" i="13"/>
  <c r="F673" i="13" s="1"/>
  <c r="G673" i="13" s="1"/>
  <c r="B672" i="13"/>
  <c r="F672" i="13" s="1"/>
  <c r="G672" i="13" s="1"/>
  <c r="B671" i="13"/>
  <c r="F671" i="13" s="1"/>
  <c r="G671" i="13" s="1"/>
  <c r="B670" i="13"/>
  <c r="F670" i="13" s="1"/>
  <c r="G670" i="13" s="1"/>
  <c r="B669" i="13"/>
  <c r="F669" i="13" s="1"/>
  <c r="G669" i="13" s="1"/>
  <c r="B668" i="13"/>
  <c r="F668" i="13" s="1"/>
  <c r="G668" i="13" s="1"/>
  <c r="B667" i="13"/>
  <c r="F667" i="13" s="1"/>
  <c r="B666" i="13"/>
  <c r="F666" i="13" s="1"/>
  <c r="G666" i="13" s="1"/>
  <c r="B665" i="13"/>
  <c r="F665" i="13" s="1"/>
  <c r="G665" i="13" s="1"/>
  <c r="B664" i="13"/>
  <c r="F664" i="13" s="1"/>
  <c r="G664" i="13" s="1"/>
  <c r="B663" i="13"/>
  <c r="F663" i="13" s="1"/>
  <c r="G663" i="13" s="1"/>
  <c r="B662" i="13"/>
  <c r="F662" i="13" s="1"/>
  <c r="G662" i="13" s="1"/>
  <c r="B661" i="13"/>
  <c r="F661" i="13" s="1"/>
  <c r="G661" i="13" s="1"/>
  <c r="B660" i="13"/>
  <c r="F660" i="13" s="1"/>
  <c r="G660" i="13" s="1"/>
  <c r="B659" i="13"/>
  <c r="F659" i="13" s="1"/>
  <c r="B658" i="13"/>
  <c r="F658" i="13" s="1"/>
  <c r="G658" i="13" s="1"/>
  <c r="B657" i="13"/>
  <c r="F657" i="13" s="1"/>
  <c r="G657" i="13" s="1"/>
  <c r="B656" i="13"/>
  <c r="F656" i="13" s="1"/>
  <c r="G656" i="13" s="1"/>
  <c r="B655" i="13"/>
  <c r="F655" i="13" s="1"/>
  <c r="G655" i="13" s="1"/>
  <c r="B654" i="13"/>
  <c r="F654" i="13" s="1"/>
  <c r="G654" i="13" s="1"/>
  <c r="B653" i="13"/>
  <c r="F653" i="13" s="1"/>
  <c r="G653" i="13" s="1"/>
  <c r="B652" i="13"/>
  <c r="F652" i="13" s="1"/>
  <c r="G652" i="13" s="1"/>
  <c r="B651" i="13"/>
  <c r="F651" i="13" s="1"/>
  <c r="B650" i="13"/>
  <c r="F650" i="13" s="1"/>
  <c r="G650" i="13" s="1"/>
  <c r="B649" i="13"/>
  <c r="F649" i="13" s="1"/>
  <c r="G649" i="13" s="1"/>
  <c r="B648" i="13"/>
  <c r="F648" i="13" s="1"/>
  <c r="G648" i="13" s="1"/>
  <c r="B647" i="13"/>
  <c r="F647" i="13" s="1"/>
  <c r="G647" i="13" s="1"/>
  <c r="B646" i="13"/>
  <c r="F646" i="13" s="1"/>
  <c r="G646" i="13" s="1"/>
  <c r="B645" i="13"/>
  <c r="F645" i="13" s="1"/>
  <c r="G645" i="13" s="1"/>
  <c r="B644" i="13"/>
  <c r="F644" i="13" s="1"/>
  <c r="G644" i="13" s="1"/>
  <c r="B643" i="13"/>
  <c r="F643" i="13" s="1"/>
  <c r="B642" i="13"/>
  <c r="F642" i="13" s="1"/>
  <c r="G642" i="13" s="1"/>
  <c r="B641" i="13"/>
  <c r="F641" i="13" s="1"/>
  <c r="G641" i="13" s="1"/>
  <c r="B640" i="13"/>
  <c r="F640" i="13" s="1"/>
  <c r="G640" i="13" s="1"/>
  <c r="B639" i="13"/>
  <c r="F639" i="13" s="1"/>
  <c r="G639" i="13" s="1"/>
  <c r="B638" i="13"/>
  <c r="F638" i="13" s="1"/>
  <c r="G638" i="13" s="1"/>
  <c r="B637" i="13"/>
  <c r="F637" i="13" s="1"/>
  <c r="G637" i="13" s="1"/>
  <c r="B636" i="13"/>
  <c r="F636" i="13" s="1"/>
  <c r="G636" i="13" s="1"/>
  <c r="B635" i="13"/>
  <c r="F635" i="13" s="1"/>
  <c r="B634" i="13"/>
  <c r="F634" i="13" s="1"/>
  <c r="G634" i="13" s="1"/>
  <c r="B633" i="13"/>
  <c r="F633" i="13" s="1"/>
  <c r="G633" i="13" s="1"/>
  <c r="B632" i="13"/>
  <c r="F632" i="13" s="1"/>
  <c r="G632" i="13" s="1"/>
  <c r="B631" i="13"/>
  <c r="F631" i="13" s="1"/>
  <c r="G631" i="13" s="1"/>
  <c r="B630" i="13"/>
  <c r="F630" i="13" s="1"/>
  <c r="G630" i="13" s="1"/>
  <c r="B629" i="13"/>
  <c r="F629" i="13" s="1"/>
  <c r="G629" i="13" s="1"/>
  <c r="B628" i="13"/>
  <c r="F628" i="13" s="1"/>
  <c r="G628" i="13" s="1"/>
  <c r="B627" i="13"/>
  <c r="F627" i="13" s="1"/>
  <c r="B626" i="13"/>
  <c r="F626" i="13" s="1"/>
  <c r="G626" i="13" s="1"/>
  <c r="B625" i="13"/>
  <c r="F625" i="13" s="1"/>
  <c r="G625" i="13" s="1"/>
  <c r="B624" i="13"/>
  <c r="F624" i="13" s="1"/>
  <c r="G624" i="13" s="1"/>
  <c r="B623" i="13"/>
  <c r="F623" i="13" s="1"/>
  <c r="G623" i="13" s="1"/>
  <c r="B622" i="13"/>
  <c r="F622" i="13" s="1"/>
  <c r="G622" i="13" s="1"/>
  <c r="B621" i="13"/>
  <c r="F621" i="13" s="1"/>
  <c r="G621" i="13" s="1"/>
  <c r="B620" i="13"/>
  <c r="F620" i="13" s="1"/>
  <c r="G620" i="13" s="1"/>
  <c r="B619" i="13"/>
  <c r="F619" i="13" s="1"/>
  <c r="B618" i="13"/>
  <c r="F618" i="13" s="1"/>
  <c r="G618" i="13" s="1"/>
  <c r="B617" i="13"/>
  <c r="F617" i="13" s="1"/>
  <c r="G617" i="13" s="1"/>
  <c r="B616" i="13"/>
  <c r="F616" i="13" s="1"/>
  <c r="G616" i="13" s="1"/>
  <c r="B615" i="13"/>
  <c r="F615" i="13" s="1"/>
  <c r="G615" i="13" s="1"/>
  <c r="B614" i="13"/>
  <c r="F614" i="13" s="1"/>
  <c r="G614" i="13" s="1"/>
  <c r="B613" i="13"/>
  <c r="F613" i="13" s="1"/>
  <c r="G613" i="13" s="1"/>
  <c r="B612" i="13"/>
  <c r="F612" i="13" s="1"/>
  <c r="G612" i="13" s="1"/>
  <c r="B611" i="13"/>
  <c r="F611" i="13" s="1"/>
  <c r="B610" i="13"/>
  <c r="F610" i="13" s="1"/>
  <c r="G610" i="13" s="1"/>
  <c r="B609" i="13"/>
  <c r="F609" i="13" s="1"/>
  <c r="G609" i="13" s="1"/>
  <c r="B608" i="13"/>
  <c r="F608" i="13" s="1"/>
  <c r="G608" i="13" s="1"/>
  <c r="B607" i="13"/>
  <c r="F607" i="13" s="1"/>
  <c r="G607" i="13" s="1"/>
  <c r="B606" i="13"/>
  <c r="F606" i="13" s="1"/>
  <c r="G606" i="13" s="1"/>
  <c r="B605" i="13"/>
  <c r="F605" i="13" s="1"/>
  <c r="G605" i="13" s="1"/>
  <c r="B604" i="13"/>
  <c r="F604" i="13" s="1"/>
  <c r="G604" i="13" s="1"/>
  <c r="B603" i="13"/>
  <c r="F603" i="13" s="1"/>
  <c r="B602" i="13"/>
  <c r="F602" i="13" s="1"/>
  <c r="G602" i="13" s="1"/>
  <c r="B601" i="13"/>
  <c r="F601" i="13" s="1"/>
  <c r="G601" i="13" s="1"/>
  <c r="B600" i="13"/>
  <c r="F600" i="13" s="1"/>
  <c r="G600" i="13" s="1"/>
  <c r="B599" i="13"/>
  <c r="F599" i="13" s="1"/>
  <c r="G599" i="13" s="1"/>
  <c r="B598" i="13"/>
  <c r="F598" i="13" s="1"/>
  <c r="G598" i="13" s="1"/>
  <c r="B597" i="13"/>
  <c r="F597" i="13" s="1"/>
  <c r="G597" i="13" s="1"/>
  <c r="B596" i="13"/>
  <c r="F596" i="13" s="1"/>
  <c r="G596" i="13" s="1"/>
  <c r="B595" i="13"/>
  <c r="F595" i="13" s="1"/>
  <c r="B594" i="13"/>
  <c r="F594" i="13" s="1"/>
  <c r="G594" i="13" s="1"/>
  <c r="B593" i="13"/>
  <c r="F593" i="13" s="1"/>
  <c r="G593" i="13" s="1"/>
  <c r="B592" i="13"/>
  <c r="F592" i="13" s="1"/>
  <c r="G592" i="13" s="1"/>
  <c r="B591" i="13"/>
  <c r="F591" i="13" s="1"/>
  <c r="G591" i="13" s="1"/>
  <c r="B590" i="13"/>
  <c r="F590" i="13" s="1"/>
  <c r="G590" i="13" s="1"/>
  <c r="B589" i="13"/>
  <c r="F589" i="13" s="1"/>
  <c r="G589" i="13" s="1"/>
  <c r="B588" i="13"/>
  <c r="F588" i="13" s="1"/>
  <c r="G588" i="13" s="1"/>
  <c r="B587" i="13"/>
  <c r="F587" i="13" s="1"/>
  <c r="B586" i="13"/>
  <c r="F586" i="13" s="1"/>
  <c r="G586" i="13" s="1"/>
  <c r="B585" i="13"/>
  <c r="F585" i="13" s="1"/>
  <c r="G585" i="13" s="1"/>
  <c r="B584" i="13"/>
  <c r="F584" i="13" s="1"/>
  <c r="G584" i="13" s="1"/>
  <c r="B583" i="13"/>
  <c r="F583" i="13" s="1"/>
  <c r="G583" i="13" s="1"/>
  <c r="B582" i="13"/>
  <c r="F582" i="13" s="1"/>
  <c r="G582" i="13" s="1"/>
  <c r="B581" i="13"/>
  <c r="F581" i="13" s="1"/>
  <c r="G581" i="13" s="1"/>
  <c r="B580" i="13"/>
  <c r="F580" i="13" s="1"/>
  <c r="G580" i="13" s="1"/>
  <c r="B579" i="13"/>
  <c r="F579" i="13" s="1"/>
  <c r="B578" i="13"/>
  <c r="F578" i="13" s="1"/>
  <c r="G578" i="13" s="1"/>
  <c r="B577" i="13"/>
  <c r="F577" i="13" s="1"/>
  <c r="G577" i="13" s="1"/>
  <c r="B576" i="13"/>
  <c r="F576" i="13" s="1"/>
  <c r="G576" i="13" s="1"/>
  <c r="B575" i="13"/>
  <c r="F575" i="13" s="1"/>
  <c r="G575" i="13" s="1"/>
  <c r="B574" i="13"/>
  <c r="F574" i="13" s="1"/>
  <c r="G574" i="13" s="1"/>
  <c r="B573" i="13"/>
  <c r="F573" i="13" s="1"/>
  <c r="G573" i="13" s="1"/>
  <c r="B572" i="13"/>
  <c r="F572" i="13" s="1"/>
  <c r="G572" i="13" s="1"/>
  <c r="B571" i="13"/>
  <c r="F571" i="13" s="1"/>
  <c r="B570" i="13"/>
  <c r="F570" i="13" s="1"/>
  <c r="G570" i="13" s="1"/>
  <c r="B569" i="13"/>
  <c r="F569" i="13" s="1"/>
  <c r="G569" i="13" s="1"/>
  <c r="B568" i="13"/>
  <c r="F568" i="13" s="1"/>
  <c r="G568" i="13" s="1"/>
  <c r="B567" i="13"/>
  <c r="F567" i="13" s="1"/>
  <c r="G567" i="13" s="1"/>
  <c r="B566" i="13"/>
  <c r="F566" i="13" s="1"/>
  <c r="G566" i="13" s="1"/>
  <c r="B565" i="13"/>
  <c r="F565" i="13" s="1"/>
  <c r="G565" i="13" s="1"/>
  <c r="B564" i="13"/>
  <c r="F564" i="13" s="1"/>
  <c r="G564" i="13" s="1"/>
  <c r="B563" i="13"/>
  <c r="F563" i="13" s="1"/>
  <c r="B562" i="13"/>
  <c r="F562" i="13" s="1"/>
  <c r="G562" i="13" s="1"/>
  <c r="B561" i="13"/>
  <c r="F561" i="13" s="1"/>
  <c r="G561" i="13" s="1"/>
  <c r="B560" i="13"/>
  <c r="F560" i="13" s="1"/>
  <c r="G560" i="13" s="1"/>
  <c r="B559" i="13"/>
  <c r="F559" i="13" s="1"/>
  <c r="G559" i="13" s="1"/>
  <c r="B558" i="13"/>
  <c r="F558" i="13" s="1"/>
  <c r="G558" i="13" s="1"/>
  <c r="B557" i="13"/>
  <c r="F557" i="13" s="1"/>
  <c r="G557" i="13" s="1"/>
  <c r="B556" i="13"/>
  <c r="F556" i="13" s="1"/>
  <c r="G556" i="13" s="1"/>
  <c r="B555" i="13"/>
  <c r="F555" i="13" s="1"/>
  <c r="B554" i="13"/>
  <c r="F554" i="13" s="1"/>
  <c r="G554" i="13" s="1"/>
  <c r="B553" i="13"/>
  <c r="F553" i="13" s="1"/>
  <c r="G553" i="13" s="1"/>
  <c r="B552" i="13"/>
  <c r="F552" i="13" s="1"/>
  <c r="G552" i="13" s="1"/>
  <c r="B551" i="13"/>
  <c r="F551" i="13" s="1"/>
  <c r="G551" i="13" s="1"/>
  <c r="B550" i="13"/>
  <c r="F550" i="13" s="1"/>
  <c r="G550" i="13" s="1"/>
  <c r="B549" i="13"/>
  <c r="F549" i="13" s="1"/>
  <c r="G549" i="13" s="1"/>
  <c r="B548" i="13"/>
  <c r="F548" i="13" s="1"/>
  <c r="G548" i="13" s="1"/>
  <c r="B547" i="13"/>
  <c r="F547" i="13" s="1"/>
  <c r="B546" i="13"/>
  <c r="F546" i="13" s="1"/>
  <c r="G546" i="13" s="1"/>
  <c r="B545" i="13"/>
  <c r="F545" i="13" s="1"/>
  <c r="G545" i="13" s="1"/>
  <c r="B544" i="13"/>
  <c r="F544" i="13" s="1"/>
  <c r="G544" i="13" s="1"/>
  <c r="B543" i="13"/>
  <c r="F543" i="13" s="1"/>
  <c r="G543" i="13" s="1"/>
  <c r="B542" i="13"/>
  <c r="F542" i="13" s="1"/>
  <c r="G542" i="13" s="1"/>
  <c r="B541" i="13"/>
  <c r="F541" i="13" s="1"/>
  <c r="G541" i="13" s="1"/>
  <c r="B540" i="13"/>
  <c r="F540" i="13" s="1"/>
  <c r="G540" i="13" s="1"/>
  <c r="B539" i="13"/>
  <c r="F539" i="13" s="1"/>
  <c r="B538" i="13"/>
  <c r="F538" i="13" s="1"/>
  <c r="G538" i="13" s="1"/>
  <c r="B537" i="13"/>
  <c r="F537" i="13" s="1"/>
  <c r="G537" i="13" s="1"/>
  <c r="B536" i="13"/>
  <c r="F536" i="13" s="1"/>
  <c r="G536" i="13" s="1"/>
  <c r="B535" i="13"/>
  <c r="F535" i="13" s="1"/>
  <c r="G535" i="13" s="1"/>
  <c r="B534" i="13"/>
  <c r="F534" i="13" s="1"/>
  <c r="G534" i="13" s="1"/>
  <c r="B533" i="13"/>
  <c r="F533" i="13" s="1"/>
  <c r="G533" i="13" s="1"/>
  <c r="B532" i="13"/>
  <c r="F532" i="13" s="1"/>
  <c r="G532" i="13" s="1"/>
  <c r="B531" i="13"/>
  <c r="F531" i="13" s="1"/>
  <c r="B530" i="13"/>
  <c r="F530" i="13" s="1"/>
  <c r="G530" i="13" s="1"/>
  <c r="B529" i="13"/>
  <c r="F529" i="13" s="1"/>
  <c r="G529" i="13" s="1"/>
  <c r="B528" i="13"/>
  <c r="F528" i="13" s="1"/>
  <c r="G528" i="13" s="1"/>
  <c r="B527" i="13"/>
  <c r="F527" i="13" s="1"/>
  <c r="G527" i="13" s="1"/>
  <c r="B526" i="13"/>
  <c r="F526" i="13" s="1"/>
  <c r="G526" i="13" s="1"/>
  <c r="B525" i="13"/>
  <c r="F525" i="13" s="1"/>
  <c r="G525" i="13" s="1"/>
  <c r="B524" i="13"/>
  <c r="F524" i="13" s="1"/>
  <c r="G524" i="13" s="1"/>
  <c r="B523" i="13"/>
  <c r="F523" i="13" s="1"/>
  <c r="B522" i="13"/>
  <c r="F522" i="13" s="1"/>
  <c r="G522" i="13" s="1"/>
  <c r="B521" i="13"/>
  <c r="F521" i="13" s="1"/>
  <c r="G521" i="13" s="1"/>
  <c r="B520" i="13"/>
  <c r="F520" i="13" s="1"/>
  <c r="G520" i="13" s="1"/>
  <c r="B519" i="13"/>
  <c r="F519" i="13" s="1"/>
  <c r="G519" i="13" s="1"/>
  <c r="B518" i="13"/>
  <c r="F518" i="13" s="1"/>
  <c r="G518" i="13" s="1"/>
  <c r="B517" i="13"/>
  <c r="F517" i="13" s="1"/>
  <c r="G517" i="13" s="1"/>
  <c r="B516" i="13"/>
  <c r="F516" i="13" s="1"/>
  <c r="G516" i="13" s="1"/>
  <c r="B515" i="13"/>
  <c r="F515" i="13" s="1"/>
  <c r="B514" i="13"/>
  <c r="F514" i="13" s="1"/>
  <c r="G514" i="13" s="1"/>
  <c r="B513" i="13"/>
  <c r="F513" i="13" s="1"/>
  <c r="G513" i="13" s="1"/>
  <c r="B512" i="13"/>
  <c r="F512" i="13" s="1"/>
  <c r="G512" i="13" s="1"/>
  <c r="B511" i="13"/>
  <c r="F511" i="13" s="1"/>
  <c r="G511" i="13" s="1"/>
  <c r="B510" i="13"/>
  <c r="F510" i="13" s="1"/>
  <c r="G510" i="13" s="1"/>
  <c r="B509" i="13"/>
  <c r="F509" i="13" s="1"/>
  <c r="G509" i="13" s="1"/>
  <c r="B508" i="13"/>
  <c r="F508" i="13" s="1"/>
  <c r="G508" i="13" s="1"/>
  <c r="B507" i="13"/>
  <c r="F507" i="13" s="1"/>
  <c r="B506" i="13"/>
  <c r="F506" i="13" s="1"/>
  <c r="G506" i="13" s="1"/>
  <c r="B505" i="13"/>
  <c r="F505" i="13" s="1"/>
  <c r="G505" i="13" s="1"/>
  <c r="B504" i="13"/>
  <c r="F504" i="13" s="1"/>
  <c r="G504" i="13" s="1"/>
  <c r="B503" i="13"/>
  <c r="F503" i="13" s="1"/>
  <c r="G503" i="13" s="1"/>
  <c r="B502" i="13"/>
  <c r="F502" i="13" s="1"/>
  <c r="G502" i="13" s="1"/>
  <c r="B501" i="13"/>
  <c r="F501" i="13" s="1"/>
  <c r="G501" i="13" s="1"/>
  <c r="B500" i="13"/>
  <c r="F500" i="13" s="1"/>
  <c r="G500" i="13" s="1"/>
  <c r="B499" i="13"/>
  <c r="F499" i="13" s="1"/>
  <c r="B498" i="13"/>
  <c r="F498" i="13" s="1"/>
  <c r="G498" i="13" s="1"/>
  <c r="B497" i="13"/>
  <c r="F497" i="13" s="1"/>
  <c r="G497" i="13" s="1"/>
  <c r="B496" i="13"/>
  <c r="F496" i="13" s="1"/>
  <c r="G496" i="13" s="1"/>
  <c r="B495" i="13"/>
  <c r="F495" i="13" s="1"/>
  <c r="G495" i="13" s="1"/>
  <c r="B494" i="13"/>
  <c r="F494" i="13" s="1"/>
  <c r="G494" i="13" s="1"/>
  <c r="B493" i="13"/>
  <c r="F493" i="13" s="1"/>
  <c r="G493" i="13" s="1"/>
  <c r="B492" i="13"/>
  <c r="F492" i="13" s="1"/>
  <c r="G492" i="13" s="1"/>
  <c r="B491" i="13"/>
  <c r="F491" i="13" s="1"/>
  <c r="B490" i="13"/>
  <c r="F490" i="13" s="1"/>
  <c r="G490" i="13" s="1"/>
  <c r="B489" i="13"/>
  <c r="F489" i="13" s="1"/>
  <c r="G489" i="13" s="1"/>
  <c r="B488" i="13"/>
  <c r="F488" i="13" s="1"/>
  <c r="G488" i="13" s="1"/>
  <c r="B487" i="13"/>
  <c r="F487" i="13" s="1"/>
  <c r="G487" i="13" s="1"/>
  <c r="B486" i="13"/>
  <c r="F486" i="13" s="1"/>
  <c r="G486" i="13" s="1"/>
  <c r="B485" i="13"/>
  <c r="F485" i="13" s="1"/>
  <c r="G485" i="13" s="1"/>
  <c r="B484" i="13"/>
  <c r="F484" i="13" s="1"/>
  <c r="G484" i="13" s="1"/>
  <c r="B483" i="13"/>
  <c r="F483" i="13" s="1"/>
  <c r="B482" i="13"/>
  <c r="F482" i="13" s="1"/>
  <c r="G482" i="13" s="1"/>
  <c r="B481" i="13"/>
  <c r="F481" i="13" s="1"/>
  <c r="G481" i="13" s="1"/>
  <c r="B480" i="13"/>
  <c r="F480" i="13" s="1"/>
  <c r="G480" i="13" s="1"/>
  <c r="B479" i="13"/>
  <c r="F479" i="13" s="1"/>
  <c r="G479" i="13" s="1"/>
  <c r="B478" i="13"/>
  <c r="F478" i="13" s="1"/>
  <c r="G478" i="13" s="1"/>
  <c r="B477" i="13"/>
  <c r="F477" i="13" s="1"/>
  <c r="G477" i="13" s="1"/>
  <c r="B476" i="13"/>
  <c r="F476" i="13" s="1"/>
  <c r="G476" i="13" s="1"/>
  <c r="B475" i="13"/>
  <c r="F475" i="13" s="1"/>
  <c r="B474" i="13"/>
  <c r="F474" i="13" s="1"/>
  <c r="G474" i="13" s="1"/>
  <c r="B473" i="13"/>
  <c r="F473" i="13" s="1"/>
  <c r="G473" i="13" s="1"/>
  <c r="B472" i="13"/>
  <c r="F472" i="13" s="1"/>
  <c r="G472" i="13" s="1"/>
  <c r="B471" i="13"/>
  <c r="F471" i="13" s="1"/>
  <c r="G471" i="13" s="1"/>
  <c r="B470" i="13"/>
  <c r="F470" i="13" s="1"/>
  <c r="G470" i="13" s="1"/>
  <c r="B469" i="13"/>
  <c r="F469" i="13" s="1"/>
  <c r="G469" i="13" s="1"/>
  <c r="B468" i="13"/>
  <c r="F468" i="13" s="1"/>
  <c r="G468" i="13" s="1"/>
  <c r="B467" i="13"/>
  <c r="F467" i="13" s="1"/>
  <c r="B466" i="13"/>
  <c r="F466" i="13" s="1"/>
  <c r="G466" i="13" s="1"/>
  <c r="B465" i="13"/>
  <c r="F465" i="13" s="1"/>
  <c r="G465" i="13" s="1"/>
  <c r="B464" i="13"/>
  <c r="F464" i="13" s="1"/>
  <c r="G464" i="13" s="1"/>
  <c r="B463" i="13"/>
  <c r="F463" i="13" s="1"/>
  <c r="G463" i="13" s="1"/>
  <c r="B462" i="13"/>
  <c r="F462" i="13" s="1"/>
  <c r="G462" i="13" s="1"/>
  <c r="B461" i="13"/>
  <c r="F461" i="13" s="1"/>
  <c r="G461" i="13" s="1"/>
  <c r="B460" i="13"/>
  <c r="F460" i="13" s="1"/>
  <c r="G460" i="13" s="1"/>
  <c r="B459" i="13"/>
  <c r="F459" i="13" s="1"/>
  <c r="B458" i="13"/>
  <c r="F458" i="13" s="1"/>
  <c r="G458" i="13" s="1"/>
  <c r="B457" i="13"/>
  <c r="F457" i="13" s="1"/>
  <c r="G457" i="13" s="1"/>
  <c r="B456" i="13"/>
  <c r="F456" i="13" s="1"/>
  <c r="G456" i="13" s="1"/>
  <c r="B455" i="13"/>
  <c r="F455" i="13" s="1"/>
  <c r="G455" i="13" s="1"/>
  <c r="B454" i="13"/>
  <c r="F454" i="13" s="1"/>
  <c r="G454" i="13" s="1"/>
  <c r="B453" i="13"/>
  <c r="F453" i="13" s="1"/>
  <c r="G453" i="13" s="1"/>
  <c r="B452" i="13"/>
  <c r="F452" i="13" s="1"/>
  <c r="G452" i="13" s="1"/>
  <c r="B451" i="13"/>
  <c r="F451" i="13" s="1"/>
  <c r="B450" i="13"/>
  <c r="F450" i="13" s="1"/>
  <c r="G450" i="13" s="1"/>
  <c r="B449" i="13"/>
  <c r="F449" i="13" s="1"/>
  <c r="G449" i="13" s="1"/>
  <c r="B448" i="13"/>
  <c r="F448" i="13" s="1"/>
  <c r="G448" i="13" s="1"/>
  <c r="B447" i="13"/>
  <c r="F447" i="13" s="1"/>
  <c r="G447" i="13" s="1"/>
  <c r="B446" i="13"/>
  <c r="F446" i="13" s="1"/>
  <c r="G446" i="13" s="1"/>
  <c r="B445" i="13"/>
  <c r="F445" i="13" s="1"/>
  <c r="G445" i="13" s="1"/>
  <c r="B444" i="13"/>
  <c r="F444" i="13" s="1"/>
  <c r="G444" i="13" s="1"/>
  <c r="B443" i="13"/>
  <c r="F443" i="13" s="1"/>
  <c r="B442" i="13"/>
  <c r="F442" i="13" s="1"/>
  <c r="G442" i="13" s="1"/>
  <c r="B441" i="13"/>
  <c r="F441" i="13" s="1"/>
  <c r="G441" i="13" s="1"/>
  <c r="B440" i="13"/>
  <c r="F440" i="13" s="1"/>
  <c r="G440" i="13" s="1"/>
  <c r="B439" i="13"/>
  <c r="F439" i="13" s="1"/>
  <c r="G439" i="13" s="1"/>
  <c r="B438" i="13"/>
  <c r="F438" i="13" s="1"/>
  <c r="G438" i="13" s="1"/>
  <c r="B437" i="13"/>
  <c r="F437" i="13" s="1"/>
  <c r="G437" i="13" s="1"/>
  <c r="B436" i="13"/>
  <c r="F436" i="13" s="1"/>
  <c r="G436" i="13" s="1"/>
  <c r="B435" i="13"/>
  <c r="F435" i="13" s="1"/>
  <c r="B434" i="13"/>
  <c r="F434" i="13" s="1"/>
  <c r="G434" i="13" s="1"/>
  <c r="B433" i="13"/>
  <c r="F433" i="13" s="1"/>
  <c r="G433" i="13" s="1"/>
  <c r="B432" i="13"/>
  <c r="F432" i="13" s="1"/>
  <c r="G432" i="13" s="1"/>
  <c r="B431" i="13"/>
  <c r="F431" i="13" s="1"/>
  <c r="G431" i="13" s="1"/>
  <c r="B430" i="13"/>
  <c r="F430" i="13" s="1"/>
  <c r="G430" i="13" s="1"/>
  <c r="B429" i="13"/>
  <c r="F429" i="13" s="1"/>
  <c r="G429" i="13" s="1"/>
  <c r="B428" i="13"/>
  <c r="F428" i="13" s="1"/>
  <c r="G428" i="13" s="1"/>
  <c r="B427" i="13"/>
  <c r="F427" i="13" s="1"/>
  <c r="B426" i="13"/>
  <c r="F426" i="13" s="1"/>
  <c r="G426" i="13" s="1"/>
  <c r="B425" i="13"/>
  <c r="F425" i="13" s="1"/>
  <c r="G425" i="13" s="1"/>
  <c r="B424" i="13"/>
  <c r="F424" i="13" s="1"/>
  <c r="G424" i="13" s="1"/>
  <c r="B423" i="13"/>
  <c r="F423" i="13" s="1"/>
  <c r="G423" i="13" s="1"/>
  <c r="B422" i="13"/>
  <c r="F422" i="13" s="1"/>
  <c r="G422" i="13" s="1"/>
  <c r="B421" i="13"/>
  <c r="F421" i="13" s="1"/>
  <c r="G421" i="13" s="1"/>
  <c r="B420" i="13"/>
  <c r="F420" i="13" s="1"/>
  <c r="G420" i="13" s="1"/>
  <c r="B419" i="13"/>
  <c r="F419" i="13" s="1"/>
  <c r="B418" i="13"/>
  <c r="F418" i="13" s="1"/>
  <c r="G418" i="13" s="1"/>
  <c r="B417" i="13"/>
  <c r="F417" i="13" s="1"/>
  <c r="G417" i="13" s="1"/>
  <c r="B416" i="13"/>
  <c r="F416" i="13" s="1"/>
  <c r="G416" i="13" s="1"/>
  <c r="B415" i="13"/>
  <c r="F415" i="13" s="1"/>
  <c r="G415" i="13" s="1"/>
  <c r="B414" i="13"/>
  <c r="F414" i="13" s="1"/>
  <c r="G414" i="13" s="1"/>
  <c r="B413" i="13"/>
  <c r="F413" i="13" s="1"/>
  <c r="G413" i="13" s="1"/>
  <c r="B412" i="13"/>
  <c r="F412" i="13" s="1"/>
  <c r="G412" i="13" s="1"/>
  <c r="B411" i="13"/>
  <c r="F411" i="13" s="1"/>
  <c r="B410" i="13"/>
  <c r="F410" i="13" s="1"/>
  <c r="G410" i="13" s="1"/>
  <c r="B409" i="13"/>
  <c r="F409" i="13" s="1"/>
  <c r="G409" i="13" s="1"/>
  <c r="B408" i="13"/>
  <c r="F408" i="13" s="1"/>
  <c r="G408" i="13" s="1"/>
  <c r="B407" i="13"/>
  <c r="F407" i="13" s="1"/>
  <c r="G407" i="13" s="1"/>
  <c r="B406" i="13"/>
  <c r="F406" i="13" s="1"/>
  <c r="G406" i="13" s="1"/>
  <c r="B405" i="13"/>
  <c r="F405" i="13" s="1"/>
  <c r="G405" i="13" s="1"/>
  <c r="B404" i="13"/>
  <c r="F404" i="13" s="1"/>
  <c r="G404" i="13" s="1"/>
  <c r="B403" i="13"/>
  <c r="F403" i="13" s="1"/>
  <c r="B402" i="13"/>
  <c r="F402" i="13" s="1"/>
  <c r="G402" i="13" s="1"/>
  <c r="B401" i="13"/>
  <c r="F401" i="13" s="1"/>
  <c r="G401" i="13" s="1"/>
  <c r="B400" i="13"/>
  <c r="F400" i="13" s="1"/>
  <c r="G400" i="13" s="1"/>
  <c r="B399" i="13"/>
  <c r="F399" i="13" s="1"/>
  <c r="G399" i="13" s="1"/>
  <c r="B398" i="13"/>
  <c r="F398" i="13" s="1"/>
  <c r="G398" i="13" s="1"/>
  <c r="B397" i="13"/>
  <c r="F397" i="13" s="1"/>
  <c r="G397" i="13" s="1"/>
  <c r="B396" i="13"/>
  <c r="F396" i="13" s="1"/>
  <c r="G396" i="13" s="1"/>
  <c r="B395" i="13"/>
  <c r="F395" i="13" s="1"/>
  <c r="B394" i="13"/>
  <c r="F394" i="13" s="1"/>
  <c r="G394" i="13" s="1"/>
  <c r="B393" i="13"/>
  <c r="F393" i="13" s="1"/>
  <c r="G393" i="13" s="1"/>
  <c r="B392" i="13"/>
  <c r="F392" i="13" s="1"/>
  <c r="G392" i="13" s="1"/>
  <c r="B391" i="13"/>
  <c r="F391" i="13" s="1"/>
  <c r="G391" i="13" s="1"/>
  <c r="B390" i="13"/>
  <c r="F390" i="13" s="1"/>
  <c r="G390" i="13" s="1"/>
  <c r="B389" i="13"/>
  <c r="F389" i="13" s="1"/>
  <c r="G389" i="13" s="1"/>
  <c r="B388" i="13"/>
  <c r="F388" i="13" s="1"/>
  <c r="G388" i="13" s="1"/>
  <c r="B387" i="13"/>
  <c r="F387" i="13" s="1"/>
  <c r="G387" i="13" s="1"/>
  <c r="B386" i="13"/>
  <c r="F386" i="13" s="1"/>
  <c r="G386" i="13" s="1"/>
  <c r="B385" i="13"/>
  <c r="F385" i="13" s="1"/>
  <c r="G385" i="13" s="1"/>
  <c r="B384" i="13"/>
  <c r="F384" i="13" s="1"/>
  <c r="G384" i="13" s="1"/>
  <c r="B383" i="13"/>
  <c r="F383" i="13" s="1"/>
  <c r="G383" i="13" s="1"/>
  <c r="B382" i="13"/>
  <c r="F382" i="13" s="1"/>
  <c r="G382" i="13" s="1"/>
  <c r="B381" i="13"/>
  <c r="F381" i="13" s="1"/>
  <c r="G381" i="13" s="1"/>
  <c r="B380" i="13"/>
  <c r="F380" i="13" s="1"/>
  <c r="G380" i="13" s="1"/>
  <c r="B379" i="13"/>
  <c r="F379" i="13" s="1"/>
  <c r="B378" i="13"/>
  <c r="F378" i="13" s="1"/>
  <c r="G378" i="13" s="1"/>
  <c r="B377" i="13"/>
  <c r="F377" i="13" s="1"/>
  <c r="G377" i="13" s="1"/>
  <c r="B376" i="13"/>
  <c r="F376" i="13" s="1"/>
  <c r="G376" i="13" s="1"/>
  <c r="B375" i="13"/>
  <c r="F375" i="13" s="1"/>
  <c r="G375" i="13" s="1"/>
  <c r="B374" i="13"/>
  <c r="F374" i="13" s="1"/>
  <c r="G374" i="13" s="1"/>
  <c r="B373" i="13"/>
  <c r="F373" i="13" s="1"/>
  <c r="G373" i="13" s="1"/>
  <c r="B372" i="13"/>
  <c r="F372" i="13" s="1"/>
  <c r="G372" i="13" s="1"/>
  <c r="B371" i="13"/>
  <c r="F371" i="13" s="1"/>
  <c r="B370" i="13"/>
  <c r="F370" i="13" s="1"/>
  <c r="G370" i="13" s="1"/>
  <c r="B369" i="13"/>
  <c r="F369" i="13" s="1"/>
  <c r="G369" i="13" s="1"/>
  <c r="B368" i="13"/>
  <c r="F368" i="13" s="1"/>
  <c r="G368" i="13" s="1"/>
  <c r="B367" i="13"/>
  <c r="F367" i="13" s="1"/>
  <c r="G367" i="13" s="1"/>
  <c r="B366" i="13"/>
  <c r="F366" i="13" s="1"/>
  <c r="G366" i="13" s="1"/>
  <c r="B365" i="13"/>
  <c r="F365" i="13" s="1"/>
  <c r="G365" i="13" s="1"/>
  <c r="B364" i="13"/>
  <c r="F364" i="13" s="1"/>
  <c r="G364" i="13" s="1"/>
  <c r="B363" i="13"/>
  <c r="F363" i="13" s="1"/>
  <c r="B362" i="13"/>
  <c r="F362" i="13" s="1"/>
  <c r="G362" i="13" s="1"/>
  <c r="B361" i="13"/>
  <c r="F361" i="13" s="1"/>
  <c r="G361" i="13" s="1"/>
  <c r="B360" i="13"/>
  <c r="F360" i="13" s="1"/>
  <c r="G360" i="13" s="1"/>
  <c r="B359" i="13"/>
  <c r="F359" i="13" s="1"/>
  <c r="G359" i="13" s="1"/>
  <c r="B358" i="13"/>
  <c r="F358" i="13" s="1"/>
  <c r="G358" i="13" s="1"/>
  <c r="B357" i="13"/>
  <c r="F357" i="13" s="1"/>
  <c r="G357" i="13" s="1"/>
  <c r="B356" i="13"/>
  <c r="F356" i="13" s="1"/>
  <c r="G356" i="13" s="1"/>
  <c r="B355" i="13"/>
  <c r="F355" i="13" s="1"/>
  <c r="B354" i="13"/>
  <c r="F354" i="13" s="1"/>
  <c r="G354" i="13" s="1"/>
  <c r="B353" i="13"/>
  <c r="F353" i="13" s="1"/>
  <c r="G353" i="13" s="1"/>
  <c r="B352" i="13"/>
  <c r="F352" i="13" s="1"/>
  <c r="G352" i="13" s="1"/>
  <c r="B351" i="13"/>
  <c r="F351" i="13" s="1"/>
  <c r="G351" i="13" s="1"/>
  <c r="B350" i="13"/>
  <c r="F350" i="13" s="1"/>
  <c r="G350" i="13" s="1"/>
  <c r="B349" i="13"/>
  <c r="F349" i="13" s="1"/>
  <c r="G349" i="13" s="1"/>
  <c r="B348" i="13"/>
  <c r="F348" i="13" s="1"/>
  <c r="G348" i="13" s="1"/>
  <c r="B347" i="13"/>
  <c r="F347" i="13" s="1"/>
  <c r="B346" i="13"/>
  <c r="F346" i="13" s="1"/>
  <c r="G346" i="13" s="1"/>
  <c r="B345" i="13"/>
  <c r="F345" i="13" s="1"/>
  <c r="G345" i="13" s="1"/>
  <c r="B344" i="13"/>
  <c r="F344" i="13" s="1"/>
  <c r="G344" i="13" s="1"/>
  <c r="B343" i="13"/>
  <c r="F343" i="13" s="1"/>
  <c r="G343" i="13" s="1"/>
  <c r="B342" i="13"/>
  <c r="F342" i="13" s="1"/>
  <c r="G342" i="13" s="1"/>
  <c r="B341" i="13"/>
  <c r="F341" i="13" s="1"/>
  <c r="G341" i="13" s="1"/>
  <c r="B340" i="13"/>
  <c r="F340" i="13" s="1"/>
  <c r="G340" i="13" s="1"/>
  <c r="B339" i="13"/>
  <c r="F339" i="13" s="1"/>
  <c r="B338" i="13"/>
  <c r="F338" i="13" s="1"/>
  <c r="G338" i="13" s="1"/>
  <c r="B337" i="13"/>
  <c r="F337" i="13" s="1"/>
  <c r="G337" i="13" s="1"/>
  <c r="B336" i="13"/>
  <c r="F336" i="13" s="1"/>
  <c r="G336" i="13" s="1"/>
  <c r="B335" i="13"/>
  <c r="F335" i="13" s="1"/>
  <c r="G335" i="13" s="1"/>
  <c r="B334" i="13"/>
  <c r="F334" i="13" s="1"/>
  <c r="G334" i="13" s="1"/>
  <c r="B333" i="13"/>
  <c r="F333" i="13" s="1"/>
  <c r="G333" i="13" s="1"/>
  <c r="B332" i="13"/>
  <c r="F332" i="13" s="1"/>
  <c r="G332" i="13" s="1"/>
  <c r="B331" i="13"/>
  <c r="F331" i="13" s="1"/>
  <c r="B330" i="13"/>
  <c r="F330" i="13" s="1"/>
  <c r="G330" i="13" s="1"/>
  <c r="B329" i="13"/>
  <c r="F329" i="13" s="1"/>
  <c r="G329" i="13" s="1"/>
  <c r="B328" i="13"/>
  <c r="F328" i="13" s="1"/>
  <c r="G328" i="13" s="1"/>
  <c r="B327" i="13"/>
  <c r="F327" i="13" s="1"/>
  <c r="G327" i="13" s="1"/>
  <c r="B326" i="13"/>
  <c r="F326" i="13" s="1"/>
  <c r="G326" i="13" s="1"/>
  <c r="B325" i="13"/>
  <c r="F325" i="13" s="1"/>
  <c r="G325" i="13" s="1"/>
  <c r="B324" i="13"/>
  <c r="F324" i="13" s="1"/>
  <c r="G324" i="13" s="1"/>
  <c r="B323" i="13"/>
  <c r="F323" i="13" s="1"/>
  <c r="B322" i="13"/>
  <c r="F322" i="13" s="1"/>
  <c r="G322" i="13" s="1"/>
  <c r="B321" i="13"/>
  <c r="F321" i="13" s="1"/>
  <c r="G321" i="13" s="1"/>
  <c r="B320" i="13"/>
  <c r="F320" i="13" s="1"/>
  <c r="G320" i="13" s="1"/>
  <c r="B319" i="13"/>
  <c r="F319" i="13" s="1"/>
  <c r="G319" i="13" s="1"/>
  <c r="B318" i="13"/>
  <c r="F318" i="13" s="1"/>
  <c r="G318" i="13" s="1"/>
  <c r="B317" i="13"/>
  <c r="F317" i="13" s="1"/>
  <c r="G317" i="13" s="1"/>
  <c r="B316" i="13"/>
  <c r="F316" i="13" s="1"/>
  <c r="G316" i="13" s="1"/>
  <c r="B315" i="13"/>
  <c r="F315" i="13" s="1"/>
  <c r="B314" i="13"/>
  <c r="F314" i="13" s="1"/>
  <c r="G314" i="13" s="1"/>
  <c r="B313" i="13"/>
  <c r="F313" i="13" s="1"/>
  <c r="G313" i="13" s="1"/>
  <c r="B312" i="13"/>
  <c r="F312" i="13" s="1"/>
  <c r="G312" i="13" s="1"/>
  <c r="B311" i="13"/>
  <c r="F311" i="13" s="1"/>
  <c r="G311" i="13" s="1"/>
  <c r="B310" i="13"/>
  <c r="F310" i="13" s="1"/>
  <c r="G310" i="13" s="1"/>
  <c r="B309" i="13"/>
  <c r="F309" i="13" s="1"/>
  <c r="G309" i="13" s="1"/>
  <c r="B308" i="13"/>
  <c r="F308" i="13" s="1"/>
  <c r="G308" i="13" s="1"/>
  <c r="B307" i="13"/>
  <c r="F307" i="13" s="1"/>
  <c r="B306" i="13"/>
  <c r="F306" i="13" s="1"/>
  <c r="G306" i="13" s="1"/>
  <c r="B305" i="13"/>
  <c r="F305" i="13" s="1"/>
  <c r="G305" i="13" s="1"/>
  <c r="B304" i="13"/>
  <c r="F304" i="13" s="1"/>
  <c r="G304" i="13" s="1"/>
  <c r="B303" i="13"/>
  <c r="F303" i="13" s="1"/>
  <c r="G303" i="13" s="1"/>
  <c r="B302" i="13"/>
  <c r="F302" i="13" s="1"/>
  <c r="G302" i="13" s="1"/>
  <c r="B301" i="13"/>
  <c r="F301" i="13" s="1"/>
  <c r="G301" i="13" s="1"/>
  <c r="B300" i="13"/>
  <c r="F300" i="13" s="1"/>
  <c r="G300" i="13" s="1"/>
  <c r="B299" i="13"/>
  <c r="F299" i="13" s="1"/>
  <c r="B298" i="13"/>
  <c r="F298" i="13" s="1"/>
  <c r="G298" i="13" s="1"/>
  <c r="B297" i="13"/>
  <c r="F297" i="13" s="1"/>
  <c r="G297" i="13" s="1"/>
  <c r="B296" i="13"/>
  <c r="F296" i="13" s="1"/>
  <c r="G296" i="13" s="1"/>
  <c r="B295" i="13"/>
  <c r="F295" i="13" s="1"/>
  <c r="G295" i="13" s="1"/>
  <c r="B294" i="13"/>
  <c r="F294" i="13" s="1"/>
  <c r="G294" i="13" s="1"/>
  <c r="B293" i="13"/>
  <c r="F293" i="13" s="1"/>
  <c r="G293" i="13" s="1"/>
  <c r="B292" i="13"/>
  <c r="F292" i="13" s="1"/>
  <c r="G292" i="13" s="1"/>
  <c r="B291" i="13"/>
  <c r="F291" i="13" s="1"/>
  <c r="B290" i="13"/>
  <c r="F290" i="13" s="1"/>
  <c r="G290" i="13" s="1"/>
  <c r="B289" i="13"/>
  <c r="F289" i="13" s="1"/>
  <c r="G289" i="13" s="1"/>
  <c r="B288" i="13"/>
  <c r="F288" i="13" s="1"/>
  <c r="G288" i="13" s="1"/>
  <c r="B287" i="13"/>
  <c r="F287" i="13" s="1"/>
  <c r="G287" i="13" s="1"/>
  <c r="B286" i="13"/>
  <c r="F286" i="13" s="1"/>
  <c r="G286" i="13" s="1"/>
  <c r="B285" i="13"/>
  <c r="F285" i="13" s="1"/>
  <c r="G285" i="13" s="1"/>
  <c r="B284" i="13"/>
  <c r="F284" i="13" s="1"/>
  <c r="G284" i="13" s="1"/>
  <c r="B283" i="13"/>
  <c r="F283" i="13" s="1"/>
  <c r="B282" i="13"/>
  <c r="F282" i="13" s="1"/>
  <c r="G282" i="13" s="1"/>
  <c r="B281" i="13"/>
  <c r="F281" i="13" s="1"/>
  <c r="G281" i="13" s="1"/>
  <c r="B280" i="13"/>
  <c r="F280" i="13" s="1"/>
  <c r="G280" i="13" s="1"/>
  <c r="B279" i="13"/>
  <c r="F279" i="13" s="1"/>
  <c r="G279" i="13" s="1"/>
  <c r="B278" i="13"/>
  <c r="F278" i="13" s="1"/>
  <c r="G278" i="13" s="1"/>
  <c r="B277" i="13"/>
  <c r="F277" i="13" s="1"/>
  <c r="G277" i="13" s="1"/>
  <c r="B276" i="13"/>
  <c r="F276" i="13" s="1"/>
  <c r="G276" i="13" s="1"/>
  <c r="B275" i="13"/>
  <c r="F275" i="13" s="1"/>
  <c r="B274" i="13"/>
  <c r="F274" i="13" s="1"/>
  <c r="G274" i="13" s="1"/>
  <c r="B273" i="13"/>
  <c r="F273" i="13" s="1"/>
  <c r="G273" i="13" s="1"/>
  <c r="B272" i="13"/>
  <c r="F272" i="13" s="1"/>
  <c r="G272" i="13" s="1"/>
  <c r="B271" i="13"/>
  <c r="F271" i="13" s="1"/>
  <c r="G271" i="13" s="1"/>
  <c r="B270" i="13"/>
  <c r="F270" i="13" s="1"/>
  <c r="G270" i="13" s="1"/>
  <c r="B269" i="13"/>
  <c r="F269" i="13" s="1"/>
  <c r="G269" i="13" s="1"/>
  <c r="B268" i="13"/>
  <c r="F268" i="13" s="1"/>
  <c r="G268" i="13" s="1"/>
  <c r="B267" i="13"/>
  <c r="F267" i="13" s="1"/>
  <c r="B266" i="13"/>
  <c r="F266" i="13" s="1"/>
  <c r="G266" i="13" s="1"/>
  <c r="B265" i="13"/>
  <c r="F265" i="13" s="1"/>
  <c r="G265" i="13" s="1"/>
  <c r="B264" i="13"/>
  <c r="F264" i="13" s="1"/>
  <c r="G264" i="13" s="1"/>
  <c r="B263" i="13"/>
  <c r="F263" i="13" s="1"/>
  <c r="G263" i="13" s="1"/>
  <c r="B262" i="13"/>
  <c r="F262" i="13" s="1"/>
  <c r="G262" i="13" s="1"/>
  <c r="B261" i="13"/>
  <c r="F261" i="13" s="1"/>
  <c r="G261" i="13" s="1"/>
  <c r="B260" i="13"/>
  <c r="F260" i="13" s="1"/>
  <c r="G260" i="13" s="1"/>
  <c r="B259" i="13"/>
  <c r="F259" i="13" s="1"/>
  <c r="B258" i="13"/>
  <c r="F258" i="13" s="1"/>
  <c r="G258" i="13" s="1"/>
  <c r="B257" i="13"/>
  <c r="F257" i="13" s="1"/>
  <c r="G257" i="13" s="1"/>
  <c r="B256" i="13"/>
  <c r="F256" i="13" s="1"/>
  <c r="G256" i="13" s="1"/>
  <c r="B255" i="13"/>
  <c r="F255" i="13" s="1"/>
  <c r="G255" i="13" s="1"/>
  <c r="B254" i="13"/>
  <c r="F254" i="13" s="1"/>
  <c r="G254" i="13" s="1"/>
  <c r="B253" i="13"/>
  <c r="F253" i="13" s="1"/>
  <c r="G253" i="13" s="1"/>
  <c r="B252" i="13"/>
  <c r="F252" i="13" s="1"/>
  <c r="G252" i="13" s="1"/>
  <c r="B251" i="13"/>
  <c r="F251" i="13" s="1"/>
  <c r="B250" i="13"/>
  <c r="F250" i="13" s="1"/>
  <c r="G250" i="13" s="1"/>
  <c r="B249" i="13"/>
  <c r="F249" i="13" s="1"/>
  <c r="G249" i="13" s="1"/>
  <c r="B248" i="13"/>
  <c r="F248" i="13" s="1"/>
  <c r="G248" i="13" s="1"/>
  <c r="B247" i="13"/>
  <c r="F247" i="13" s="1"/>
  <c r="G247" i="13" s="1"/>
  <c r="B246" i="13"/>
  <c r="F246" i="13" s="1"/>
  <c r="G246" i="13" s="1"/>
  <c r="B245" i="13"/>
  <c r="F245" i="13" s="1"/>
  <c r="G245" i="13" s="1"/>
  <c r="B244" i="13"/>
  <c r="F244" i="13" s="1"/>
  <c r="G244" i="13" s="1"/>
  <c r="B243" i="13"/>
  <c r="F243" i="13" s="1"/>
  <c r="B242" i="13"/>
  <c r="F242" i="13" s="1"/>
  <c r="G242" i="13" s="1"/>
  <c r="B241" i="13"/>
  <c r="F241" i="13" s="1"/>
  <c r="G241" i="13" s="1"/>
  <c r="B240" i="13"/>
  <c r="F240" i="13" s="1"/>
  <c r="G240" i="13" s="1"/>
  <c r="B239" i="13"/>
  <c r="F239" i="13" s="1"/>
  <c r="G239" i="13" s="1"/>
  <c r="B238" i="13"/>
  <c r="F238" i="13" s="1"/>
  <c r="G238" i="13" s="1"/>
  <c r="B237" i="13"/>
  <c r="F237" i="13" s="1"/>
  <c r="G237" i="13" s="1"/>
  <c r="B236" i="13"/>
  <c r="F236" i="13" s="1"/>
  <c r="G236" i="13" s="1"/>
  <c r="B235" i="13"/>
  <c r="F235" i="13" s="1"/>
  <c r="B234" i="13"/>
  <c r="F234" i="13" s="1"/>
  <c r="G234" i="13" s="1"/>
  <c r="B233" i="13"/>
  <c r="F233" i="13" s="1"/>
  <c r="G233" i="13" s="1"/>
  <c r="B232" i="13"/>
  <c r="F232" i="13" s="1"/>
  <c r="G232" i="13" s="1"/>
  <c r="B231" i="13"/>
  <c r="F231" i="13" s="1"/>
  <c r="G231" i="13" s="1"/>
  <c r="B230" i="13"/>
  <c r="F230" i="13" s="1"/>
  <c r="G230" i="13" s="1"/>
  <c r="B229" i="13"/>
  <c r="F229" i="13" s="1"/>
  <c r="G229" i="13" s="1"/>
  <c r="B228" i="13"/>
  <c r="F228" i="13" s="1"/>
  <c r="G228" i="13" s="1"/>
  <c r="B227" i="13"/>
  <c r="F227" i="13" s="1"/>
  <c r="B226" i="13"/>
  <c r="F226" i="13" s="1"/>
  <c r="G226" i="13" s="1"/>
  <c r="B225" i="13"/>
  <c r="F225" i="13" s="1"/>
  <c r="G225" i="13" s="1"/>
  <c r="B224" i="13"/>
  <c r="F224" i="13" s="1"/>
  <c r="G224" i="13" s="1"/>
  <c r="B223" i="13"/>
  <c r="F223" i="13" s="1"/>
  <c r="G223" i="13" s="1"/>
  <c r="B222" i="13"/>
  <c r="F222" i="13" s="1"/>
  <c r="G222" i="13" s="1"/>
  <c r="B221" i="13"/>
  <c r="F221" i="13" s="1"/>
  <c r="G221" i="13" s="1"/>
  <c r="B220" i="13"/>
  <c r="F220" i="13" s="1"/>
  <c r="G220" i="13" s="1"/>
  <c r="B219" i="13"/>
  <c r="F219" i="13" s="1"/>
  <c r="B218" i="13"/>
  <c r="F218" i="13" s="1"/>
  <c r="G218" i="13" s="1"/>
  <c r="B217" i="13"/>
  <c r="F217" i="13" s="1"/>
  <c r="G217" i="13" s="1"/>
  <c r="B216" i="13"/>
  <c r="F216" i="13" s="1"/>
  <c r="G216" i="13" s="1"/>
  <c r="B215" i="13"/>
  <c r="F215" i="13" s="1"/>
  <c r="G215" i="13" s="1"/>
  <c r="B214" i="13"/>
  <c r="F214" i="13" s="1"/>
  <c r="G214" i="13" s="1"/>
  <c r="B213" i="13"/>
  <c r="F213" i="13" s="1"/>
  <c r="G213" i="13" s="1"/>
  <c r="B212" i="13"/>
  <c r="F212" i="13" s="1"/>
  <c r="G212" i="13" s="1"/>
  <c r="B211" i="13"/>
  <c r="F211" i="13" s="1"/>
  <c r="B210" i="13"/>
  <c r="F210" i="13" s="1"/>
  <c r="G210" i="13" s="1"/>
  <c r="B209" i="13"/>
  <c r="F209" i="13" s="1"/>
  <c r="G209" i="13" s="1"/>
  <c r="B208" i="13"/>
  <c r="F208" i="13" s="1"/>
  <c r="G208" i="13" s="1"/>
  <c r="B207" i="13"/>
  <c r="F207" i="13" s="1"/>
  <c r="G207" i="13" s="1"/>
  <c r="B206" i="13"/>
  <c r="F206" i="13" s="1"/>
  <c r="G206" i="13" s="1"/>
  <c r="B205" i="13"/>
  <c r="F205" i="13" s="1"/>
  <c r="G205" i="13" s="1"/>
  <c r="B204" i="13"/>
  <c r="F204" i="13" s="1"/>
  <c r="G204" i="13" s="1"/>
  <c r="B203" i="13"/>
  <c r="F203" i="13" s="1"/>
  <c r="B202" i="13"/>
  <c r="F202" i="13" s="1"/>
  <c r="G202" i="13" s="1"/>
  <c r="B201" i="13"/>
  <c r="F201" i="13" s="1"/>
  <c r="G201" i="13" s="1"/>
  <c r="B200" i="13"/>
  <c r="F200" i="13" s="1"/>
  <c r="G200" i="13" s="1"/>
  <c r="B199" i="13"/>
  <c r="F199" i="13" s="1"/>
  <c r="G199" i="13" s="1"/>
  <c r="B198" i="13"/>
  <c r="F198" i="13" s="1"/>
  <c r="G198" i="13" s="1"/>
  <c r="B197" i="13"/>
  <c r="F197" i="13" s="1"/>
  <c r="G197" i="13" s="1"/>
  <c r="B196" i="13"/>
  <c r="F196" i="13" s="1"/>
  <c r="G196" i="13" s="1"/>
  <c r="B195" i="13"/>
  <c r="F195" i="13" s="1"/>
  <c r="B194" i="13"/>
  <c r="F194" i="13" s="1"/>
  <c r="G194" i="13" s="1"/>
  <c r="B193" i="13"/>
  <c r="F193" i="13" s="1"/>
  <c r="G193" i="13" s="1"/>
  <c r="B192" i="13"/>
  <c r="F192" i="13" s="1"/>
  <c r="G192" i="13" s="1"/>
  <c r="B191" i="13"/>
  <c r="F191" i="13" s="1"/>
  <c r="G191" i="13" s="1"/>
  <c r="B190" i="13"/>
  <c r="F190" i="13" s="1"/>
  <c r="G190" i="13" s="1"/>
  <c r="B189" i="13"/>
  <c r="F189" i="13" s="1"/>
  <c r="G189" i="13" s="1"/>
  <c r="B188" i="13"/>
  <c r="F188" i="13" s="1"/>
  <c r="G188" i="13" s="1"/>
  <c r="B187" i="13"/>
  <c r="F187" i="13" s="1"/>
  <c r="B186" i="13"/>
  <c r="F186" i="13" s="1"/>
  <c r="G186" i="13" s="1"/>
  <c r="B185" i="13"/>
  <c r="F185" i="13" s="1"/>
  <c r="G185" i="13" s="1"/>
  <c r="B184" i="13"/>
  <c r="F184" i="13" s="1"/>
  <c r="G184" i="13" s="1"/>
  <c r="B183" i="13"/>
  <c r="F183" i="13" s="1"/>
  <c r="G183" i="13" s="1"/>
  <c r="B182" i="13"/>
  <c r="F182" i="13" s="1"/>
  <c r="G182" i="13" s="1"/>
  <c r="B181" i="13"/>
  <c r="F181" i="13" s="1"/>
  <c r="G181" i="13" s="1"/>
  <c r="B180" i="13"/>
  <c r="F180" i="13" s="1"/>
  <c r="G180" i="13" s="1"/>
  <c r="B179" i="13"/>
  <c r="F179" i="13" s="1"/>
  <c r="B178" i="13"/>
  <c r="F178" i="13" s="1"/>
  <c r="G178" i="13" s="1"/>
  <c r="B177" i="13"/>
  <c r="F177" i="13" s="1"/>
  <c r="G177" i="13" s="1"/>
  <c r="B176" i="13"/>
  <c r="F176" i="13" s="1"/>
  <c r="G176" i="13" s="1"/>
  <c r="B175" i="13"/>
  <c r="F175" i="13" s="1"/>
  <c r="G175" i="13" s="1"/>
  <c r="B174" i="13"/>
  <c r="F174" i="13" s="1"/>
  <c r="G174" i="13" s="1"/>
  <c r="B173" i="13"/>
  <c r="F173" i="13" s="1"/>
  <c r="G173" i="13" s="1"/>
  <c r="B172" i="13"/>
  <c r="F172" i="13" s="1"/>
  <c r="G172" i="13" s="1"/>
  <c r="B171" i="13"/>
  <c r="F171" i="13" s="1"/>
  <c r="B170" i="13"/>
  <c r="F170" i="13" s="1"/>
  <c r="G170" i="13" s="1"/>
  <c r="B169" i="13"/>
  <c r="F169" i="13" s="1"/>
  <c r="G169" i="13" s="1"/>
  <c r="B168" i="13"/>
  <c r="F168" i="13" s="1"/>
  <c r="G168" i="13" s="1"/>
  <c r="B167" i="13"/>
  <c r="F167" i="13" s="1"/>
  <c r="G167" i="13" s="1"/>
  <c r="B166" i="13"/>
  <c r="F166" i="13" s="1"/>
  <c r="G166" i="13" s="1"/>
  <c r="B165" i="13"/>
  <c r="F165" i="13" s="1"/>
  <c r="G165" i="13" s="1"/>
  <c r="B164" i="13"/>
  <c r="F164" i="13" s="1"/>
  <c r="G164" i="13" s="1"/>
  <c r="B163" i="13"/>
  <c r="F163" i="13" s="1"/>
  <c r="B162" i="13"/>
  <c r="F162" i="13" s="1"/>
  <c r="G162" i="13" s="1"/>
  <c r="B161" i="13"/>
  <c r="F161" i="13" s="1"/>
  <c r="G161" i="13" s="1"/>
  <c r="B160" i="13"/>
  <c r="F160" i="13" s="1"/>
  <c r="G160" i="13" s="1"/>
  <c r="B159" i="13"/>
  <c r="F159" i="13" s="1"/>
  <c r="G159" i="13" s="1"/>
  <c r="B158" i="13"/>
  <c r="F158" i="13" s="1"/>
  <c r="G158" i="13" s="1"/>
  <c r="B157" i="13"/>
  <c r="F157" i="13" s="1"/>
  <c r="G157" i="13" s="1"/>
  <c r="B156" i="13"/>
  <c r="F156" i="13" s="1"/>
  <c r="G156" i="13" s="1"/>
  <c r="B155" i="13"/>
  <c r="F155" i="13" s="1"/>
  <c r="B154" i="13"/>
  <c r="F154" i="13" s="1"/>
  <c r="G154" i="13" s="1"/>
  <c r="B153" i="13"/>
  <c r="F153" i="13" s="1"/>
  <c r="G153" i="13" s="1"/>
  <c r="B152" i="13"/>
  <c r="F152" i="13" s="1"/>
  <c r="G152" i="13" s="1"/>
  <c r="B151" i="13"/>
  <c r="F151" i="13" s="1"/>
  <c r="G151" i="13" s="1"/>
  <c r="B150" i="13"/>
  <c r="F150" i="13" s="1"/>
  <c r="G150" i="13" s="1"/>
  <c r="B149" i="13"/>
  <c r="F149" i="13" s="1"/>
  <c r="G149" i="13" s="1"/>
  <c r="B148" i="13"/>
  <c r="F148" i="13" s="1"/>
  <c r="G148" i="13" s="1"/>
  <c r="B147" i="13"/>
  <c r="F147" i="13" s="1"/>
  <c r="B146" i="13"/>
  <c r="F146" i="13" s="1"/>
  <c r="G146" i="13" s="1"/>
  <c r="B145" i="13"/>
  <c r="F145" i="13" s="1"/>
  <c r="G145" i="13" s="1"/>
  <c r="B144" i="13"/>
  <c r="F144" i="13" s="1"/>
  <c r="G144" i="13" s="1"/>
  <c r="B143" i="13"/>
  <c r="F143" i="13" s="1"/>
  <c r="G143" i="13" s="1"/>
  <c r="B142" i="13"/>
  <c r="F142" i="13" s="1"/>
  <c r="G142" i="13" s="1"/>
  <c r="B141" i="13"/>
  <c r="F141" i="13" s="1"/>
  <c r="G141" i="13" s="1"/>
  <c r="B140" i="13"/>
  <c r="F140" i="13" s="1"/>
  <c r="G140" i="13" s="1"/>
  <c r="B139" i="13"/>
  <c r="F139" i="13" s="1"/>
  <c r="B138" i="13"/>
  <c r="F138" i="13" s="1"/>
  <c r="G138" i="13" s="1"/>
  <c r="B137" i="13"/>
  <c r="F137" i="13" s="1"/>
  <c r="G137" i="13" s="1"/>
  <c r="B136" i="13"/>
  <c r="F136" i="13" s="1"/>
  <c r="G136" i="13" s="1"/>
  <c r="B135" i="13"/>
  <c r="F135" i="13" s="1"/>
  <c r="G135" i="13" s="1"/>
  <c r="B134" i="13"/>
  <c r="F134" i="13" s="1"/>
  <c r="G134" i="13" s="1"/>
  <c r="B133" i="13"/>
  <c r="F133" i="13" s="1"/>
  <c r="G133" i="13" s="1"/>
  <c r="B132" i="13"/>
  <c r="F132" i="13" s="1"/>
  <c r="G132" i="13" s="1"/>
  <c r="B131" i="13"/>
  <c r="F131" i="13" s="1"/>
  <c r="B130" i="13"/>
  <c r="F130" i="13" s="1"/>
  <c r="G130" i="13" s="1"/>
  <c r="B129" i="13"/>
  <c r="F129" i="13" s="1"/>
  <c r="G129" i="13" s="1"/>
  <c r="B128" i="13"/>
  <c r="F128" i="13" s="1"/>
  <c r="G128" i="13" s="1"/>
  <c r="B127" i="13"/>
  <c r="F127" i="13" s="1"/>
  <c r="G127" i="13" s="1"/>
  <c r="B126" i="13"/>
  <c r="F126" i="13" s="1"/>
  <c r="G126" i="13" s="1"/>
  <c r="B125" i="13"/>
  <c r="F125" i="13" s="1"/>
  <c r="G125" i="13" s="1"/>
  <c r="B124" i="13"/>
  <c r="F124" i="13" s="1"/>
  <c r="G124" i="13" s="1"/>
  <c r="B123" i="13"/>
  <c r="F123" i="13" s="1"/>
  <c r="B122" i="13"/>
  <c r="F122" i="13" s="1"/>
  <c r="G122" i="13" s="1"/>
  <c r="B121" i="13"/>
  <c r="F121" i="13" s="1"/>
  <c r="G121" i="13" s="1"/>
  <c r="B120" i="13"/>
  <c r="F120" i="13" s="1"/>
  <c r="G120" i="13" s="1"/>
  <c r="B119" i="13"/>
  <c r="F119" i="13" s="1"/>
  <c r="G119" i="13" s="1"/>
  <c r="B118" i="13"/>
  <c r="F118" i="13" s="1"/>
  <c r="G118" i="13" s="1"/>
  <c r="B117" i="13"/>
  <c r="F117" i="13" s="1"/>
  <c r="G117" i="13" s="1"/>
  <c r="B116" i="13"/>
  <c r="F116" i="13" s="1"/>
  <c r="G116" i="13" s="1"/>
  <c r="B115" i="13"/>
  <c r="F115" i="13" s="1"/>
  <c r="B114" i="13"/>
  <c r="F114" i="13" s="1"/>
  <c r="G114" i="13" s="1"/>
  <c r="B113" i="13"/>
  <c r="F113" i="13" s="1"/>
  <c r="G113" i="13" s="1"/>
  <c r="B112" i="13"/>
  <c r="F112" i="13" s="1"/>
  <c r="G112" i="13" s="1"/>
  <c r="B111" i="13"/>
  <c r="F111" i="13" s="1"/>
  <c r="G111" i="13" s="1"/>
  <c r="B110" i="13"/>
  <c r="F110" i="13" s="1"/>
  <c r="G110" i="13" s="1"/>
  <c r="B109" i="13"/>
  <c r="F109" i="13" s="1"/>
  <c r="G109" i="13" s="1"/>
  <c r="B108" i="13"/>
  <c r="F108" i="13" s="1"/>
  <c r="G108" i="13" s="1"/>
  <c r="B107" i="13"/>
  <c r="F107" i="13" s="1"/>
  <c r="B106" i="13"/>
  <c r="F106" i="13" s="1"/>
  <c r="G106" i="13" s="1"/>
  <c r="B105" i="13"/>
  <c r="F105" i="13" s="1"/>
  <c r="G105" i="13" s="1"/>
  <c r="B104" i="13"/>
  <c r="F104" i="13" s="1"/>
  <c r="G104" i="13" s="1"/>
  <c r="B103" i="13"/>
  <c r="F103" i="13" s="1"/>
  <c r="G103" i="13" s="1"/>
  <c r="B102" i="13"/>
  <c r="F102" i="13" s="1"/>
  <c r="G102" i="13" s="1"/>
  <c r="B101" i="13"/>
  <c r="F101" i="13" s="1"/>
  <c r="G101" i="13" s="1"/>
  <c r="B100" i="13"/>
  <c r="F100" i="13" s="1"/>
  <c r="G100" i="13" s="1"/>
  <c r="B99" i="13"/>
  <c r="F99" i="13" s="1"/>
  <c r="B98" i="13"/>
  <c r="F98" i="13" s="1"/>
  <c r="G98" i="13" s="1"/>
  <c r="B97" i="13"/>
  <c r="F97" i="13" s="1"/>
  <c r="G97" i="13" s="1"/>
  <c r="B96" i="13"/>
  <c r="F96" i="13" s="1"/>
  <c r="G96" i="13" s="1"/>
  <c r="B95" i="13"/>
  <c r="F95" i="13" s="1"/>
  <c r="G95" i="13" s="1"/>
  <c r="B94" i="13"/>
  <c r="F94" i="13" s="1"/>
  <c r="G94" i="13" s="1"/>
  <c r="B93" i="13"/>
  <c r="F93" i="13" s="1"/>
  <c r="G93" i="13" s="1"/>
  <c r="B92" i="13"/>
  <c r="F92" i="13" s="1"/>
  <c r="G92" i="13" s="1"/>
  <c r="B91" i="13"/>
  <c r="F91" i="13" s="1"/>
  <c r="B90" i="13"/>
  <c r="F90" i="13" s="1"/>
  <c r="G90" i="13" s="1"/>
  <c r="B89" i="13"/>
  <c r="F89" i="13" s="1"/>
  <c r="G89" i="13" s="1"/>
  <c r="B88" i="13"/>
  <c r="F88" i="13" s="1"/>
  <c r="G88" i="13" s="1"/>
  <c r="B87" i="13"/>
  <c r="F87" i="13" s="1"/>
  <c r="G87" i="13" s="1"/>
  <c r="B86" i="13"/>
  <c r="F86" i="13" s="1"/>
  <c r="G86" i="13" s="1"/>
  <c r="B85" i="13"/>
  <c r="F85" i="13" s="1"/>
  <c r="G85" i="13" s="1"/>
  <c r="B84" i="13"/>
  <c r="F84" i="13" s="1"/>
  <c r="G84" i="13" s="1"/>
  <c r="B83" i="13"/>
  <c r="F83" i="13" s="1"/>
  <c r="B82" i="13"/>
  <c r="F82" i="13" s="1"/>
  <c r="G82" i="13" s="1"/>
  <c r="B81" i="13"/>
  <c r="F81" i="13" s="1"/>
  <c r="G81" i="13" s="1"/>
  <c r="B80" i="13"/>
  <c r="F80" i="13" s="1"/>
  <c r="G80" i="13" s="1"/>
  <c r="B79" i="13"/>
  <c r="F79" i="13" s="1"/>
  <c r="G79" i="13" s="1"/>
  <c r="B78" i="13"/>
  <c r="F78" i="13" s="1"/>
  <c r="G78" i="13" s="1"/>
  <c r="B77" i="13"/>
  <c r="F77" i="13" s="1"/>
  <c r="G77" i="13" s="1"/>
  <c r="B76" i="13"/>
  <c r="F76" i="13" s="1"/>
  <c r="G76" i="13" s="1"/>
  <c r="B75" i="13"/>
  <c r="F75" i="13" s="1"/>
  <c r="B74" i="13"/>
  <c r="F74" i="13" s="1"/>
  <c r="G74" i="13" s="1"/>
  <c r="B73" i="13"/>
  <c r="F73" i="13" s="1"/>
  <c r="G73" i="13" s="1"/>
  <c r="B72" i="13"/>
  <c r="F72" i="13" s="1"/>
  <c r="G72" i="13" s="1"/>
  <c r="B71" i="13"/>
  <c r="F71" i="13" s="1"/>
  <c r="G71" i="13" s="1"/>
  <c r="B70" i="13"/>
  <c r="F70" i="13" s="1"/>
  <c r="G70" i="13" s="1"/>
  <c r="B69" i="13"/>
  <c r="F69" i="13" s="1"/>
  <c r="G69" i="13" s="1"/>
  <c r="B68" i="13"/>
  <c r="F68" i="13" s="1"/>
  <c r="G68" i="13" s="1"/>
  <c r="B67" i="13"/>
  <c r="F67" i="13" s="1"/>
  <c r="B66" i="13"/>
  <c r="F66" i="13" s="1"/>
  <c r="G66" i="13" s="1"/>
  <c r="B65" i="13"/>
  <c r="F65" i="13" s="1"/>
  <c r="G65" i="13" s="1"/>
  <c r="B64" i="13"/>
  <c r="F64" i="13" s="1"/>
  <c r="G64" i="13" s="1"/>
  <c r="B63" i="13"/>
  <c r="F63" i="13" s="1"/>
  <c r="G63" i="13" s="1"/>
  <c r="B62" i="13"/>
  <c r="F62" i="13" s="1"/>
  <c r="G62" i="13" s="1"/>
  <c r="B61" i="13"/>
  <c r="F61" i="13" s="1"/>
  <c r="G61" i="13" s="1"/>
  <c r="B60" i="13"/>
  <c r="F60" i="13" s="1"/>
  <c r="G60" i="13" s="1"/>
  <c r="B59" i="13"/>
  <c r="F59" i="13" s="1"/>
  <c r="B58" i="13"/>
  <c r="F58" i="13" s="1"/>
  <c r="G58" i="13" s="1"/>
  <c r="B57" i="13"/>
  <c r="F57" i="13" s="1"/>
  <c r="G57" i="13" s="1"/>
  <c r="B56" i="13"/>
  <c r="F56" i="13" s="1"/>
  <c r="G56" i="13" s="1"/>
  <c r="B55" i="13"/>
  <c r="F55" i="13" s="1"/>
  <c r="G55" i="13" s="1"/>
  <c r="B54" i="13"/>
  <c r="F54" i="13" s="1"/>
  <c r="G54" i="13" s="1"/>
  <c r="B53" i="13"/>
  <c r="F53" i="13" s="1"/>
  <c r="G53" i="13" s="1"/>
  <c r="B52" i="13"/>
  <c r="F52" i="13" s="1"/>
  <c r="G52" i="13" s="1"/>
  <c r="B51" i="13"/>
  <c r="F51" i="13" s="1"/>
  <c r="B50" i="13"/>
  <c r="F50" i="13" s="1"/>
  <c r="G50" i="13" s="1"/>
  <c r="B49" i="13"/>
  <c r="F49" i="13" s="1"/>
  <c r="G49" i="13" s="1"/>
  <c r="B48" i="13"/>
  <c r="F48" i="13" s="1"/>
  <c r="G48" i="13" s="1"/>
  <c r="B47" i="13"/>
  <c r="F47" i="13" s="1"/>
  <c r="G47" i="13" s="1"/>
  <c r="B46" i="13"/>
  <c r="F46" i="13" s="1"/>
  <c r="G46" i="13" s="1"/>
  <c r="B45" i="13"/>
  <c r="F45" i="13" s="1"/>
  <c r="G45" i="13" s="1"/>
  <c r="B44" i="13"/>
  <c r="F44" i="13" s="1"/>
  <c r="G44" i="13" s="1"/>
  <c r="B43" i="13"/>
  <c r="F43" i="13" s="1"/>
  <c r="B42" i="13"/>
  <c r="F42" i="13" s="1"/>
  <c r="G42" i="13" s="1"/>
  <c r="B41" i="13"/>
  <c r="F41" i="13" s="1"/>
  <c r="G41" i="13" s="1"/>
  <c r="B40" i="13"/>
  <c r="F40" i="13" s="1"/>
  <c r="G40" i="13" s="1"/>
  <c r="B39" i="13"/>
  <c r="F39" i="13" s="1"/>
  <c r="G39" i="13" s="1"/>
  <c r="B38" i="13"/>
  <c r="F38" i="13" s="1"/>
  <c r="G38" i="13" s="1"/>
  <c r="B37" i="13"/>
  <c r="F37" i="13" s="1"/>
  <c r="G37" i="13" s="1"/>
  <c r="B36" i="13"/>
  <c r="F36" i="13" s="1"/>
  <c r="G36" i="13" s="1"/>
  <c r="B35" i="13"/>
  <c r="F35" i="13" s="1"/>
  <c r="B34" i="13"/>
  <c r="F34" i="13" s="1"/>
  <c r="G34" i="13" s="1"/>
  <c r="B33" i="13"/>
  <c r="F33" i="13" s="1"/>
  <c r="G33" i="13" s="1"/>
  <c r="B32" i="13"/>
  <c r="F32" i="13" s="1"/>
  <c r="G32" i="13" s="1"/>
  <c r="B31" i="13"/>
  <c r="F31" i="13" s="1"/>
  <c r="G31" i="13" s="1"/>
  <c r="B30" i="13"/>
  <c r="F30" i="13" s="1"/>
  <c r="G30" i="13" s="1"/>
  <c r="B29" i="13"/>
  <c r="F29" i="13" s="1"/>
  <c r="G29" i="13" s="1"/>
  <c r="B28" i="13"/>
  <c r="F28" i="13" s="1"/>
  <c r="G28" i="13" s="1"/>
  <c r="B27" i="13"/>
  <c r="F27" i="13" s="1"/>
  <c r="B26" i="13"/>
  <c r="F26" i="13" s="1"/>
  <c r="G26" i="13" s="1"/>
  <c r="B25" i="13"/>
  <c r="F25" i="13" s="1"/>
  <c r="G25" i="13" s="1"/>
  <c r="B24" i="13"/>
  <c r="F24" i="13" s="1"/>
  <c r="G24" i="13" s="1"/>
  <c r="B23" i="13"/>
  <c r="F23" i="13" s="1"/>
  <c r="G23" i="13" s="1"/>
  <c r="B22" i="13"/>
  <c r="F22" i="13" s="1"/>
  <c r="G22" i="13" s="1"/>
  <c r="B21" i="13"/>
  <c r="F21" i="13" s="1"/>
  <c r="G21" i="13" s="1"/>
  <c r="B20" i="13"/>
  <c r="F20" i="13" s="1"/>
  <c r="G20" i="13" s="1"/>
  <c r="B19" i="13"/>
  <c r="F19" i="13" s="1"/>
  <c r="B18" i="13"/>
  <c r="F18" i="13" s="1"/>
  <c r="G18" i="13" s="1"/>
  <c r="B17" i="13"/>
  <c r="F17" i="13" s="1"/>
  <c r="G17" i="13" s="1"/>
  <c r="B16" i="13"/>
  <c r="F16" i="13" s="1"/>
  <c r="G16" i="13" s="1"/>
  <c r="B15" i="13"/>
  <c r="F15" i="13" s="1"/>
  <c r="G15" i="13" s="1"/>
  <c r="B14" i="13"/>
  <c r="F14" i="13" s="1"/>
  <c r="G14" i="13" s="1"/>
  <c r="B13" i="13"/>
  <c r="F13" i="13" s="1"/>
  <c r="G13" i="13" s="1"/>
  <c r="B12" i="13"/>
  <c r="F12" i="13" s="1"/>
  <c r="G12" i="13" s="1"/>
  <c r="B11" i="13"/>
  <c r="F11" i="13" s="1"/>
  <c r="B10" i="13"/>
  <c r="F10" i="13" s="1"/>
  <c r="G10" i="13" s="1"/>
  <c r="B9" i="13"/>
  <c r="F9" i="13" s="1"/>
  <c r="G9" i="13" s="1"/>
  <c r="B8" i="13"/>
  <c r="F8" i="13" s="1"/>
  <c r="G8" i="13" s="1"/>
  <c r="B7" i="13"/>
  <c r="F7" i="13" s="1"/>
  <c r="G7" i="13" s="1"/>
  <c r="B6" i="13"/>
  <c r="F6" i="13" s="1"/>
  <c r="G6" i="13" s="1"/>
  <c r="B5" i="13"/>
  <c r="F5" i="13" s="1"/>
  <c r="G5" i="13" s="1"/>
  <c r="B4" i="13"/>
  <c r="F4" i="13" s="1"/>
  <c r="G4" i="13" s="1"/>
  <c r="B3" i="13"/>
  <c r="G2867" i="13" l="1"/>
  <c r="G2875" i="13"/>
  <c r="G2883" i="13"/>
  <c r="G2891" i="13"/>
  <c r="G2899" i="13"/>
  <c r="G2907" i="13"/>
  <c r="G2915" i="13"/>
  <c r="G2923" i="13"/>
  <c r="G2931" i="13"/>
  <c r="G2939" i="13"/>
  <c r="G2947" i="13"/>
  <c r="G2955" i="13"/>
  <c r="G2963" i="13"/>
  <c r="G2971" i="13"/>
  <c r="G2979" i="13"/>
  <c r="G2987" i="13"/>
  <c r="G2995" i="13"/>
  <c r="G3003" i="13"/>
  <c r="G3011" i="13"/>
  <c r="G3019" i="13"/>
  <c r="G3027" i="13"/>
  <c r="G3035" i="13"/>
  <c r="G3043" i="13"/>
  <c r="G2435" i="13"/>
  <c r="G1347" i="13"/>
  <c r="G2526" i="13"/>
  <c r="G2478" i="13"/>
  <c r="G2371" i="13"/>
  <c r="G2180" i="13"/>
  <c r="G2083" i="13"/>
  <c r="G2003" i="13"/>
  <c r="G1595" i="13"/>
  <c r="G27" i="13"/>
  <c r="G59" i="13"/>
  <c r="G91" i="13"/>
  <c r="G123" i="13"/>
  <c r="G155" i="13"/>
  <c r="G187" i="13"/>
  <c r="G219" i="13"/>
  <c r="G251" i="13"/>
  <c r="G283" i="13"/>
  <c r="G315" i="13"/>
  <c r="G339" i="13"/>
  <c r="G371" i="13"/>
  <c r="G403" i="13"/>
  <c r="G427" i="13"/>
  <c r="G459" i="13"/>
  <c r="G483" i="13"/>
  <c r="G515" i="13"/>
  <c r="G547" i="13"/>
  <c r="G579" i="13"/>
  <c r="G603" i="13"/>
  <c r="G627" i="13"/>
  <c r="G659" i="13"/>
  <c r="G691" i="13"/>
  <c r="G723" i="13"/>
  <c r="G755" i="13"/>
  <c r="G779" i="13"/>
  <c r="G811" i="13"/>
  <c r="G835" i="13"/>
  <c r="G867" i="13"/>
  <c r="G891" i="13"/>
  <c r="G923" i="13"/>
  <c r="G947" i="13"/>
  <c r="G979" i="13"/>
  <c r="G1011" i="13"/>
  <c r="G1043" i="13"/>
  <c r="G1075" i="13"/>
  <c r="G1107" i="13"/>
  <c r="G1131" i="13"/>
  <c r="G1163" i="13"/>
  <c r="G1187" i="13"/>
  <c r="G1219" i="13"/>
  <c r="G1251" i="13"/>
  <c r="G1283" i="13"/>
  <c r="G1339" i="13"/>
  <c r="G1603" i="13"/>
  <c r="G1747" i="13"/>
  <c r="G1859" i="13"/>
  <c r="G1963" i="13"/>
  <c r="G2067" i="13"/>
  <c r="G2147" i="13"/>
  <c r="G2259" i="13"/>
  <c r="G2155" i="13"/>
  <c r="G1539" i="13"/>
  <c r="G1875" i="13"/>
  <c r="G19" i="13"/>
  <c r="G51" i="13"/>
  <c r="G83" i="13"/>
  <c r="G115" i="13"/>
  <c r="G139" i="13"/>
  <c r="G163" i="13"/>
  <c r="G195" i="13"/>
  <c r="G227" i="13"/>
  <c r="G259" i="13"/>
  <c r="G291" i="13"/>
  <c r="G323" i="13"/>
  <c r="G355" i="13"/>
  <c r="G395" i="13"/>
  <c r="G435" i="13"/>
  <c r="G467" i="13"/>
  <c r="G499" i="13"/>
  <c r="G531" i="13"/>
  <c r="G563" i="13"/>
  <c r="G595" i="13"/>
  <c r="G635" i="13"/>
  <c r="G675" i="13"/>
  <c r="G715" i="13"/>
  <c r="G747" i="13"/>
  <c r="G787" i="13"/>
  <c r="G819" i="13"/>
  <c r="G851" i="13"/>
  <c r="G883" i="13"/>
  <c r="G915" i="13"/>
  <c r="G955" i="13"/>
  <c r="G995" i="13"/>
  <c r="G1035" i="13"/>
  <c r="G1067" i="13"/>
  <c r="G1099" i="13"/>
  <c r="G1139" i="13"/>
  <c r="G1171" i="13"/>
  <c r="G1203" i="13"/>
  <c r="G1235" i="13"/>
  <c r="G1267" i="13"/>
  <c r="G1307" i="13"/>
  <c r="G1323" i="13"/>
  <c r="G1531" i="13"/>
  <c r="G1723" i="13"/>
  <c r="G1811" i="13"/>
  <c r="G1923" i="13"/>
  <c r="G2019" i="13"/>
  <c r="G2131" i="13"/>
  <c r="G2195" i="13"/>
  <c r="G2236" i="13"/>
  <c r="G2510" i="13"/>
  <c r="G2459" i="13"/>
  <c r="G2398" i="13"/>
  <c r="G2324" i="13"/>
  <c r="G2316" i="13"/>
  <c r="G2308" i="13"/>
  <c r="G2300" i="13"/>
  <c r="G2292" i="13"/>
  <c r="G2284" i="13"/>
  <c r="G2276" i="13"/>
  <c r="G2268" i="13"/>
  <c r="G2244" i="13"/>
  <c r="G2052" i="13"/>
  <c r="G1667" i="13"/>
  <c r="G1555" i="13"/>
  <c r="G35" i="13"/>
  <c r="G67" i="13"/>
  <c r="G107" i="13"/>
  <c r="G147" i="13"/>
  <c r="G179" i="13"/>
  <c r="G211" i="13"/>
  <c r="G243" i="13"/>
  <c r="G275" i="13"/>
  <c r="G307" i="13"/>
  <c r="G347" i="13"/>
  <c r="G379" i="13"/>
  <c r="G411" i="13"/>
  <c r="G443" i="13"/>
  <c r="G475" i="13"/>
  <c r="G507" i="13"/>
  <c r="G539" i="13"/>
  <c r="G571" i="13"/>
  <c r="G611" i="13"/>
  <c r="G643" i="13"/>
  <c r="G667" i="13"/>
  <c r="G699" i="13"/>
  <c r="G731" i="13"/>
  <c r="G763" i="13"/>
  <c r="G795" i="13"/>
  <c r="G827" i="13"/>
  <c r="G859" i="13"/>
  <c r="G899" i="13"/>
  <c r="G931" i="13"/>
  <c r="G963" i="13"/>
  <c r="G987" i="13"/>
  <c r="G1019" i="13"/>
  <c r="G1051" i="13"/>
  <c r="G1083" i="13"/>
  <c r="G1115" i="13"/>
  <c r="G1147" i="13"/>
  <c r="G1179" i="13"/>
  <c r="G1211" i="13"/>
  <c r="G1243" i="13"/>
  <c r="G1275" i="13"/>
  <c r="G1315" i="13"/>
  <c r="G1355" i="13"/>
  <c r="G1683" i="13"/>
  <c r="G1731" i="13"/>
  <c r="G1851" i="13"/>
  <c r="G1955" i="13"/>
  <c r="G2027" i="13"/>
  <c r="G2091" i="13"/>
  <c r="G2219" i="13"/>
  <c r="G2454" i="13"/>
  <c r="G2395" i="13"/>
  <c r="G2334" i="13"/>
  <c r="G2220" i="13"/>
  <c r="G1659" i="13"/>
  <c r="G11" i="13"/>
  <c r="G43" i="13"/>
  <c r="G75" i="13"/>
  <c r="G99" i="13"/>
  <c r="G131" i="13"/>
  <c r="G171" i="13"/>
  <c r="G203" i="13"/>
  <c r="G235" i="13"/>
  <c r="G267" i="13"/>
  <c r="G299" i="13"/>
  <c r="G331" i="13"/>
  <c r="G363" i="13"/>
  <c r="G419" i="13"/>
  <c r="G451" i="13"/>
  <c r="G491" i="13"/>
  <c r="G523" i="13"/>
  <c r="G555" i="13"/>
  <c r="G587" i="13"/>
  <c r="G619" i="13"/>
  <c r="G651" i="13"/>
  <c r="G683" i="13"/>
  <c r="G707" i="13"/>
  <c r="G739" i="13"/>
  <c r="G771" i="13"/>
  <c r="G803" i="13"/>
  <c r="G843" i="13"/>
  <c r="G875" i="13"/>
  <c r="G907" i="13"/>
  <c r="G939" i="13"/>
  <c r="G971" i="13"/>
  <c r="G1003" i="13"/>
  <c r="G1027" i="13"/>
  <c r="G1059" i="13"/>
  <c r="G1091" i="13"/>
  <c r="G1123" i="13"/>
  <c r="G1155" i="13"/>
  <c r="G1195" i="13"/>
  <c r="G1227" i="13"/>
  <c r="G1259" i="13"/>
  <c r="G1299" i="13"/>
  <c r="G1331" i="13"/>
  <c r="G1411" i="13"/>
  <c r="G1619" i="13"/>
  <c r="G1795" i="13"/>
  <c r="G1915" i="13"/>
  <c r="G2443" i="13"/>
  <c r="G2390" i="13"/>
  <c r="G2331" i="13"/>
  <c r="G2211" i="13"/>
  <c r="G1939" i="13"/>
  <c r="G1787" i="13"/>
  <c r="G2494" i="13"/>
  <c r="G2379" i="13"/>
  <c r="G2108" i="13"/>
  <c r="G1419" i="13"/>
  <c r="G2323" i="13"/>
  <c r="G2315" i="13"/>
  <c r="G2307" i="13"/>
  <c r="G2299" i="13"/>
  <c r="G2291" i="13"/>
  <c r="G2283" i="13"/>
  <c r="G2275" i="13"/>
  <c r="G2267" i="13"/>
  <c r="G1363" i="13"/>
  <c r="G1371" i="13"/>
  <c r="G1379" i="13"/>
  <c r="G1387" i="13"/>
  <c r="G1395" i="13"/>
  <c r="G1403" i="13"/>
  <c r="G1427" i="13"/>
  <c r="G1435" i="13"/>
  <c r="G1443" i="13"/>
  <c r="G1451" i="13"/>
  <c r="G1459" i="13"/>
  <c r="G1467" i="13"/>
  <c r="G1475" i="13"/>
  <c r="G1483" i="13"/>
  <c r="G1491" i="13"/>
  <c r="G1499" i="13"/>
  <c r="G1507" i="13"/>
  <c r="G1515" i="13"/>
  <c r="G1523" i="13"/>
  <c r="G1547" i="13"/>
  <c r="G1563" i="13"/>
  <c r="G1571" i="13"/>
  <c r="G1579" i="13"/>
  <c r="G1587" i="13"/>
  <c r="G1611" i="13"/>
  <c r="G1627" i="13"/>
  <c r="G1635" i="13"/>
  <c r="G1643" i="13"/>
  <c r="G1651" i="13"/>
  <c r="G1675" i="13"/>
  <c r="G1691" i="13"/>
  <c r="G1699" i="13"/>
  <c r="G1707" i="13"/>
  <c r="G1715" i="13"/>
  <c r="G1739" i="13"/>
  <c r="G1755" i="13"/>
  <c r="G1763" i="13"/>
  <c r="G1771" i="13"/>
  <c r="G1779" i="13"/>
  <c r="G1803" i="13"/>
  <c r="G1819" i="13"/>
  <c r="G1827" i="13"/>
  <c r="G1835" i="13"/>
  <c r="G1843" i="13"/>
  <c r="G1867" i="13"/>
  <c r="G1883" i="13"/>
  <c r="G1891" i="13"/>
  <c r="G1899" i="13"/>
  <c r="G1907" i="13"/>
  <c r="G1931" i="13"/>
  <c r="G1947" i="13"/>
  <c r="G1971" i="13"/>
  <c r="G1979" i="13"/>
  <c r="G1987" i="13"/>
  <c r="G1995" i="13"/>
  <c r="G2011" i="13"/>
  <c r="G2035" i="13"/>
  <c r="G2043" i="13"/>
  <c r="G2051" i="13"/>
  <c r="G2059" i="13"/>
  <c r="G2075" i="13"/>
  <c r="G2099" i="13"/>
  <c r="G2107" i="13"/>
  <c r="G2115" i="13"/>
  <c r="G2123" i="13"/>
  <c r="G2139" i="13"/>
  <c r="G2163" i="13"/>
  <c r="G2171" i="13"/>
  <c r="G2179" i="13"/>
  <c r="G2187" i="13"/>
  <c r="G2203" i="13"/>
  <c r="G2227" i="13"/>
  <c r="G2235" i="13"/>
  <c r="G2243" i="13"/>
  <c r="G2251" i="13"/>
  <c r="G1748" i="13"/>
  <c r="G1756" i="13"/>
  <c r="G1764" i="13"/>
  <c r="G1772" i="13"/>
  <c r="G1780" i="13"/>
  <c r="G1788" i="13"/>
  <c r="G1796" i="13"/>
  <c r="G1804" i="13"/>
  <c r="G1812" i="13"/>
  <c r="G1820" i="13"/>
  <c r="G1828" i="13"/>
  <c r="G1836" i="13"/>
  <c r="G1844" i="13"/>
  <c r="G1852" i="13"/>
  <c r="G1860" i="13"/>
  <c r="G1868" i="13"/>
  <c r="G1876" i="13"/>
  <c r="G1884" i="13"/>
  <c r="G1892" i="13"/>
  <c r="G1900" i="13"/>
  <c r="G1908" i="13"/>
  <c r="G1916" i="13"/>
  <c r="G1924" i="13"/>
  <c r="G1932" i="13"/>
  <c r="G1940" i="13"/>
  <c r="G1948" i="13"/>
  <c r="G1956" i="13"/>
  <c r="G1972" i="13"/>
  <c r="G1996" i="13"/>
  <c r="G2004" i="13"/>
  <c r="G2012" i="13"/>
  <c r="G2020" i="13"/>
  <c r="G2036" i="13"/>
  <c r="G2060" i="13"/>
  <c r="G2068" i="13"/>
  <c r="G2076" i="13"/>
  <c r="G2084" i="13"/>
  <c r="G2100" i="13"/>
  <c r="G2124" i="13"/>
  <c r="G2132" i="13"/>
  <c r="G2140" i="13"/>
  <c r="G2148" i="13"/>
  <c r="G2164" i="13"/>
  <c r="G2188" i="13"/>
  <c r="G2196" i="13"/>
  <c r="G2204" i="13"/>
  <c r="G2212" i="13"/>
  <c r="G2228" i="13"/>
  <c r="G2252" i="13"/>
  <c r="G2260" i="13"/>
  <c r="G2326" i="13"/>
  <c r="G2318" i="13"/>
  <c r="G2310" i="13"/>
  <c r="G2302" i="13"/>
  <c r="G2294" i="13"/>
  <c r="G2286" i="13"/>
  <c r="G2278" i="13"/>
  <c r="G2270" i="13"/>
  <c r="G1838" i="13"/>
  <c r="G1846" i="13"/>
  <c r="G1854" i="13"/>
  <c r="G1862" i="13"/>
  <c r="G1870" i="13"/>
  <c r="G1878" i="13"/>
  <c r="G1886" i="13"/>
  <c r="G1894" i="13"/>
  <c r="G1902" i="13"/>
  <c r="G1910" i="13"/>
  <c r="G1918" i="13"/>
  <c r="G1926" i="13"/>
  <c r="G1934" i="13"/>
  <c r="G1942" i="13"/>
  <c r="G1950" i="13"/>
  <c r="G1958" i="13"/>
  <c r="G1966" i="13"/>
  <c r="G1974" i="13"/>
  <c r="G1982" i="13"/>
  <c r="G1990" i="13"/>
  <c r="G1998" i="13"/>
  <c r="G2006" i="13"/>
  <c r="G2014" i="13"/>
  <c r="G2022" i="13"/>
  <c r="G2030" i="13"/>
  <c r="G2038" i="13"/>
  <c r="G2046" i="13"/>
  <c r="G2054" i="13"/>
  <c r="G2062" i="13"/>
  <c r="G2070" i="13"/>
  <c r="G2078" i="13"/>
  <c r="G2086" i="13"/>
  <c r="G2094" i="13"/>
  <c r="G2102" i="13"/>
  <c r="G2110" i="13"/>
  <c r="G2118" i="13"/>
  <c r="G2126" i="13"/>
  <c r="G2134" i="13"/>
  <c r="G2142" i="13"/>
  <c r="G2150" i="13"/>
  <c r="G2158" i="13"/>
  <c r="G2166" i="13"/>
  <c r="G2174" i="13"/>
  <c r="G2182" i="13"/>
  <c r="G2190" i="13"/>
  <c r="G2198" i="13"/>
  <c r="G2206" i="13"/>
  <c r="G2214" i="13"/>
  <c r="G2222" i="13"/>
  <c r="G2230" i="13"/>
  <c r="G2238" i="13"/>
  <c r="G2246" i="13"/>
  <c r="G2254" i="13"/>
  <c r="G2262" i="13"/>
  <c r="G2325" i="13"/>
  <c r="G2317" i="13"/>
  <c r="G2309" i="13"/>
  <c r="G2301" i="13"/>
  <c r="G2293" i="13"/>
  <c r="G2285" i="13"/>
  <c r="G2277" i="13"/>
  <c r="G2269" i="13"/>
  <c r="G2322" i="13"/>
  <c r="G2314" i="13"/>
  <c r="G2306" i="13"/>
  <c r="G2298" i="13"/>
  <c r="G2290" i="13"/>
  <c r="G2282" i="13"/>
  <c r="G2329" i="13"/>
  <c r="G2321" i="13"/>
  <c r="G2313" i="13"/>
  <c r="G2305" i="13"/>
  <c r="G2297" i="13"/>
  <c r="G2289" i="13"/>
  <c r="G2281" i="13"/>
  <c r="G2273" i="13"/>
  <c r="G2265" i="13"/>
  <c r="G2328" i="13"/>
  <c r="G2320" i="13"/>
  <c r="G2312" i="13"/>
  <c r="G2304" i="13"/>
  <c r="G2296" i="13"/>
  <c r="G2288" i="13"/>
  <c r="G2280" i="13"/>
  <c r="G2272" i="13"/>
  <c r="G2264" i="13"/>
  <c r="G2327" i="13"/>
  <c r="G2319" i="13"/>
  <c r="G2311" i="13"/>
  <c r="G2303" i="13"/>
  <c r="G2295" i="13"/>
  <c r="G2287" i="13"/>
  <c r="G2279" i="13"/>
  <c r="G2274" i="13"/>
  <c r="G2266" i="13"/>
  <c r="G2271" i="13"/>
  <c r="G226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<sst xmlns="http://schemas.openxmlformats.org/spreadsheetml/2006/main" count="3378" uniqueCount="1922">
  <si>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</si>
  <si>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</si>
  <si>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</si>
  <si>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</si>
  <si>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</si>
  <si>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</si>
  <si>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</si>
  <si>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</si>
  <si>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</si>
  <si>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</si>
  <si>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</si>
  <si>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</si>
  <si>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</si>
  <si>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</si>
  <si>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</si>
  <si>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</si>
  <si>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</si>
  <si>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</si>
  <si>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</si>
  <si>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</si>
  <si>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</si>
  <si>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</si>
  <si>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</si>
  <si>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</si>
  <si>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</si>
  <si>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</si>
  <si>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</si>
  <si>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</si>
  <si>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</si>
  <si>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</si>
  <si>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</si>
  <si>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</si>
  <si>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</si>
  <si>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</si>
  <si>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</si>
  <si>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</si>
  <si>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</si>
  <si>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</si>
  <si>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</si>
  <si>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</si>
  <si>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</si>
  <si>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</si>
  <si>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</si>
  <si>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</si>
  <si>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</si>
  <si>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</si>
  <si>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</si>
  <si>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</si>
  <si>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</si>
  <si>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</si>
  <si>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</si>
  <si>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</si>
  <si>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</si>
  <si>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</si>
  <si>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</si>
  <si>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</si>
  <si>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</si>
  <si>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</si>
  <si>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</si>
  <si>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</si>
  <si>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</si>
  <si>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</si>
  <si>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</si>
  <si>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</si>
  <si>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</si>
  <si>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</si>
  <si>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</si>
  <si>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</si>
  <si>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</si>
  <si>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</si>
  <si>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</si>
  <si>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</si>
  <si>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</si>
  <si>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</si>
  <si>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</si>
  <si>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</si>
  <si>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</si>
  <si>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</si>
  <si>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</si>
  <si>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</si>
  <si>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</si>
  <si>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</si>
  <si>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</si>
  <si>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</si>
  <si>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</si>
  <si>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</si>
  <si>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</si>
  <si>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</si>
  <si>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</si>
  <si>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</si>
  <si>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</si>
  <si>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</si>
  <si>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</si>
  <si>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</si>
  <si>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</si>
  <si>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</si>
  <si>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</si>
  <si>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</si>
  <si>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</si>
  <si>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</si>
  <si>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</si>
  <si>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</si>
  <si>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</si>
  <si>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</si>
  <si>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</si>
  <si>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</si>
  <si>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</si>
  <si>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</si>
  <si>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</si>
  <si>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</si>
  <si>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</si>
  <si>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</si>
  <si>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</si>
  <si>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</si>
  <si>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</si>
  <si>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</si>
  <si>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</si>
  <si>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</si>
  <si>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</si>
  <si>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</si>
  <si>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</si>
  <si>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</si>
  <si>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</si>
  <si>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</si>
  <si>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</si>
  <si>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</si>
  <si>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</si>
  <si>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</si>
  <si>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</si>
  <si>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</si>
  <si>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</si>
  <si>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</si>
  <si>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</si>
  <si>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</si>
  <si>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</si>
  <si>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</si>
  <si>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</si>
  <si>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</si>
  <si>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</si>
  <si>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</si>
  <si>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</si>
  <si>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</si>
  <si>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</si>
  <si>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</si>
  <si>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</si>
  <si>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</si>
  <si>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</si>
  <si>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</si>
  <si>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</si>
  <si>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</si>
  <si>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</si>
  <si>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</si>
  <si>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</si>
  <si>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</si>
  <si>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</si>
  <si>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</si>
  <si>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</si>
  <si>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</si>
  <si>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</si>
  <si>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</si>
  <si>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</si>
  <si>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</si>
  <si>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</si>
  <si>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</si>
  <si>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</si>
  <si>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</si>
  <si>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</si>
  <si>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</si>
  <si>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</si>
  <si>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</si>
  <si>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</si>
  <si>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</si>
  <si>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</si>
  <si>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</si>
  <si>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</si>
  <si>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</si>
  <si>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</si>
  <si>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</si>
  <si>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</si>
  <si>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</si>
  <si>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</si>
  <si>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</si>
  <si>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</si>
  <si>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</si>
  <si>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</si>
  <si>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</si>
  <si>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</si>
  <si>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</si>
  <si>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</si>
  <si>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</si>
  <si>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</si>
  <si>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</si>
  <si>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</si>
  <si>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</si>
  <si>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</si>
  <si>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</si>
  <si>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</si>
  <si>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</si>
  <si>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</si>
  <si>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</si>
  <si>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</si>
  <si>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</si>
  <si>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</si>
  <si>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</si>
  <si>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</si>
  <si>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</si>
  <si>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</si>
  <si>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</si>
  <si>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</si>
  <si>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</si>
  <si>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</si>
  <si>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</si>
  <si>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</si>
  <si>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</si>
  <si>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</si>
  <si>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</si>
  <si>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</si>
  <si>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</si>
  <si>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</si>
  <si>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</si>
  <si>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</si>
  <si>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</si>
  <si>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</si>
  <si>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</si>
  <si>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</si>
  <si>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</si>
  <si>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</si>
  <si>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</si>
  <si>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</si>
  <si>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</si>
  <si>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</si>
  <si>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</si>
  <si>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</si>
  <si>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</si>
  <si>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</si>
  <si>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</si>
  <si>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</si>
  <si>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</si>
  <si>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</si>
  <si>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</si>
  <si>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</si>
  <si>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</si>
  <si>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</si>
  <si>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</si>
  <si>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</si>
  <si>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</si>
  <si>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</si>
  <si>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</si>
  <si>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</si>
  <si>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</si>
  <si>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</si>
  <si>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</si>
  <si>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</si>
  <si>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</si>
  <si>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</si>
  <si>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</si>
  <si>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</si>
  <si>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</si>
  <si>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</si>
  <si>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</si>
  <si>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</si>
  <si>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</si>
  <si>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</si>
  <si>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</si>
  <si>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</si>
  <si>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</si>
  <si>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</si>
  <si>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</si>
  <si>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</si>
  <si>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</si>
  <si>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</si>
  <si>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</si>
  <si>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</si>
  <si>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</si>
  <si>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</si>
  <si>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</si>
  <si>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</si>
  <si>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</si>
  <si>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</si>
  <si>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</si>
  <si>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</si>
  <si>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</si>
  <si>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</si>
  <si>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</si>
  <si>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</si>
  <si>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</si>
  <si>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</si>
  <si>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</si>
  <si>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</si>
  <si>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</si>
  <si>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</si>
  <si>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</si>
  <si>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</si>
  <si>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</si>
  <si>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</si>
  <si>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</si>
  <si>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</si>
  <si>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</si>
  <si>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</si>
  <si>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</si>
  <si>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</si>
  <si>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</si>
  <si>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</si>
  <si>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</si>
  <si>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</si>
  <si>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</si>
  <si>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</si>
  <si>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</si>
  <si>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</si>
  <si>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</si>
  <si>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</si>
  <si>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</si>
  <si>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</si>
  <si>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</si>
  <si>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</si>
  <si>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</si>
  <si>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</si>
  <si>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</si>
  <si>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</si>
  <si>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</si>
  <si>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</si>
  <si>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</si>
  <si>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</si>
  <si>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</si>
  <si>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</si>
  <si>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</si>
  <si>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</si>
  <si>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</si>
  <si>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</si>
  <si>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</si>
  <si>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</si>
  <si>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</si>
  <si>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</si>
  <si>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</si>
  <si>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</si>
  <si>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</si>
  <si>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</si>
  <si>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</si>
  <si>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</si>
  <si>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</si>
  <si>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</si>
  <si>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</si>
  <si>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</si>
  <si>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</si>
  <si>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</si>
  <si>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</si>
  <si>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</si>
  <si>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</si>
  <si>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</si>
  <si>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</si>
  <si>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</si>
  <si>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</si>
  <si>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</si>
  <si>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</si>
  <si>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</si>
  <si>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</si>
  <si>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</si>
  <si>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</si>
  <si>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</si>
  <si>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</si>
  <si>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</si>
  <si>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</si>
  <si>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</si>
  <si>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</si>
  <si>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</si>
  <si>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</si>
  <si>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</si>
  <si>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</si>
  <si>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</si>
  <si>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</si>
  <si>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</si>
  <si>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</si>
  <si>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</si>
  <si>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</si>
  <si>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</si>
  <si>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</si>
  <si>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</si>
  <si>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</si>
  <si>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</si>
  <si>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</si>
  <si>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</si>
  <si>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</si>
  <si>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</si>
  <si>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</si>
  <si>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</si>
  <si>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</si>
  <si>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</si>
  <si>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</si>
  <si>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</si>
  <si>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</si>
  <si>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</si>
  <si>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</si>
  <si>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</si>
  <si>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</si>
  <si>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</si>
  <si>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</si>
  <si>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</si>
  <si>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</si>
  <si>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</si>
  <si>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</si>
  <si>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</si>
  <si>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</si>
  <si>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</si>
  <si>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</si>
  <si>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</si>
  <si>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</si>
  <si>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</si>
  <si>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</si>
  <si>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</si>
  <si>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</si>
  <si>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</si>
  <si>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</si>
  <si>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</si>
  <si>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</si>
  <si>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</si>
  <si>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</si>
  <si>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</si>
  <si>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</si>
  <si>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</si>
  <si>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</si>
  <si>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</si>
  <si>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</si>
  <si>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</si>
  <si>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</si>
  <si>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</si>
  <si>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</si>
  <si>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</si>
  <si>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</si>
  <si>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</si>
  <si>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</si>
  <si>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</si>
  <si>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</si>
  <si>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</si>
  <si>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</si>
  <si>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</si>
  <si>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</si>
  <si>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</si>
  <si>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</si>
  <si>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</si>
  <si>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</si>
  <si>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</si>
  <si>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</si>
  <si>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</si>
  <si>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</si>
  <si>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</si>
  <si>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</si>
  <si>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</si>
  <si>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</si>
  <si>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</si>
  <si>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</si>
  <si>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</si>
  <si>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</si>
  <si>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</si>
  <si>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</si>
  <si>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</si>
  <si>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</si>
  <si>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</si>
  <si>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</si>
  <si>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</si>
  <si>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</si>
  <si>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</si>
  <si>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</si>
  <si>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</si>
  <si>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</si>
  <si>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</si>
  <si>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</si>
  <si>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</si>
  <si>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</si>
  <si>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</si>
  <si>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</si>
  <si>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</si>
  <si>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</si>
  <si>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</si>
  <si>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</si>
  <si>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</si>
  <si>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</si>
  <si>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</si>
  <si>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</si>
  <si>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</si>
  <si>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</si>
  <si>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</si>
  <si>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</si>
  <si>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</si>
  <si>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</si>
  <si>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</si>
  <si>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</si>
  <si>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</si>
  <si>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</si>
  <si>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</si>
  <si>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</si>
  <si>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</si>
  <si>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</si>
  <si>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</si>
  <si>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</si>
  <si>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</si>
  <si>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</si>
  <si>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</si>
  <si>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</si>
  <si>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</si>
  <si>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</si>
  <si>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</si>
  <si>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</si>
  <si>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</si>
  <si>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</si>
  <si>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</si>
  <si>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</si>
  <si>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</si>
  <si>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</si>
  <si>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</si>
  <si>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</si>
  <si>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</si>
  <si>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</si>
  <si>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</si>
  <si>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</si>
  <si>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</si>
  <si>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</si>
  <si>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</si>
  <si>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</si>
  <si>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</si>
  <si>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</si>
  <si>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</si>
  <si>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</si>
  <si>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</si>
  <si>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</si>
  <si>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</si>
  <si>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</si>
  <si>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</si>
  <si>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</si>
  <si>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</si>
  <si>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</si>
  <si>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</si>
  <si>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</si>
  <si>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</si>
  <si>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</si>
  <si>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</si>
  <si>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</si>
  <si>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</si>
  <si>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</si>
  <si>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</si>
  <si>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</si>
  <si>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</si>
  <si>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</si>
  <si>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</si>
  <si>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</si>
  <si>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</si>
  <si>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</si>
  <si>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</si>
  <si>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</si>
  <si>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</si>
  <si>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</si>
  <si>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</si>
  <si>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</si>
  <si>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</si>
  <si>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</si>
  <si>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</si>
  <si>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</si>
  <si>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</si>
  <si>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</si>
  <si>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</si>
  <si>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</si>
  <si>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</si>
  <si>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</si>
  <si>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</si>
  <si>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</si>
  <si>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</si>
  <si>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</si>
  <si>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</si>
  <si>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</si>
  <si>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</si>
  <si>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</si>
  <si>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</si>
  <si>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</si>
  <si>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</si>
  <si>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</si>
  <si>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</si>
  <si>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</si>
  <si>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</si>
  <si>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</si>
  <si>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</si>
  <si>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</si>
  <si>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</si>
  <si>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</si>
  <si>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</si>
  <si>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</si>
  <si>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</si>
  <si>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</si>
  <si>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</si>
  <si>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</si>
  <si>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</si>
  <si>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</si>
  <si>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</si>
  <si>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</si>
  <si>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</si>
  <si>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</si>
  <si>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</si>
  <si>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</si>
  <si>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</si>
  <si>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</si>
  <si>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</si>
  <si>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</si>
  <si>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</si>
  <si>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</si>
  <si>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</si>
  <si>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</si>
  <si>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</si>
  <si>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</si>
  <si>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</si>
  <si>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</si>
  <si>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</si>
  <si>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</si>
  <si>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</si>
  <si>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</si>
  <si>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</si>
  <si>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</si>
  <si>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</si>
  <si>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</si>
  <si>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</si>
  <si>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</si>
  <si>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</si>
  <si>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</si>
  <si>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</si>
  <si>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</si>
  <si>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</si>
  <si>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</si>
  <si>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</si>
  <si>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</si>
  <si>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</si>
  <si>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</si>
  <si>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</si>
  <si>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</si>
  <si>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</si>
  <si>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</si>
  <si>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</si>
  <si>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</si>
  <si>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</si>
  <si>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</si>
  <si>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</si>
  <si>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</si>
  <si>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</si>
  <si>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</si>
  <si>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</si>
  <si>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</si>
  <si>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</si>
  <si>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</si>
  <si>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</si>
  <si>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</si>
  <si>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</si>
  <si>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</si>
  <si>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</si>
  <si>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</si>
  <si>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</si>
  <si>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</si>
  <si>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</si>
  <si>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</si>
  <si>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</si>
  <si>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</si>
  <si>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</si>
  <si>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</si>
  <si>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</si>
  <si>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</si>
  <si>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</si>
  <si>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</si>
  <si>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</si>
  <si>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</si>
  <si>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</si>
  <si>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</si>
  <si>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</si>
  <si>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</si>
  <si>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</si>
  <si>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</si>
  <si>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</si>
  <si>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</si>
  <si>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</si>
  <si>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</si>
  <si>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</si>
  <si>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</si>
  <si>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</si>
  <si>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</si>
  <si>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</si>
  <si>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</si>
  <si>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</si>
  <si>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</si>
  <si>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</si>
  <si>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</si>
  <si>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</si>
  <si>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</si>
  <si>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</si>
  <si>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</si>
  <si>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</si>
  <si>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</si>
  <si>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</si>
  <si>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</si>
  <si>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</si>
  <si>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</si>
  <si>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</si>
  <si>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</si>
  <si>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</si>
  <si>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</si>
  <si>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</si>
  <si>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</si>
  <si>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</si>
  <si>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</si>
  <si>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</si>
  <si>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</si>
  <si>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</si>
  <si>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</si>
  <si>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</si>
  <si>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</si>
  <si>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</si>
  <si>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</si>
  <si>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</si>
  <si>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</si>
  <si>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</si>
  <si>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</si>
  <si>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</si>
  <si>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</si>
  <si>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</si>
  <si>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</si>
  <si>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</si>
  <si>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</si>
  <si>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</si>
  <si>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</si>
  <si>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</si>
  <si>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</si>
  <si>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</si>
  <si>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</si>
  <si>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</si>
  <si>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</si>
  <si>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</si>
  <si>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</si>
  <si>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</si>
  <si>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</si>
  <si>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</si>
  <si>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</si>
  <si>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</si>
  <si>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</si>
  <si>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</si>
  <si>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</si>
  <si>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</si>
  <si>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</si>
  <si>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</si>
  <si>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</si>
  <si>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</si>
  <si>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</si>
  <si>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</si>
  <si>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</si>
  <si>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</si>
  <si>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</si>
  <si>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</si>
  <si>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</si>
  <si>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</si>
  <si>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</si>
  <si>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</si>
  <si>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</si>
  <si>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</si>
  <si>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</si>
  <si>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</si>
  <si>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</si>
  <si>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</si>
  <si>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</si>
  <si>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</si>
  <si>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</si>
  <si>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</si>
  <si>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</si>
  <si>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</si>
  <si>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</si>
  <si>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</si>
  <si>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</si>
  <si>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</si>
  <si>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</si>
  <si>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</si>
  <si>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</si>
  <si>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</si>
  <si>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</si>
  <si>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</si>
  <si>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</si>
  <si>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</si>
  <si>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</si>
  <si>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</si>
  <si>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</si>
  <si>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</si>
  <si>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</si>
  <si>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</si>
  <si>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</si>
  <si>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</si>
  <si>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</si>
  <si>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</si>
  <si>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</si>
  <si>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</si>
  <si>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</si>
  <si>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</si>
  <si>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</si>
  <si>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</si>
  <si>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</si>
  <si>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</si>
  <si>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</si>
  <si>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</si>
  <si>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</si>
  <si>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</si>
  <si>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</si>
  <si>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</si>
  <si>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</si>
  <si>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</si>
  <si>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</si>
  <si>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</si>
  <si>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</si>
  <si>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</si>
  <si>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</si>
  <si>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</si>
  <si>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</si>
  <si>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</si>
  <si>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</si>
  <si>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</si>
  <si>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</si>
  <si>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</si>
  <si>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</si>
  <si>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</si>
  <si>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</si>
  <si>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</si>
  <si>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</si>
  <si>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</si>
  <si>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</si>
  <si>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</si>
  <si>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</si>
  <si>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</si>
  <si>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</si>
  <si>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</si>
  <si>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</si>
  <si>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</si>
  <si>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</si>
  <si>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</si>
  <si>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</si>
  <si>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</si>
  <si>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</si>
  <si>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</si>
  <si>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</si>
  <si>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</si>
  <si>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</si>
  <si>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</si>
  <si>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</si>
  <si>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</si>
  <si>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</si>
  <si>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</si>
  <si>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</si>
  <si>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</si>
  <si>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</si>
  <si>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</si>
  <si>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</si>
  <si>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</si>
  <si>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</si>
  <si>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</si>
  <si>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</si>
  <si>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</si>
  <si>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</si>
  <si>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</si>
  <si>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</si>
  <si>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</si>
  <si>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</si>
  <si>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</si>
  <si>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</si>
  <si>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</si>
  <si>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</si>
  <si>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</si>
  <si>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</si>
  <si>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</si>
  <si>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</si>
  <si>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</si>
  <si>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</si>
  <si>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</si>
  <si>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</si>
  <si>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</si>
  <si>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</si>
  <si>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</si>
  <si>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</si>
  <si>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</si>
  <si>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</si>
  <si>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</si>
  <si>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</si>
  <si>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</si>
  <si>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</si>
  <si>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</si>
  <si>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</si>
  <si>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</si>
  <si>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</si>
  <si>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</si>
  <si>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</si>
  <si>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</si>
  <si>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</si>
  <si>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</si>
  <si>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</si>
  <si>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</si>
  <si>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</si>
  <si>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</si>
  <si>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</si>
  <si>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</si>
  <si>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</si>
  <si>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</si>
  <si>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</si>
  <si>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</si>
  <si>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</si>
  <si>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</si>
  <si>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</si>
  <si>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</si>
  <si>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</si>
  <si>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</si>
  <si>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</si>
  <si>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</si>
  <si>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</si>
  <si>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</si>
  <si>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</si>
  <si>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</si>
  <si>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</si>
  <si>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</si>
  <si>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</si>
  <si>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</si>
  <si>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</si>
  <si>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</si>
  <si>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</si>
  <si>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</si>
  <si>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</si>
  <si>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</si>
  <si>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</si>
  <si>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</si>
  <si>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</si>
  <si>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</si>
  <si>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</si>
  <si>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</si>
  <si>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</si>
  <si>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</si>
  <si>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</si>
  <si>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</si>
  <si>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</si>
  <si>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</si>
  <si>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</si>
  <si>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</si>
  <si>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</si>
  <si>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</si>
  <si>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</si>
  <si>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</si>
  <si>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</si>
  <si>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</si>
  <si>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</si>
  <si>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</si>
  <si>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</si>
  <si>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</si>
  <si>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</si>
  <si>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</si>
  <si>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</si>
  <si>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</si>
  <si>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</si>
  <si>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</si>
  <si>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</si>
  <si>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</si>
  <si>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</si>
  <si>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</si>
  <si>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</si>
  <si>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</si>
  <si>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</si>
  <si>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</si>
  <si>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</si>
  <si>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</si>
  <si>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</si>
  <si>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</si>
  <si>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</si>
  <si>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</si>
  <si>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</si>
  <si>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</si>
  <si>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</si>
  <si>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</si>
  <si>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</si>
  <si>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</si>
  <si>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</si>
  <si>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</si>
  <si>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</si>
  <si>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</si>
  <si>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</si>
  <si>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</si>
  <si>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</si>
  <si>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</si>
  <si>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</si>
  <si>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</si>
  <si>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</si>
  <si>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</si>
  <si>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</si>
  <si>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</si>
  <si>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</si>
  <si>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</si>
  <si>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</si>
  <si>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</si>
  <si>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</si>
  <si>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</si>
  <si>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</si>
  <si>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</si>
  <si>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</si>
  <si>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</si>
  <si>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</si>
  <si>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</si>
  <si>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</si>
  <si>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</si>
  <si>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</si>
  <si>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</si>
  <si>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</si>
  <si>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</si>
  <si>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</si>
  <si>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</si>
  <si>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</si>
  <si>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</si>
  <si>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</si>
  <si>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</si>
  <si>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</si>
  <si>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</si>
  <si>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</si>
  <si>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</si>
  <si>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</si>
  <si>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</si>
  <si>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</si>
  <si>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</si>
  <si>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</si>
  <si>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</si>
  <si>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</si>
  <si>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</si>
  <si>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</si>
  <si>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</si>
  <si>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</si>
  <si>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</si>
  <si>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</si>
  <si>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</si>
  <si>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</si>
  <si>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</si>
  <si>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</si>
  <si>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</si>
  <si>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</si>
  <si>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</si>
  <si>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</si>
  <si>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</si>
  <si>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</si>
  <si>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</si>
  <si>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</si>
  <si>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</si>
  <si>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</si>
  <si>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</si>
  <si>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</si>
  <si>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</si>
  <si>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</si>
  <si>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</si>
  <si>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</si>
  <si>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</si>
  <si>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</si>
  <si>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</si>
  <si>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</si>
  <si>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</si>
  <si>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</si>
  <si>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</si>
  <si>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</si>
  <si>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</si>
  <si>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</si>
  <si>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</si>
  <si>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</si>
  <si>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</si>
  <si>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</si>
  <si>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</si>
  <si>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</si>
  <si>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</si>
  <si>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</si>
  <si>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</si>
  <si>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</si>
  <si>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</si>
  <si>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</si>
  <si>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</si>
  <si>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</si>
  <si>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</si>
  <si>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</si>
  <si>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</si>
  <si>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</si>
  <si>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</si>
  <si>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</si>
  <si>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</si>
  <si>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</si>
  <si>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</si>
  <si>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</si>
  <si>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</si>
  <si>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</si>
  <si>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</si>
  <si>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</si>
  <si>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</si>
  <si>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</si>
  <si>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</si>
  <si>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</si>
  <si>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</si>
  <si>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</si>
  <si>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</si>
  <si>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</si>
  <si>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</si>
  <si>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</si>
  <si>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</si>
  <si>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</si>
  <si>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</si>
  <si>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</si>
  <si>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</si>
  <si>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</si>
  <si>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</si>
  <si>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</si>
  <si>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</si>
  <si>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</si>
  <si>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</si>
  <si>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</si>
  <si>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</si>
  <si>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</si>
  <si>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</si>
  <si>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</si>
  <si>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</si>
  <si>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</si>
  <si>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</si>
  <si>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</si>
  <si>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</si>
  <si>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</si>
  <si>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</si>
  <si>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</si>
  <si>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</si>
  <si>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</si>
  <si>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</si>
  <si>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</si>
  <si>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</si>
  <si>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</si>
  <si>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</si>
  <si>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</si>
  <si>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</si>
  <si>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</si>
  <si>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</si>
  <si>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</si>
  <si>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</si>
  <si>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</si>
  <si>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</si>
  <si>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</si>
  <si>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</si>
  <si>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</si>
  <si>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</si>
  <si>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</si>
  <si>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</si>
  <si>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</si>
  <si>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</si>
  <si>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</si>
  <si>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</si>
  <si>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</si>
  <si>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</si>
  <si>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</si>
  <si>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</si>
  <si>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</si>
  <si>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</si>
  <si>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</si>
  <si>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</si>
  <si>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</si>
  <si>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</si>
  <si>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</si>
  <si>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</si>
  <si>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</si>
  <si>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</si>
  <si>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</si>
  <si>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</si>
  <si>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</si>
  <si>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</si>
  <si>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</si>
  <si>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</si>
  <si>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</si>
  <si>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</si>
  <si>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</si>
  <si>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</si>
  <si>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</si>
  <si>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</si>
  <si>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</si>
  <si>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</si>
  <si>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</si>
  <si>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</si>
  <si>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</si>
  <si>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</si>
  <si>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</si>
  <si>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</si>
  <si>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</si>
  <si>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</si>
  <si>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</si>
  <si>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</si>
  <si>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</si>
  <si>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</si>
  <si>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</si>
  <si>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</si>
  <si>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</si>
  <si>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</si>
  <si>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</si>
  <si>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</si>
  <si>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</si>
  <si>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</si>
  <si>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</si>
  <si>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</si>
  <si>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</si>
  <si>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</si>
  <si>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</si>
  <si>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</si>
  <si>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</si>
  <si>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</si>
  <si>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</si>
  <si>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</si>
  <si>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</si>
  <si>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</si>
  <si>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</si>
  <si>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</si>
  <si>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</si>
  <si>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</si>
  <si>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</si>
  <si>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</si>
  <si>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</si>
  <si>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</si>
  <si>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</si>
  <si>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</si>
  <si>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</si>
  <si>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</si>
  <si>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</si>
  <si>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</si>
  <si>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</si>
  <si>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</si>
  <si>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</si>
  <si>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</si>
  <si>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</si>
  <si>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</si>
  <si>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</si>
  <si>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</si>
  <si>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</si>
  <si>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</si>
  <si>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</si>
  <si>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</si>
  <si>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</si>
  <si>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</si>
  <si>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</si>
  <si>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</si>
  <si>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</si>
  <si>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</si>
  <si>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</si>
  <si>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</si>
  <si>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</si>
  <si>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</si>
  <si>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</si>
  <si>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</si>
  <si>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</si>
  <si>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</si>
  <si>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</si>
  <si>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</si>
  <si>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</si>
  <si>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</si>
  <si>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</si>
  <si>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</si>
  <si>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</si>
  <si>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</si>
  <si>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</si>
  <si>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</si>
  <si>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</si>
  <si>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</si>
  <si>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</si>
  <si>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</si>
  <si>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</si>
  <si>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</si>
  <si>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</si>
  <si>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</si>
  <si>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</si>
  <si>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</si>
  <si>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</si>
  <si>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</si>
  <si>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</si>
  <si>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</si>
  <si>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</si>
  <si>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</si>
  <si>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</si>
  <si>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</si>
  <si>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</si>
  <si>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</si>
  <si>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</si>
  <si>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</si>
  <si>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</si>
  <si>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</si>
  <si>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</si>
  <si>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</si>
  <si>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</si>
  <si>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</si>
  <si>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</si>
  <si>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</si>
  <si>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</si>
  <si>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</si>
  <si>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</si>
  <si>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</si>
  <si>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</si>
  <si>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</si>
  <si>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</si>
  <si>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</si>
  <si>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</si>
  <si>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</si>
  <si>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</si>
  <si>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</si>
  <si>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</si>
  <si>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</si>
  <si>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</si>
  <si>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</si>
  <si>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</si>
  <si>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</si>
  <si>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</si>
  <si>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</si>
  <si>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</si>
  <si>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</si>
  <si>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</si>
  <si>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</si>
  <si>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</si>
  <si>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</si>
  <si>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</si>
  <si>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</si>
  <si>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</si>
  <si>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</si>
  <si>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</si>
  <si>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</si>
  <si>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</si>
  <si>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</si>
  <si>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</si>
  <si>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</si>
  <si>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</si>
  <si>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</si>
  <si>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</si>
  <si>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</si>
  <si>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</si>
  <si>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</si>
  <si>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</si>
  <si>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</si>
  <si>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</si>
  <si>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</si>
  <si>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</si>
  <si>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</si>
  <si>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</si>
  <si>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</si>
  <si>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</si>
  <si>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</si>
  <si>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</si>
  <si>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</si>
  <si>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</si>
  <si>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</si>
  <si>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</si>
  <si>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</si>
  <si>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</si>
  <si>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</si>
  <si>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</si>
  <si>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</si>
  <si>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</si>
  <si>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</si>
  <si>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</si>
  <si>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</si>
  <si>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</si>
  <si>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</si>
  <si>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</si>
  <si>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</si>
  <si>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</si>
  <si>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</si>
  <si>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</si>
  <si>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</si>
  <si>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</si>
  <si>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</si>
  <si>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</si>
  <si>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</si>
  <si>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</si>
  <si>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</si>
  <si>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</si>
  <si>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</si>
  <si>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</si>
  <si>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</si>
  <si>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</si>
  <si>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</si>
  <si>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</si>
  <si>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</si>
  <si>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</si>
  <si>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</si>
  <si>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</si>
  <si>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</si>
  <si>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</si>
  <si>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</si>
  <si>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</si>
  <si>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</si>
  <si>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</si>
  <si>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</si>
  <si>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</si>
  <si>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</si>
  <si>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</si>
  <si>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</si>
  <si>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</si>
  <si>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</si>
  <si>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</si>
  <si>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</si>
  <si>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</si>
  <si>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</si>
  <si>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</si>
  <si>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</si>
  <si>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</si>
  <si>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</si>
  <si>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</si>
  <si>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</si>
  <si>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</si>
  <si>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</si>
  <si>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</si>
  <si>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</si>
  <si>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</si>
  <si>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</si>
  <si>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</si>
  <si>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</si>
  <si>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</si>
  <si>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</si>
  <si>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</si>
  <si>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</si>
  <si>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</si>
  <si>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</si>
  <si>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</si>
  <si>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</si>
  <si>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</si>
  <si>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</si>
  <si>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</si>
  <si>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</si>
  <si>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</si>
  <si>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</si>
  <si>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</si>
  <si>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</si>
  <si>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</si>
  <si>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</si>
  <si>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</si>
  <si>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</si>
  <si>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</si>
  <si>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</si>
  <si>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</si>
  <si>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</si>
  <si>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</si>
  <si>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</si>
  <si>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</si>
  <si>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</si>
  <si>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</si>
  <si>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</si>
  <si>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</si>
  <si>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</si>
  <si>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</si>
  <si>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</si>
  <si>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</si>
  <si>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</si>
  <si>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</si>
  <si>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</si>
  <si>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</si>
  <si>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</si>
  <si>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</si>
  <si>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</si>
  <si>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</si>
  <si>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</si>
  <si>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</si>
  <si>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</si>
  <si>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</si>
  <si>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</si>
  <si>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</si>
  <si>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</si>
  <si>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</si>
  <si>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</si>
  <si>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</si>
  <si>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</si>
  <si>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</si>
  <si>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</si>
  <si>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</si>
  <si>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</si>
  <si>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</si>
  <si>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</si>
  <si>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</si>
  <si>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</si>
  <si>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</si>
  <si>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</si>
  <si>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</si>
  <si>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</si>
  <si>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</si>
  <si>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</si>
  <si>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</si>
  <si>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</si>
  <si>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</si>
  <si>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</si>
  <si>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</si>
  <si>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</si>
  <si>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</si>
  <si>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</si>
  <si>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</si>
  <si>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</si>
  <si>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</si>
  <si>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</si>
  <si>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</si>
  <si>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</si>
  <si>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</si>
  <si>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</si>
  <si>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</si>
  <si>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</si>
  <si>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</si>
  <si>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</si>
  <si>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</si>
  <si>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</si>
  <si>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</si>
  <si>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</si>
  <si>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</si>
  <si>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</si>
  <si>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</si>
  <si>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</si>
  <si>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</si>
  <si>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</si>
  <si>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</si>
  <si>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</si>
  <si>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</si>
  <si>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</si>
  <si>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</si>
  <si>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</si>
  <si>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</si>
  <si>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</si>
  <si>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</si>
  <si>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</si>
  <si>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</si>
  <si>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</si>
  <si>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</si>
  <si>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</si>
  <si>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</si>
  <si>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</si>
  <si>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</si>
  <si>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</si>
  <si>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</si>
  <si>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</si>
  <si>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</si>
  <si>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</si>
  <si>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</si>
  <si>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</si>
  <si>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</si>
  <si>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</si>
  <si>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</si>
  <si>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</si>
  <si>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</si>
  <si>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</si>
  <si>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</si>
  <si>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</si>
  <si>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</si>
  <si>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</si>
  <si>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</si>
  <si>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</si>
  <si>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</si>
  <si>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</si>
  <si>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</si>
  <si>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</si>
  <si>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</si>
  <si>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</si>
  <si>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</si>
  <si>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</si>
  <si>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</si>
  <si>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</si>
  <si>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</si>
  <si>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</si>
  <si>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</si>
  <si>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</si>
  <si>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</si>
  <si>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</si>
  <si>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</si>
  <si>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</si>
  <si>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</si>
  <si>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</si>
  <si>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</si>
  <si>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</si>
  <si>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</si>
  <si>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</si>
  <si>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</si>
  <si>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</si>
  <si>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</si>
  <si>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</si>
  <si>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</si>
  <si>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</si>
  <si>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</si>
  <si>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</si>
  <si>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</si>
  <si>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</si>
  <si>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</si>
  <si>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</si>
  <si>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</si>
  <si>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</si>
  <si>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</si>
  <si>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</si>
  <si>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</si>
  <si>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</si>
  <si>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</si>
  <si>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</si>
  <si>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</si>
  <si>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</si>
  <si>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</si>
  <si>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</si>
  <si>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</si>
  <si>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</si>
  <si>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</si>
  <si>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</si>
  <si>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</si>
  <si>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</si>
  <si>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</si>
  <si>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</si>
  <si>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</si>
  <si>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</si>
  <si>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</si>
  <si>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</si>
  <si>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</si>
  <si>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</si>
  <si>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</si>
  <si>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</si>
  <si>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</si>
  <si>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</si>
  <si>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</si>
  <si>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</si>
  <si>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</si>
  <si>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</si>
  <si>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</si>
  <si>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</si>
  <si>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</si>
  <si>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</si>
  <si>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</si>
  <si>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</si>
  <si>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</si>
  <si>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</si>
  <si>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</si>
  <si>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</si>
  <si>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</si>
  <si>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</si>
  <si>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</si>
  <si>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</si>
  <si>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</si>
  <si>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</si>
  <si>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</si>
  <si>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</si>
  <si>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</si>
  <si>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</si>
  <si>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</si>
  <si>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</si>
  <si>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</si>
  <si>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</si>
  <si>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</si>
  <si>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</si>
  <si>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</si>
  <si>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</si>
  <si>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</si>
  <si>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</si>
  <si>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</si>
  <si>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</si>
  <si>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</si>
  <si>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</si>
  <si>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</si>
  <si>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</si>
  <si>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</si>
  <si>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</si>
  <si>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</si>
  <si>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</si>
  <si>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</si>
  <si>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</si>
  <si>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</si>
  <si>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</si>
  <si>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</si>
  <si>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</si>
  <si>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</si>
  <si>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</si>
  <si>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</si>
  <si>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</si>
  <si>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</si>
  <si>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</si>
  <si>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</si>
  <si>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</si>
  <si>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</si>
  <si>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</si>
  <si>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</si>
  <si>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</si>
  <si>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</si>
  <si>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</si>
  <si>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</si>
  <si>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</si>
  <si>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</si>
  <si>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</si>
  <si>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</si>
  <si>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</si>
  <si>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</si>
  <si>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</si>
  <si>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</si>
  <si>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</si>
  <si>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</si>
  <si>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</si>
  <si>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</si>
  <si>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</si>
  <si>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</si>
  <si>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</si>
  <si>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</si>
  <si>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</si>
  <si>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</si>
  <si>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</si>
  <si>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</si>
  <si>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</si>
  <si>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</si>
  <si>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</si>
  <si>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</si>
  <si>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</si>
  <si>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</si>
  <si>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</si>
  <si>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</si>
  <si>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</si>
  <si>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</si>
  <si>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</si>
  <si>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</si>
  <si>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</si>
  <si>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</si>
  <si>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</si>
  <si>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</si>
  <si>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</si>
  <si>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</si>
  <si>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</si>
  <si>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</si>
  <si>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</si>
  <si>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</si>
  <si>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</si>
  <si>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</si>
  <si>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</si>
  <si>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</si>
  <si>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</si>
  <si>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</si>
  <si>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</si>
  <si>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</si>
  <si>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</si>
  <si>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</si>
  <si>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</si>
  <si>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</si>
  <si>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</si>
  <si>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</si>
  <si>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</si>
  <si>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</si>
  <si>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</si>
  <si>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</si>
  <si>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</si>
  <si>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</si>
  <si>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</si>
  <si>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</si>
  <si>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</si>
  <si>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</si>
  <si>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</si>
  <si>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</si>
  <si>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</si>
  <si>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</si>
  <si>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</si>
  <si>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</si>
  <si>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</si>
  <si>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</si>
  <si>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</si>
  <si>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</si>
  <si>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</si>
  <si>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</si>
  <si>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</si>
  <si>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</si>
  <si>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</si>
  <si>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</si>
  <si>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</si>
  <si>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</si>
  <si>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</si>
  <si>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</si>
  <si>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</si>
  <si>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</si>
  <si>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</si>
  <si>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</si>
  <si>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</si>
  <si>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</si>
  <si>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</si>
  <si>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</si>
  <si>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</si>
  <si>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</si>
  <si>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</si>
  <si>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</si>
  <si>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</si>
  <si>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</si>
  <si>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</si>
  <si>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</si>
  <si>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</si>
  <si>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</si>
  <si>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</si>
  <si>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</si>
  <si>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</si>
  <si>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</si>
  <si>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</si>
  <si>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</si>
  <si>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</si>
  <si>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</si>
  <si>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</si>
  <si>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</si>
  <si>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</si>
  <si>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</si>
  <si>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</si>
  <si>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</si>
  <si>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</si>
  <si>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</si>
  <si>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</si>
  <si>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</si>
  <si>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</si>
  <si>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</si>
  <si>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</si>
  <si>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</si>
  <si>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</si>
  <si>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</si>
  <si>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</si>
  <si>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</si>
  <si>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</si>
  <si>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</si>
  <si>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</si>
  <si>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</si>
  <si>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</si>
  <si>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</si>
  <si>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</si>
  <si>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</si>
  <si>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</si>
  <si>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</si>
  <si>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</si>
  <si>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</si>
  <si>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</si>
  <si>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</si>
  <si>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</si>
  <si>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</si>
  <si>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</si>
  <si>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</si>
  <si>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</si>
  <si>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</si>
  <si>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</si>
  <si>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</si>
  <si>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</si>
  <si>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</si>
  <si>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</si>
  <si>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</si>
  <si>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</si>
  <si>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</si>
  <si>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</si>
  <si>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</si>
  <si>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</si>
  <si>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</si>
  <si>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</si>
  <si>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</si>
  <si>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</si>
  <si>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</si>
  <si>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</si>
  <si>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</si>
  <si>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</si>
  <si>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</si>
  <si>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</si>
  <si>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</si>
  <si>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</si>
  <si>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</si>
  <si>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</si>
  <si>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</si>
  <si>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</si>
  <si>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</si>
  <si>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</si>
  <si>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</si>
  <si>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</si>
  <si>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</si>
  <si>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</si>
  <si>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</si>
  <si>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</si>
  <si>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</si>
  <si>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</si>
  <si>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</si>
  <si>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</si>
  <si>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</si>
  <si>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</si>
  <si>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</si>
  <si>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</si>
  <si>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</si>
  <si>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</si>
  <si>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</si>
  <si>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</si>
  <si>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</si>
  <si>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</si>
  <si>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</si>
  <si>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</si>
  <si>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</si>
  <si>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</si>
  <si>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</si>
  <si>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</si>
  <si>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</si>
  <si>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</si>
  <si>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</si>
  <si>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</si>
  <si>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</si>
  <si>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</si>
  <si>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</si>
  <si>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</si>
  <si>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</si>
  <si>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</si>
  <si>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</si>
  <si>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</si>
  <si>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</si>
  <si>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</si>
  <si>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</si>
  <si>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</si>
  <si>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</si>
  <si>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</si>
  <si>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</si>
  <si>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</si>
  <si>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</si>
  <si>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2011 DVMT by State &amp; County</t>
  </si>
  <si>
    <t>NULL</t>
  </si>
  <si>
    <t>VMT</t>
  </si>
  <si>
    <t>ST2</t>
  </si>
  <si>
    <t>Sum of VMT</t>
  </si>
  <si>
    <t>OTHER</t>
  </si>
  <si>
    <t>STATE</t>
  </si>
  <si>
    <t>INTERSTATE</t>
  </si>
  <si>
    <t>FREEWAYS  AND</t>
  </si>
  <si>
    <t>PRINCIPAL</t>
  </si>
  <si>
    <t>MINOR</t>
  </si>
  <si>
    <t>LOCAL</t>
  </si>
  <si>
    <t>TOTAL</t>
  </si>
  <si>
    <t>EXPRESSWAYS</t>
  </si>
  <si>
    <t>ARTERIAL</t>
  </si>
  <si>
    <t>COLLECTOR</t>
  </si>
  <si>
    <t>Dist. of Columbia</t>
  </si>
  <si>
    <t xml:space="preserve">Oklahoma </t>
  </si>
  <si>
    <t>South Dakota</t>
  </si>
  <si>
    <t>U.S. Total</t>
  </si>
  <si>
    <t>Puerto Rico  (2)</t>
  </si>
  <si>
    <t>Grand Total</t>
  </si>
  <si>
    <t>Modeling VMT</t>
  </si>
  <si>
    <t>Reported VMT</t>
  </si>
  <si>
    <t>State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</si>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</sst>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* #,##0_);_(* \(#,##0\);_ &quot;-&quot;"/>
    <numFmt numFmtId="172" formatCode="0.000000%"/>
  </numFmts>
  <fonts count="1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</font>
    <font>
      <sz val="10"/>
      <name val="Arial"/>
      <family val="2"/>
    </font>
    <font>
      <sz val="10"/>
      <name val="Arial"/>
    </font>
    <font>
      <sz val="18"/>
      <name val="P-AVGARD"/>
    </font>
    <font>
      <sz val="10"/>
      <name val="P-AVGARD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9" fillId="0" borderId="1" applyNumberFormat="0"/>
    <xf numFmtId="0" fontId="10" fillId="0" borderId="1" applyNumberFormat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4" xfId="2" applyFont="1" applyBorder="1" applyAlignment="1" applyProtection="1">
      <alignment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3" xfId="2" applyFont="1" applyBorder="1" applyAlignment="1" applyProtection="1">
      <alignment vertical="center"/>
    </xf>
    <xf numFmtId="0" fontId="5" fillId="0" borderId="5" xfId="2" applyFont="1" applyBorder="1" applyAlignment="1" applyProtection="1">
      <alignment vertical="center"/>
    </xf>
    <xf numFmtId="0" fontId="5" fillId="0" borderId="5" xfId="2" applyFont="1" applyBorder="1" applyAlignment="1" applyProtection="1">
      <alignment horizontal="center" vertical="center"/>
    </xf>
    <xf numFmtId="0" fontId="5" fillId="0" borderId="6" xfId="2" applyFont="1" applyBorder="1" applyAlignment="1" applyProtection="1">
      <alignment vertical="center"/>
    </xf>
    <xf numFmtId="0" fontId="5" fillId="0" borderId="6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vertical="center"/>
    </xf>
    <xf numFmtId="0" fontId="5" fillId="0" borderId="7" xfId="2" applyFont="1" applyBorder="1" applyAlignment="1" applyProtection="1">
      <alignment horizontal="center" vertical="center"/>
    </xf>
    <xf numFmtId="0" fontId="5" fillId="0" borderId="8" xfId="2" applyFont="1" applyBorder="1" applyAlignment="1" applyProtection="1">
      <alignment vertical="center"/>
    </xf>
    <xf numFmtId="167" fontId="5" fillId="0" borderId="5" xfId="2" applyNumberFormat="1" applyFont="1" applyBorder="1" applyAlignment="1" applyProtection="1">
      <alignment horizontal="center" vertical="center"/>
    </xf>
    <xf numFmtId="167" fontId="5" fillId="0" borderId="6" xfId="2" applyNumberFormat="1" applyFont="1" applyBorder="1" applyAlignment="1" applyProtection="1">
      <alignment horizontal="center" vertical="center"/>
    </xf>
    <xf numFmtId="167" fontId="5" fillId="0" borderId="7" xfId="2" applyNumberFormat="1" applyFont="1" applyBorder="1" applyAlignment="1" applyProtection="1">
      <alignment horizontal="center" vertical="center"/>
    </xf>
    <xf numFmtId="167" fontId="5" fillId="0" borderId="8" xfId="2" applyNumberFormat="1" applyFont="1" applyBorder="1" applyAlignment="1" applyProtection="1">
      <alignment horizontal="center" vertical="center"/>
    </xf>
    <xf numFmtId="0" fontId="5" fillId="0" borderId="19" xfId="2" applyFont="1" applyBorder="1" applyAlignment="1" applyProtection="1">
      <alignment vertical="center"/>
    </xf>
    <xf numFmtId="0" fontId="5" fillId="0" borderId="20" xfId="2" applyFont="1" applyBorder="1" applyAlignment="1" applyProtection="1">
      <alignment vertical="center"/>
    </xf>
    <xf numFmtId="0" fontId="5" fillId="0" borderId="10" xfId="2" applyFont="1" applyBorder="1" applyAlignment="1" applyProtection="1">
      <alignment horizontal="center" vertical="center"/>
    </xf>
    <xf numFmtId="167" fontId="5" fillId="0" borderId="5" xfId="2" applyNumberFormat="1" applyFont="1" applyFill="1" applyBorder="1" applyAlignment="1" applyProtection="1">
      <alignment horizontal="center" vertical="center"/>
    </xf>
    <xf numFmtId="3" fontId="5" fillId="0" borderId="10" xfId="2" applyNumberFormat="1" applyFont="1" applyBorder="1"/>
    <xf numFmtId="0" fontId="5" fillId="0" borderId="12" xfId="2" applyFont="1" applyBorder="1" applyAlignment="1" applyProtection="1">
      <alignment horizontal="center" vertical="center"/>
    </xf>
    <xf numFmtId="0" fontId="5" fillId="0" borderId="11" xfId="2" applyFont="1" applyBorder="1" applyAlignment="1" applyProtection="1">
      <alignment horizontal="center" vertical="center"/>
    </xf>
    <xf numFmtId="167" fontId="8" fillId="0" borderId="2" xfId="2" applyNumberFormat="1" applyFont="1" applyBorder="1"/>
    <xf numFmtId="3" fontId="8" fillId="0" borderId="2" xfId="2" applyNumberFormat="1" applyFont="1" applyBorder="1"/>
    <xf numFmtId="3" fontId="8" fillId="0" borderId="0" xfId="2" applyNumberFormat="1" applyFont="1"/>
    <xf numFmtId="167" fontId="8" fillId="0" borderId="15" xfId="2" applyNumberFormat="1" applyFont="1" applyBorder="1"/>
    <xf numFmtId="3" fontId="8" fillId="0" borderId="13" xfId="2" applyNumberFormat="1" applyFont="1" applyBorder="1"/>
    <xf numFmtId="3" fontId="8" fillId="0" borderId="4" xfId="2" applyNumberFormat="1" applyFont="1" applyBorder="1"/>
    <xf numFmtId="167" fontId="8" fillId="0" borderId="12" xfId="2" applyNumberFormat="1" applyFont="1" applyBorder="1"/>
    <xf numFmtId="167" fontId="5" fillId="0" borderId="16" xfId="2" applyNumberFormat="1" applyFont="1" applyBorder="1" applyAlignment="1" applyProtection="1">
      <alignment horizontal="center" vertical="center"/>
    </xf>
    <xf numFmtId="167" fontId="5" fillId="0" borderId="17" xfId="2" applyNumberFormat="1" applyFont="1" applyBorder="1" applyAlignment="1" applyProtection="1">
      <alignment horizontal="center" vertical="center"/>
    </xf>
    <xf numFmtId="167" fontId="5" fillId="0" borderId="18" xfId="2" applyNumberFormat="1" applyFont="1" applyBorder="1" applyAlignment="1" applyProtection="1">
      <alignment horizontal="center" vertical="center"/>
    </xf>
    <xf numFmtId="167" fontId="8" fillId="0" borderId="16" xfId="2" applyNumberFormat="1" applyFont="1" applyBorder="1"/>
    <xf numFmtId="167" fontId="8" fillId="0" borderId="17" xfId="2" applyNumberFormat="1" applyFont="1" applyBorder="1"/>
    <xf numFmtId="167" fontId="8" fillId="0" borderId="18" xfId="2" applyNumberFormat="1" applyFont="1" applyBorder="1"/>
    <xf numFmtId="167" fontId="8" fillId="0" borderId="9" xfId="2" applyNumberFormat="1" applyFont="1" applyBorder="1"/>
    <xf numFmtId="167" fontId="8" fillId="0" borderId="14" xfId="2" applyNumberFormat="1" applyFont="1" applyBorder="1"/>
    <xf numFmtId="167" fontId="8" fillId="0" borderId="2" xfId="2" applyNumberFormat="1" applyFont="1" applyFill="1" applyBorder="1"/>
    <xf numFmtId="3" fontId="5" fillId="0" borderId="0" xfId="2" applyNumberFormat="1" applyFont="1" applyFill="1"/>
    <xf numFmtId="167" fontId="0" fillId="0" borderId="0" xfId="0" applyNumberFormat="1"/>
    <xf numFmtId="0" fontId="5" fillId="0" borderId="0" xfId="2" applyFont="1" applyBorder="1" applyAlignment="1" applyProtection="1">
      <alignment vertical="center"/>
    </xf>
    <xf numFmtId="0" fontId="5" fillId="0" borderId="0" xfId="2" applyFont="1" applyBorder="1" applyAlignment="1" applyProtection="1">
      <alignment horizontal="center" vertical="center"/>
    </xf>
    <xf numFmtId="167" fontId="5" fillId="0" borderId="0" xfId="2" applyNumberFormat="1" applyFont="1" applyBorder="1" applyAlignment="1" applyProtection="1">
      <alignment horizontal="center" vertical="center"/>
    </xf>
    <xf numFmtId="3" fontId="8" fillId="0" borderId="0" xfId="2" applyNumberFormat="1" applyFont="1" applyBorder="1"/>
    <xf numFmtId="167" fontId="8" fillId="0" borderId="0" xfId="2" applyNumberFormat="1" applyFont="1" applyBorder="1"/>
    <xf numFmtId="172" fontId="0" fillId="0" borderId="0" xfId="1" applyNumberFormat="1" applyFont="1"/>
    <xf numFmtId="172" fontId="2" fillId="0" borderId="0" xfId="1" applyNumberFormat="1" applyFont="1" applyAlignment="1">
      <alignment horizontal="center"/>
    </xf>
  </cellXfs>
  <cellStyles count="6">
    <cellStyle name="Crystal Report Data" xfId="3" xr:uid="{636D7378-39E2-4257-9C82-C3336BC6D144}"/>
    <cellStyle name="Crystal Report Field" xfId="4" xr:uid="{94EE5FB3-46BB-4E44-885F-85C2A58156AF}"/>
    <cellStyle name="Normal" xfId="0" builtinId="0"/>
    <cellStyle name="Normal 2" xfId="5" xr:uid="{6DD37990-C8EF-4EEB-BC81-2D6CA77C351E}"/>
    <cellStyle name="Normal 3" xfId="2" xr:uid="{32AA40E0-AECF-4A09-A29B-5E6AB488D642}"/>
    <cellStyle name="Percent" xfId="1" builtinId="5"/>
  </cellStyles>
  <dxfs count="7">
    <dxf>
      <numFmt numFmtId="172" formatCode="0.000000%"/>
    </dxf>
    <dxf>
      <numFmt numFmtId="0" formatCode="General"/>
    </dxf>
    <dxf>
      <numFmt numFmtId="2" formatCode="0.00"/>
    </dxf>
    <dxf>
      <numFmt numFmtId="167" formatCode="_(* #,##0_);_(* \(#,##0\);_ &quot;-&quot;"/>
    </dxf>
    <dxf>
      <numFmt numFmtId="167" formatCode="_(* #,##0_);_(* \(#,##0\);_ &quot;-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, Zach" refreshedDate="45250.454261226849" createdVersion="8" refreshedVersion="8" minRefreshableVersion="3" recordCount="3046" xr:uid="{EE38A922-5CDB-429E-AB3E-B98A722CD5FC}">
  <cacheSource type="worksheet">
    <worksheetSource name="Table1"/>
  </cacheSource>
  <cacheFields count="5">
    <cacheField name="ST" numFmtId="0">
      <sharedItems containsSemiMixedTypes="0" containsString="0" containsNumber="1" containsInteger="1" minValue="1" maxValue="56"/>
    </cacheField>
    <cacheField name="ST2" numFmtId="0">
      <sharedItems/>
    </cacheField>
    <cacheField name="COUNTY" numFmtId="0">
      <sharedItems containsMixedTypes="1" containsNumber="1" containsInteger="1" minValue="1" maxValue="840"/>
    </cacheField>
    <cacheField name="DVMT" numFmtId="3">
      <sharedItems containsMixedTypes="1" containsNumber="1" minValue="0.33100000000000002" maxValue="197867452.12"/>
    </cacheField>
    <cacheField name="VMT" numFmtId="2">
      <sharedItems containsMixedTypes="1" containsNumber="1" minValue="120.81500000000001" maxValue="72221620023.8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6">
  <r>
    <n v="1"/>
    <s v="Alabama"/>
    <n v="1"/>
    <n v="1414541.64"/>
    <n v="516307698.59999996"/>
  </r>
  <r>
    <n v="1"/>
    <s v="Alabama"/>
    <n v="3"/>
    <n v="5626828.1399999997"/>
    <n v="2053792271.0999999"/>
  </r>
  <r>
    <n v="1"/>
    <s v="Alabama"/>
    <n v="5"/>
    <n v="792480.28"/>
    <n v="289255302.19999999"/>
  </r>
  <r>
    <n v="1"/>
    <s v="Alabama"/>
    <n v="7"/>
    <n v="503159.47"/>
    <n v="183653206.54999998"/>
  </r>
  <r>
    <n v="1"/>
    <s v="Alabama"/>
    <n v="9"/>
    <n v="1289854.6100000001"/>
    <n v="470796932.65000004"/>
  </r>
  <r>
    <n v="1"/>
    <s v="Alabama"/>
    <n v="11"/>
    <n v="322248.81"/>
    <n v="117620815.65000001"/>
  </r>
  <r>
    <n v="1"/>
    <s v="Alabama"/>
    <n v="13"/>
    <n v="1310289.3500000001"/>
    <n v="478255612.75000006"/>
  </r>
  <r>
    <n v="1"/>
    <s v="Alabama"/>
    <n v="15"/>
    <n v="2674149.2400000002"/>
    <n v="976064472.60000002"/>
  </r>
  <r>
    <n v="1"/>
    <s v="Alabama"/>
    <n v="17"/>
    <n v="907956.45"/>
    <n v="331404104.25"/>
  </r>
  <r>
    <n v="1"/>
    <s v="Alabama"/>
    <n v="19"/>
    <n v="595689.87"/>
    <n v="217426802.55000001"/>
  </r>
  <r>
    <n v="1"/>
    <s v="Alabama"/>
    <n v="21"/>
    <n v="1732831.73"/>
    <n v="632483581.45000005"/>
  </r>
  <r>
    <n v="1"/>
    <s v="Alabama"/>
    <n v="23"/>
    <n v="391923.4"/>
    <n v="143052041"/>
  </r>
  <r>
    <n v="1"/>
    <s v="Alabama"/>
    <n v="25"/>
    <n v="642989.42000000004"/>
    <n v="234691138.30000001"/>
  </r>
  <r>
    <n v="1"/>
    <s v="Alabama"/>
    <n v="27"/>
    <n v="279627.78000000003"/>
    <n v="102064139.7"/>
  </r>
  <r>
    <n v="1"/>
    <s v="Alabama"/>
    <n v="29"/>
    <n v="1004069.45"/>
    <n v="366485349.25"/>
  </r>
  <r>
    <n v="1"/>
    <s v="Alabama"/>
    <n v="31"/>
    <n v="1055761.06"/>
    <n v="385352786.90000004"/>
  </r>
  <r>
    <n v="1"/>
    <s v="Alabama"/>
    <n v="33"/>
    <n v="1506051.5"/>
    <n v="549708797.5"/>
  </r>
  <r>
    <n v="1"/>
    <s v="Alabama"/>
    <n v="35"/>
    <n v="1000611.08"/>
    <n v="365223044.19999999"/>
  </r>
  <r>
    <n v="1"/>
    <s v="Alabama"/>
    <n v="37"/>
    <n v="430992.48"/>
    <n v="157312255.19999999"/>
  </r>
  <r>
    <n v="1"/>
    <s v="Alabama"/>
    <n v="39"/>
    <n v="856162.85"/>
    <n v="312499440.25"/>
  </r>
  <r>
    <n v="1"/>
    <s v="Alabama"/>
    <n v="41"/>
    <n v="426710.52"/>
    <n v="155749339.80000001"/>
  </r>
  <r>
    <n v="1"/>
    <s v="Alabama"/>
    <n v="43"/>
    <n v="2482092.02"/>
    <n v="905963587.29999995"/>
  </r>
  <r>
    <n v="1"/>
    <s v="Alabama"/>
    <n v="45"/>
    <n v="1376433.84"/>
    <n v="502398351.60000002"/>
  </r>
  <r>
    <n v="1"/>
    <s v="Alabama"/>
    <n v="47"/>
    <n v="974818.78"/>
    <n v="355808854.69999999"/>
  </r>
  <r>
    <n v="1"/>
    <s v="Alabama"/>
    <n v="49"/>
    <n v="1742935.2"/>
    <n v="636171348"/>
  </r>
  <r>
    <n v="1"/>
    <s v="Alabama"/>
    <n v="51"/>
    <n v="1969415.67"/>
    <n v="718836719.54999995"/>
  </r>
  <r>
    <n v="1"/>
    <s v="Alabama"/>
    <n v="53"/>
    <n v="1368874.05"/>
    <n v="499639028.25"/>
  </r>
  <r>
    <n v="1"/>
    <s v="Alabama"/>
    <n v="55"/>
    <n v="2539182.79"/>
    <n v="926801718.35000002"/>
  </r>
  <r>
    <n v="1"/>
    <s v="Alabama"/>
    <n v="57"/>
    <n v="397664.79"/>
    <n v="145147648.34999999"/>
  </r>
  <r>
    <n v="1"/>
    <s v="Alabama"/>
    <n v="59"/>
    <n v="610604.98"/>
    <n v="222870817.69999999"/>
  </r>
  <r>
    <n v="1"/>
    <s v="Alabama"/>
    <n v="61"/>
    <n v="615956.77"/>
    <n v="224824221.05000001"/>
  </r>
  <r>
    <n v="1"/>
    <s v="Alabama"/>
    <n v="63"/>
    <n v="900611.85"/>
    <n v="328723325.25"/>
  </r>
  <r>
    <n v="1"/>
    <s v="Alabama"/>
    <n v="65"/>
    <n v="430931.43"/>
    <n v="157289971.94999999"/>
  </r>
  <r>
    <n v="1"/>
    <s v="Alabama"/>
    <n v="67"/>
    <n v="598423.01"/>
    <n v="218424398.65000001"/>
  </r>
  <r>
    <n v="1"/>
    <s v="Alabama"/>
    <n v="69"/>
    <n v="2581526.2400000002"/>
    <n v="942257077.60000002"/>
  </r>
  <r>
    <n v="1"/>
    <s v="Alabama"/>
    <n v="71"/>
    <n v="1450356.15"/>
    <n v="529379994.74999994"/>
  </r>
  <r>
    <n v="1"/>
    <s v="Alabama"/>
    <n v="73"/>
    <n v="19121640.449999999"/>
    <n v="6979398764.25"/>
  </r>
  <r>
    <n v="1"/>
    <s v="Alabama"/>
    <n v="75"/>
    <n v="286045"/>
    <n v="104406425"/>
  </r>
  <r>
    <n v="1"/>
    <s v="Alabama"/>
    <n v="77"/>
    <n v="1698030.11"/>
    <n v="619780990.1500001"/>
  </r>
  <r>
    <n v="1"/>
    <s v="Alabama"/>
    <n v="79"/>
    <n v="1037052.7"/>
    <n v="378524235.5"/>
  </r>
  <r>
    <n v="1"/>
    <s v="Alabama"/>
    <n v="81"/>
    <n v="3135697.2"/>
    <n v="1144529478"/>
  </r>
  <r>
    <n v="1"/>
    <s v="Alabama"/>
    <n v="83"/>
    <n v="2667937.42"/>
    <n v="973797158.29999995"/>
  </r>
  <r>
    <n v="1"/>
    <s v="Alabama"/>
    <n v="85"/>
    <n v="934540.23"/>
    <n v="341107183.94999999"/>
  </r>
  <r>
    <n v="1"/>
    <s v="Alabama"/>
    <n v="87"/>
    <n v="1411594.87"/>
    <n v="515232127.55000001"/>
  </r>
  <r>
    <n v="1"/>
    <s v="Alabama"/>
    <n v="89"/>
    <n v="7763746.46"/>
    <n v="2833767457.9000001"/>
  </r>
  <r>
    <n v="1"/>
    <s v="Alabama"/>
    <n v="91"/>
    <n v="656744.41"/>
    <n v="239711709.65000001"/>
  </r>
  <r>
    <n v="1"/>
    <s v="Alabama"/>
    <n v="93"/>
    <n v="1058693.6599999999"/>
    <n v="386423185.89999998"/>
  </r>
  <r>
    <n v="1"/>
    <s v="Alabama"/>
    <n v="95"/>
    <n v="1810881.65"/>
    <n v="660971802.25"/>
  </r>
  <r>
    <n v="1"/>
    <s v="Alabama"/>
    <n v="97"/>
    <n v="10222120.130000001"/>
    <n v="3731073847.4500003"/>
  </r>
  <r>
    <n v="1"/>
    <s v="Alabama"/>
    <n v="99"/>
    <n v="566149.07999999996"/>
    <n v="206644414.19999999"/>
  </r>
  <r>
    <n v="1"/>
    <s v="Alabama"/>
    <n v="101"/>
    <n v="6944576.5899999999"/>
    <n v="2534770455.3499999"/>
  </r>
  <r>
    <n v="1"/>
    <s v="Alabama"/>
    <n v="103"/>
    <n v="2730787.47"/>
    <n v="996737426.55000007"/>
  </r>
  <r>
    <n v="1"/>
    <s v="Alabama"/>
    <n v="105"/>
    <n v="231090.12"/>
    <n v="84347893.799999997"/>
  </r>
  <r>
    <n v="1"/>
    <s v="Alabama"/>
    <n v="107"/>
    <n v="509016.49"/>
    <n v="185791018.84999999"/>
  </r>
  <r>
    <n v="1"/>
    <s v="Alabama"/>
    <n v="109"/>
    <n v="1027900.77"/>
    <n v="375183781.05000001"/>
  </r>
  <r>
    <n v="1"/>
    <s v="Alabama"/>
    <n v="111"/>
    <n v="404022.88"/>
    <n v="147468351.19999999"/>
  </r>
  <r>
    <n v="1"/>
    <s v="Alabama"/>
    <n v="113"/>
    <n v="1508150.7180000001"/>
    <n v="550475012.07000005"/>
  </r>
  <r>
    <n v="1"/>
    <s v="Alabama"/>
    <n v="115"/>
    <n v="2870440.32"/>
    <n v="1047710716.8"/>
  </r>
  <r>
    <n v="1"/>
    <s v="Alabama"/>
    <n v="117"/>
    <n v="4828987.54"/>
    <n v="1762580452.0999999"/>
  </r>
  <r>
    <n v="1"/>
    <s v="Alabama"/>
    <n v="119"/>
    <n v="943434.78"/>
    <n v="344353694.69999999"/>
  </r>
  <r>
    <n v="1"/>
    <s v="Alabama"/>
    <n v="121"/>
    <n v="2239536.6"/>
    <n v="817430859"/>
  </r>
  <r>
    <n v="1"/>
    <s v="Alabama"/>
    <n v="123"/>
    <n v="942523.89"/>
    <n v="344021219.85000002"/>
  </r>
  <r>
    <n v="1"/>
    <s v="Alabama"/>
    <n v="125"/>
    <n v="5631566.0499999998"/>
    <n v="2055521608.25"/>
  </r>
  <r>
    <n v="1"/>
    <s v="Alabama"/>
    <n v="127"/>
    <n v="1855977.36"/>
    <n v="677431736.4000001"/>
  </r>
  <r>
    <n v="1"/>
    <s v="Alabama"/>
    <n v="129"/>
    <n v="549952.57999999996"/>
    <n v="200732691.69999999"/>
  </r>
  <r>
    <n v="1"/>
    <s v="Alabama"/>
    <n v="131"/>
    <n v="364934.38"/>
    <n v="133201048.7"/>
  </r>
  <r>
    <n v="1"/>
    <s v="Alabama"/>
    <n v="133"/>
    <n v="516170.02"/>
    <n v="188402057.30000001"/>
  </r>
  <r>
    <n v="2"/>
    <s v="Alaska"/>
    <n v="1"/>
    <n v="347330.33100000001"/>
    <n v="126775570.815"/>
  </r>
  <r>
    <n v="2"/>
    <s v="Alaska"/>
    <n v="2"/>
    <n v="14268.267"/>
    <n v="5207917.4550000001"/>
  </r>
  <r>
    <n v="2"/>
    <s v="Alaska"/>
    <n v="3"/>
    <n v="125180.323"/>
    <n v="45690817.895000003"/>
  </r>
  <r>
    <n v="2"/>
    <s v="Alaska"/>
    <n v="4"/>
    <n v="4198382.0870000003"/>
    <n v="1532409461.7550001"/>
  </r>
  <r>
    <n v="2"/>
    <s v="Alaska"/>
    <n v="5"/>
    <n v="47219.264999999999"/>
    <n v="17235031.725000001"/>
  </r>
  <r>
    <n v="2"/>
    <s v="Alaska"/>
    <n v="6"/>
    <n v="1101507.49"/>
    <n v="402050233.85000002"/>
  </r>
  <r>
    <n v="2"/>
    <s v="Alaska"/>
    <n v="7"/>
    <n v="84464.92"/>
    <n v="30829695.800000001"/>
  </r>
  <r>
    <n v="2"/>
    <s v="Alaska"/>
    <n v="8"/>
    <n v="1784601.5149999999"/>
    <n v="651379552.9749999"/>
  </r>
  <r>
    <n v="2"/>
    <s v="Alaska"/>
    <n v="9"/>
    <n v="1485479.2949999999"/>
    <n v="542199942.67499995"/>
  </r>
  <r>
    <n v="2"/>
    <s v="Alaska"/>
    <n v="10"/>
    <n v="25521.548999999999"/>
    <n v="9315365.3849999998"/>
  </r>
  <r>
    <n v="2"/>
    <s v="Alaska"/>
    <n v="11"/>
    <n v="36374.26"/>
    <n v="13276604.9"/>
  </r>
  <r>
    <n v="2"/>
    <s v="Alaska"/>
    <n v="12"/>
    <n v="5352.52"/>
    <n v="1953669.8"/>
  </r>
  <r>
    <n v="2"/>
    <s v="Alaska"/>
    <n v="13"/>
    <n v="1210.73"/>
    <n v="441916.45"/>
  </r>
  <r>
    <n v="2"/>
    <s v="Alaska"/>
    <n v="14"/>
    <n v="167913.277"/>
    <n v="61288346.105000004"/>
  </r>
  <r>
    <n v="2"/>
    <s v="Alaska"/>
    <n v="15"/>
    <n v="4516.04"/>
    <n v="1648354.6"/>
  </r>
  <r>
    <n v="2"/>
    <s v="Alaska"/>
    <n v="16"/>
    <n v="3834.558"/>
    <n v="1399613.67"/>
  </r>
  <r>
    <n v="2"/>
    <s v="Alaska"/>
    <n v="17"/>
    <n v="7738.3109999999997"/>
    <n v="2824483.5149999997"/>
  </r>
  <r>
    <n v="2"/>
    <s v="Alaska"/>
    <n v="18"/>
    <n v="9632.6139999999996"/>
    <n v="3515904.11"/>
  </r>
  <r>
    <n v="2"/>
    <s v="Alaska"/>
    <n v="99"/>
    <n v="772279.21499999997"/>
    <n v="281881913.47499996"/>
  </r>
  <r>
    <n v="4"/>
    <s v="Arizona"/>
    <n v="1"/>
    <n v="2222927.6809999999"/>
    <n v="811368603.56499994"/>
  </r>
  <r>
    <n v="4"/>
    <s v="Arizona"/>
    <n v="3"/>
    <n v="3452165.3119999999"/>
    <n v="1260040338.8799999"/>
  </r>
  <r>
    <n v="4"/>
    <s v="Arizona"/>
    <n v="5"/>
    <n v="5499299.483"/>
    <n v="2007244311.2950001"/>
  </r>
  <r>
    <n v="4"/>
    <s v="Arizona"/>
    <n v="7"/>
    <n v="1463553.548"/>
    <n v="534197045.01999998"/>
  </r>
  <r>
    <n v="4"/>
    <s v="Arizona"/>
    <n v="9"/>
    <n v="632769.29200000002"/>
    <n v="230960791.58000001"/>
  </r>
  <r>
    <n v="4"/>
    <s v="Arizona"/>
    <n v="11"/>
    <n v="184014.774"/>
    <n v="67165392.510000005"/>
  </r>
  <r>
    <n v="4"/>
    <s v="Arizona"/>
    <n v="12"/>
    <n v="2178175.8229999999"/>
    <n v="795034175.39499998"/>
  </r>
  <r>
    <n v="4"/>
    <s v="Arizona"/>
    <n v="13"/>
    <n v="78267856.956"/>
    <n v="28567767788.939999"/>
  </r>
  <r>
    <n v="4"/>
    <s v="Arizona"/>
    <n v="15"/>
    <n v="5913015.2529999996"/>
    <n v="2158250567.3449998"/>
  </r>
  <r>
    <n v="4"/>
    <s v="Arizona"/>
    <n v="17"/>
    <n v="3089433.3569999998"/>
    <n v="1127643175.3049998"/>
  </r>
  <r>
    <n v="4"/>
    <s v="Arizona"/>
    <n v="19"/>
    <n v="19435190.252999999"/>
    <n v="7093844442.3449993"/>
  </r>
  <r>
    <n v="4"/>
    <s v="Arizona"/>
    <n v="21"/>
    <n v="7736768.8260000004"/>
    <n v="2823920621.4900002"/>
  </r>
  <r>
    <n v="4"/>
    <s v="Arizona"/>
    <n v="23"/>
    <n v="1067991.4099999999"/>
    <n v="389816864.64999998"/>
  </r>
  <r>
    <n v="4"/>
    <s v="Arizona"/>
    <n v="25"/>
    <n v="6212306.0990000004"/>
    <n v="2267491726.1350002"/>
  </r>
  <r>
    <n v="4"/>
    <s v="Arizona"/>
    <n v="27"/>
    <n v="3607354.8459999999"/>
    <n v="1316684518.79"/>
  </r>
  <r>
    <n v="5"/>
    <s v="Arkansas"/>
    <n v="1"/>
    <n v="456126.31"/>
    <n v="166486103.15000001"/>
  </r>
  <r>
    <n v="5"/>
    <s v="Arkansas"/>
    <n v="3"/>
    <n v="489110.28"/>
    <n v="178525252.20000002"/>
  </r>
  <r>
    <n v="5"/>
    <s v="Arkansas"/>
    <n v="5"/>
    <n v="720390.24"/>
    <n v="262942437.59999999"/>
  </r>
  <r>
    <n v="5"/>
    <s v="Arkansas"/>
    <n v="7"/>
    <n v="4545486.04"/>
    <n v="1659102404.5999999"/>
  </r>
  <r>
    <n v="5"/>
    <s v="Arkansas"/>
    <n v="9"/>
    <n v="866907.37"/>
    <n v="316421190.05000001"/>
  </r>
  <r>
    <n v="5"/>
    <s v="Arkansas"/>
    <n v="11"/>
    <n v="251772.79999999999"/>
    <n v="91897072"/>
  </r>
  <r>
    <n v="5"/>
    <s v="Arkansas"/>
    <n v="13"/>
    <n v="261173.96"/>
    <n v="95328495.399999991"/>
  </r>
  <r>
    <n v="5"/>
    <s v="Arkansas"/>
    <n v="15"/>
    <n v="587084.96"/>
    <n v="214286010.39999998"/>
  </r>
  <r>
    <n v="5"/>
    <s v="Arkansas"/>
    <n v="17"/>
    <n v="385775.15"/>
    <n v="140807929.75"/>
  </r>
  <r>
    <n v="5"/>
    <s v="Arkansas"/>
    <n v="19"/>
    <n v="1132694.31"/>
    <n v="413433423.15000004"/>
  </r>
  <r>
    <n v="5"/>
    <s v="Arkansas"/>
    <n v="21"/>
    <n v="285156.89"/>
    <n v="104082264.85000001"/>
  </r>
  <r>
    <n v="5"/>
    <s v="Arkansas"/>
    <n v="23"/>
    <n v="645310.77"/>
    <n v="235538431.05000001"/>
  </r>
  <r>
    <n v="5"/>
    <s v="Arkansas"/>
    <n v="25"/>
    <n v="259044.73"/>
    <n v="94551326.450000003"/>
  </r>
  <r>
    <n v="5"/>
    <s v="Arkansas"/>
    <n v="27"/>
    <n v="519478.06"/>
    <n v="189609491.90000001"/>
  </r>
  <r>
    <n v="5"/>
    <s v="Arkansas"/>
    <n v="29"/>
    <n v="1146537.74"/>
    <n v="418486275.10000002"/>
  </r>
  <r>
    <n v="5"/>
    <s v="Arkansas"/>
    <n v="31"/>
    <n v="2131943.5499999998"/>
    <n v="778159395.74999988"/>
  </r>
  <r>
    <n v="5"/>
    <s v="Arkansas"/>
    <n v="33"/>
    <n v="1909271.76"/>
    <n v="696884192.39999998"/>
  </r>
  <r>
    <n v="5"/>
    <s v="Arkansas"/>
    <n v="35"/>
    <n v="2137914.4500000002"/>
    <n v="780338774.25000012"/>
  </r>
  <r>
    <n v="5"/>
    <s v="Arkansas"/>
    <n v="37"/>
    <n v="413389.84"/>
    <n v="150887291.60000002"/>
  </r>
  <r>
    <n v="5"/>
    <s v="Arkansas"/>
    <n v="39"/>
    <n v="231618.15"/>
    <n v="84540624.75"/>
  </r>
  <r>
    <n v="5"/>
    <s v="Arkansas"/>
    <n v="41"/>
    <n v="357971.96"/>
    <n v="130659765.40000001"/>
  </r>
  <r>
    <n v="5"/>
    <s v="Arkansas"/>
    <n v="43"/>
    <n v="549308.15"/>
    <n v="200497474.75"/>
  </r>
  <r>
    <n v="5"/>
    <s v="Arkansas"/>
    <n v="45"/>
    <n v="2837647.14"/>
    <n v="1035741206.1"/>
  </r>
  <r>
    <n v="5"/>
    <s v="Arkansas"/>
    <n v="47"/>
    <n v="771454.62"/>
    <n v="281580936.30000001"/>
  </r>
  <r>
    <n v="5"/>
    <s v="Arkansas"/>
    <n v="49"/>
    <n v="314047.7"/>
    <n v="114627410.5"/>
  </r>
  <r>
    <n v="5"/>
    <s v="Arkansas"/>
    <n v="51"/>
    <n v="1955035.43"/>
    <n v="713587931.94999993"/>
  </r>
  <r>
    <n v="5"/>
    <s v="Arkansas"/>
    <n v="53"/>
    <n v="493230.29"/>
    <n v="180029055.84999999"/>
  </r>
  <r>
    <n v="5"/>
    <s v="Arkansas"/>
    <n v="55"/>
    <n v="793619.11"/>
    <n v="289670975.14999998"/>
  </r>
  <r>
    <n v="5"/>
    <s v="Arkansas"/>
    <n v="57"/>
    <n v="1090845.46"/>
    <n v="398158592.89999998"/>
  </r>
  <r>
    <n v="5"/>
    <s v="Arkansas"/>
    <n v="59"/>
    <n v="1372464.25"/>
    <n v="500949451.25"/>
  </r>
  <r>
    <n v="5"/>
    <s v="Arkansas"/>
    <n v="61"/>
    <n v="274534.24"/>
    <n v="100204997.59999999"/>
  </r>
  <r>
    <n v="5"/>
    <s v="Arkansas"/>
    <n v="63"/>
    <n v="870007.04"/>
    <n v="317552569.60000002"/>
  </r>
  <r>
    <n v="5"/>
    <s v="Arkansas"/>
    <n v="65"/>
    <n v="219754.57"/>
    <n v="80210418.049999997"/>
  </r>
  <r>
    <n v="5"/>
    <s v="Arkansas"/>
    <n v="67"/>
    <n v="566799.09"/>
    <n v="206881667.84999999"/>
  </r>
  <r>
    <n v="5"/>
    <s v="Arkansas"/>
    <n v="69"/>
    <n v="1944436.61"/>
    <n v="709719362.6500001"/>
  </r>
  <r>
    <n v="5"/>
    <s v="Arkansas"/>
    <n v="71"/>
    <n v="1006006.35"/>
    <n v="367192317.75"/>
  </r>
  <r>
    <n v="5"/>
    <s v="Arkansas"/>
    <n v="73"/>
    <n v="230429.02"/>
    <n v="84106592.299999997"/>
  </r>
  <r>
    <n v="5"/>
    <s v="Arkansas"/>
    <n v="75"/>
    <n v="543484.44999999995"/>
    <n v="198371824.24999997"/>
  </r>
  <r>
    <n v="5"/>
    <s v="Arkansas"/>
    <n v="77"/>
    <n v="212382.02"/>
    <n v="77519437.299999997"/>
  </r>
  <r>
    <n v="5"/>
    <s v="Arkansas"/>
    <n v="79"/>
    <n v="299276.56"/>
    <n v="109235944.40000001"/>
  </r>
  <r>
    <n v="5"/>
    <s v="Arkansas"/>
    <n v="81"/>
    <n v="374326.11"/>
    <n v="136629030.15000001"/>
  </r>
  <r>
    <n v="5"/>
    <s v="Arkansas"/>
    <n v="83"/>
    <n v="413036.55"/>
    <n v="150758340.75"/>
  </r>
  <r>
    <n v="5"/>
    <s v="Arkansas"/>
    <n v="85"/>
    <n v="2070307.88"/>
    <n v="755662376.19999993"/>
  </r>
  <r>
    <n v="5"/>
    <s v="Arkansas"/>
    <n v="87"/>
    <n v="390896.43"/>
    <n v="142677196.94999999"/>
  </r>
  <r>
    <n v="5"/>
    <s v="Arkansas"/>
    <n v="89"/>
    <n v="308468.06"/>
    <n v="112590841.90000001"/>
  </r>
  <r>
    <n v="5"/>
    <s v="Arkansas"/>
    <n v="91"/>
    <n v="1414188.75"/>
    <n v="516178893.75"/>
  </r>
  <r>
    <n v="5"/>
    <s v="Arkansas"/>
    <n v="93"/>
    <n v="1559150.26"/>
    <n v="569089844.89999998"/>
  </r>
  <r>
    <n v="5"/>
    <s v="Arkansas"/>
    <n v="95"/>
    <n v="630065.96"/>
    <n v="229974075.39999998"/>
  </r>
  <r>
    <n v="5"/>
    <s v="Arkansas"/>
    <n v="97"/>
    <n v="246599.45"/>
    <n v="90008799.25"/>
  </r>
  <r>
    <n v="5"/>
    <s v="Arkansas"/>
    <n v="99"/>
    <n v="485436.87"/>
    <n v="177184457.55000001"/>
  </r>
  <r>
    <n v="5"/>
    <s v="Arkansas"/>
    <n v="101"/>
    <n v="168733.25"/>
    <n v="61587636.25"/>
  </r>
  <r>
    <n v="5"/>
    <s v="Arkansas"/>
    <n v="103"/>
    <n v="582946.56000000006"/>
    <n v="212775494.40000001"/>
  </r>
  <r>
    <n v="5"/>
    <s v="Arkansas"/>
    <n v="105"/>
    <n v="213926.76"/>
    <n v="78083267.400000006"/>
  </r>
  <r>
    <n v="5"/>
    <s v="Arkansas"/>
    <n v="107"/>
    <n v="441913.66"/>
    <n v="161298485.89999998"/>
  </r>
  <r>
    <n v="5"/>
    <s v="Arkansas"/>
    <n v="109"/>
    <n v="230250.22"/>
    <n v="84041330.299999997"/>
  </r>
  <r>
    <n v="5"/>
    <s v="Arkansas"/>
    <n v="111"/>
    <n v="766265.23"/>
    <n v="279686808.94999999"/>
  </r>
  <r>
    <n v="5"/>
    <s v="Arkansas"/>
    <n v="113"/>
    <n v="420201.7"/>
    <n v="153373620.5"/>
  </r>
  <r>
    <n v="5"/>
    <s v="Arkansas"/>
    <n v="115"/>
    <n v="1642029.07"/>
    <n v="599340610.55000007"/>
  </r>
  <r>
    <n v="5"/>
    <s v="Arkansas"/>
    <n v="117"/>
    <n v="794827.05"/>
    <n v="290111873.25"/>
  </r>
  <r>
    <n v="5"/>
    <s v="Arkansas"/>
    <n v="119"/>
    <n v="12038582.82"/>
    <n v="4394082729.3000002"/>
  </r>
  <r>
    <n v="5"/>
    <s v="Arkansas"/>
    <n v="121"/>
    <n v="349653.1"/>
    <n v="127623381.49999999"/>
  </r>
  <r>
    <n v="5"/>
    <s v="Arkansas"/>
    <n v="123"/>
    <n v="1708752.5"/>
    <n v="623694662.5"/>
  </r>
  <r>
    <n v="5"/>
    <s v="Arkansas"/>
    <n v="125"/>
    <n v="2474992.37"/>
    <n v="903372215.05000007"/>
  </r>
  <r>
    <n v="5"/>
    <s v="Arkansas"/>
    <n v="127"/>
    <n v="301994.43"/>
    <n v="110227966.95"/>
  </r>
  <r>
    <n v="5"/>
    <s v="Arkansas"/>
    <n v="129"/>
    <n v="266005.92"/>
    <n v="97092160.799999997"/>
  </r>
  <r>
    <n v="5"/>
    <s v="Arkansas"/>
    <n v="131"/>
    <n v="2640502.64"/>
    <n v="963783463.60000002"/>
  </r>
  <r>
    <n v="5"/>
    <s v="Arkansas"/>
    <n v="133"/>
    <n v="396541.85"/>
    <n v="144737775.25"/>
  </r>
  <r>
    <n v="5"/>
    <s v="Arkansas"/>
    <n v="135"/>
    <n v="365688.26"/>
    <n v="133476214.90000001"/>
  </r>
  <r>
    <n v="5"/>
    <s v="Arkansas"/>
    <n v="137"/>
    <n v="236521.51"/>
    <n v="86330351.150000006"/>
  </r>
  <r>
    <n v="5"/>
    <s v="Arkansas"/>
    <n v="139"/>
    <n v="971939.2"/>
    <n v="354757808"/>
  </r>
  <r>
    <n v="5"/>
    <s v="Arkansas"/>
    <n v="141"/>
    <n v="537463.9"/>
    <n v="196174323.5"/>
  </r>
  <r>
    <n v="5"/>
    <s v="Arkansas"/>
    <n v="143"/>
    <n v="4326204.66"/>
    <n v="1579064700.9000001"/>
  </r>
  <r>
    <n v="5"/>
    <s v="Arkansas"/>
    <n v="145"/>
    <n v="2074050.05"/>
    <n v="757028268.25"/>
  </r>
  <r>
    <n v="5"/>
    <s v="Arkansas"/>
    <n v="147"/>
    <n v="187987.36"/>
    <n v="68615386.399999991"/>
  </r>
  <r>
    <n v="5"/>
    <s v="Arkansas"/>
    <n v="149"/>
    <n v="443260.66"/>
    <n v="161790140.89999998"/>
  </r>
  <r>
    <n v="6"/>
    <s v="California"/>
    <s v="NULL"/>
    <n v="22624772.359999999"/>
    <n v="8258041911.3999996"/>
  </r>
  <r>
    <n v="6"/>
    <s v="California"/>
    <n v="1"/>
    <n v="32323103.809999999"/>
    <n v="11797932890.65"/>
  </r>
  <r>
    <n v="6"/>
    <s v="California"/>
    <n v="3"/>
    <n v="147267.6"/>
    <n v="53752674"/>
  </r>
  <r>
    <n v="6"/>
    <s v="California"/>
    <n v="5"/>
    <n v="939212.27"/>
    <n v="342812478.55000001"/>
  </r>
  <r>
    <n v="6"/>
    <s v="California"/>
    <n v="7"/>
    <n v="3982084.62"/>
    <n v="1453460886.3"/>
  </r>
  <r>
    <n v="6"/>
    <s v="California"/>
    <n v="9"/>
    <n v="959249.51"/>
    <n v="350126071.14999998"/>
  </r>
  <r>
    <n v="6"/>
    <s v="California"/>
    <n v="11"/>
    <n v="1371582.45"/>
    <n v="500627594.25"/>
  </r>
  <r>
    <n v="6"/>
    <s v="California"/>
    <n v="13"/>
    <n v="20967293.210000001"/>
    <n v="7653062021.6500006"/>
  </r>
  <r>
    <n v="6"/>
    <s v="California"/>
    <n v="15"/>
    <n v="554853.76"/>
    <n v="202521622.40000001"/>
  </r>
  <r>
    <n v="6"/>
    <s v="California"/>
    <n v="17"/>
    <n v="3860814.01"/>
    <n v="1409197113.6499999"/>
  </r>
  <r>
    <n v="6"/>
    <s v="California"/>
    <n v="19"/>
    <n v="16312367.710000001"/>
    <n v="5954014214.1500006"/>
  </r>
  <r>
    <n v="6"/>
    <s v="California"/>
    <n v="21"/>
    <n v="1133167.98"/>
    <n v="413606312.69999999"/>
  </r>
  <r>
    <n v="6"/>
    <s v="California"/>
    <n v="23"/>
    <n v="2782743.33"/>
    <n v="1015701315.45"/>
  </r>
  <r>
    <n v="6"/>
    <s v="California"/>
    <n v="25"/>
    <n v="4308081.32"/>
    <n v="1572449681.8000002"/>
  </r>
  <r>
    <n v="6"/>
    <s v="California"/>
    <n v="27"/>
    <n v="1226921.47"/>
    <n v="447826336.55000001"/>
  </r>
  <r>
    <n v="6"/>
    <s v="California"/>
    <n v="29"/>
    <n v="19532154.68"/>
    <n v="7129236458.1999998"/>
  </r>
  <r>
    <n v="6"/>
    <s v="California"/>
    <n v="31"/>
    <n v="3390762.78"/>
    <n v="1237628414.6999998"/>
  </r>
  <r>
    <n v="6"/>
    <s v="California"/>
    <n v="33"/>
    <n v="1489402.38"/>
    <n v="543631868.69999993"/>
  </r>
  <r>
    <n v="6"/>
    <s v="California"/>
    <n v="35"/>
    <n v="1120336.1299999999"/>
    <n v="408922687.44999999"/>
  </r>
  <r>
    <n v="6"/>
    <s v="California"/>
    <n v="37"/>
    <n v="197867452.12"/>
    <n v="72221620023.800003"/>
  </r>
  <r>
    <n v="6"/>
    <s v="California"/>
    <n v="39"/>
    <n v="3492475.49"/>
    <n v="1274753553.8500001"/>
  </r>
  <r>
    <n v="6"/>
    <s v="California"/>
    <n v="41"/>
    <n v="6915840.3799999999"/>
    <n v="2524281738.6999998"/>
  </r>
  <r>
    <n v="6"/>
    <s v="California"/>
    <n v="43"/>
    <n v="356416.26"/>
    <n v="130091934.90000001"/>
  </r>
  <r>
    <n v="6"/>
    <s v="California"/>
    <n v="45"/>
    <n v="2675999.91"/>
    <n v="976739967.1500001"/>
  </r>
  <r>
    <n v="6"/>
    <s v="California"/>
    <n v="47"/>
    <n v="6131110.9400000004"/>
    <n v="2237855493.1000004"/>
  </r>
  <r>
    <n v="6"/>
    <s v="California"/>
    <n v="49"/>
    <n v="325523.58"/>
    <n v="118816106.7"/>
  </r>
  <r>
    <n v="6"/>
    <s v="California"/>
    <n v="51"/>
    <n v="757691.71"/>
    <n v="276557474.14999998"/>
  </r>
  <r>
    <n v="6"/>
    <s v="California"/>
    <n v="53"/>
    <n v="8988005.5700000003"/>
    <n v="3280622033.0500002"/>
  </r>
  <r>
    <n v="6"/>
    <s v="California"/>
    <n v="55"/>
    <n v="2643576.4"/>
    <n v="964905386"/>
  </r>
  <r>
    <n v="6"/>
    <s v="California"/>
    <n v="57"/>
    <n v="2279605.4700000002"/>
    <n v="832055996.55000007"/>
  </r>
  <r>
    <n v="6"/>
    <s v="California"/>
    <n v="59"/>
    <n v="66640040.759999998"/>
    <n v="24323614877.399998"/>
  </r>
  <r>
    <n v="6"/>
    <s v="California"/>
    <n v="61"/>
    <n v="7875991.4100000001"/>
    <n v="2874736864.6500001"/>
  </r>
  <r>
    <n v="6"/>
    <s v="California"/>
    <n v="63"/>
    <n v="657457.09"/>
    <n v="239971837.84999999"/>
  </r>
  <r>
    <n v="6"/>
    <s v="California"/>
    <n v="65"/>
    <n v="49638737.509999998"/>
    <n v="18118139191.149998"/>
  </r>
  <r>
    <n v="6"/>
    <s v="California"/>
    <n v="67"/>
    <n v="26508941.530000001"/>
    <n v="9675763658.4500008"/>
  </r>
  <r>
    <n v="6"/>
    <s v="California"/>
    <n v="69"/>
    <n v="1047403.82"/>
    <n v="382302394.29999995"/>
  </r>
  <r>
    <n v="6"/>
    <s v="California"/>
    <n v="71"/>
    <n v="51471519.57"/>
    <n v="18787104643.049999"/>
  </r>
  <r>
    <n v="6"/>
    <s v="California"/>
    <n v="73"/>
    <n v="69723953.420000002"/>
    <n v="25449242998.299999"/>
  </r>
  <r>
    <n v="6"/>
    <s v="California"/>
    <n v="75"/>
    <n v="7473125.6699999999"/>
    <n v="2727690869.5500002"/>
  </r>
  <r>
    <n v="6"/>
    <s v="California"/>
    <n v="77"/>
    <n v="15677141.220000001"/>
    <n v="5722156545.3000002"/>
  </r>
  <r>
    <n v="6"/>
    <s v="California"/>
    <n v="79"/>
    <n v="6733291.5300000003"/>
    <n v="2457651408.4500003"/>
  </r>
  <r>
    <n v="6"/>
    <s v="California"/>
    <n v="81"/>
    <n v="17697572.559999999"/>
    <n v="6459613984.3999996"/>
  </r>
  <r>
    <n v="6"/>
    <s v="California"/>
    <n v="83"/>
    <n v="8864888.0700000003"/>
    <n v="3235684145.5500002"/>
  </r>
  <r>
    <n v="6"/>
    <s v="California"/>
    <n v="85"/>
    <n v="38215497.909999996"/>
    <n v="13948656737.15"/>
  </r>
  <r>
    <n v="6"/>
    <s v="California"/>
    <n v="87"/>
    <n v="4510208.3"/>
    <n v="1646226029.5"/>
  </r>
  <r>
    <n v="6"/>
    <s v="California"/>
    <n v="89"/>
    <n v="4473819.34"/>
    <n v="1632944059.0999999"/>
  </r>
  <r>
    <n v="6"/>
    <s v="California"/>
    <n v="91"/>
    <n v="211863.6"/>
    <n v="77330214"/>
  </r>
  <r>
    <n v="6"/>
    <s v="California"/>
    <n v="93"/>
    <n v="1739716.15"/>
    <n v="634996394.75"/>
  </r>
  <r>
    <n v="6"/>
    <s v="California"/>
    <n v="95"/>
    <n v="11543583.76"/>
    <n v="4213408072.4000001"/>
  </r>
  <r>
    <n v="6"/>
    <s v="California"/>
    <n v="97"/>
    <n v="9910183.5999999996"/>
    <n v="3617217014"/>
  </r>
  <r>
    <n v="6"/>
    <s v="California"/>
    <n v="99"/>
    <n v="9739288.0099999998"/>
    <n v="3554840123.6500001"/>
  </r>
  <r>
    <n v="6"/>
    <s v="California"/>
    <n v="101"/>
    <n v="1967371.86"/>
    <n v="718090728.9000001"/>
  </r>
  <r>
    <n v="6"/>
    <s v="California"/>
    <n v="103"/>
    <n v="2156799.7400000002"/>
    <n v="787231905.10000002"/>
  </r>
  <r>
    <n v="6"/>
    <s v="California"/>
    <n v="105"/>
    <n v="425234.17"/>
    <n v="155210472.04999998"/>
  </r>
  <r>
    <n v="6"/>
    <s v="California"/>
    <n v="107"/>
    <n v="8267393.4000000004"/>
    <n v="3017598591"/>
  </r>
  <r>
    <n v="6"/>
    <s v="California"/>
    <n v="109"/>
    <n v="1380325.61"/>
    <n v="503818847.65000004"/>
  </r>
  <r>
    <n v="6"/>
    <s v="California"/>
    <n v="111"/>
    <n v="15982545.199999999"/>
    <n v="5833628998"/>
  </r>
  <r>
    <n v="6"/>
    <s v="California"/>
    <n v="113"/>
    <n v="5098215.1399999997"/>
    <n v="1860848526.0999999"/>
  </r>
  <r>
    <n v="6"/>
    <s v="California"/>
    <n v="115"/>
    <n v="1571005.5"/>
    <n v="573417007.5"/>
  </r>
  <r>
    <n v="8"/>
    <s v="Colorado"/>
    <n v="1"/>
    <n v="9982532.3000000007"/>
    <n v="3643624289.5000005"/>
  </r>
  <r>
    <n v="8"/>
    <s v="Colorado"/>
    <n v="3"/>
    <n v="422564.83"/>
    <n v="154236162.95000002"/>
  </r>
  <r>
    <n v="8"/>
    <s v="Colorado"/>
    <n v="5"/>
    <n v="9604875.9299999997"/>
    <n v="3505779714.4499998"/>
  </r>
  <r>
    <n v="8"/>
    <s v="Colorado"/>
    <n v="7"/>
    <n v="388316.23"/>
    <n v="141735423.94999999"/>
  </r>
  <r>
    <n v="8"/>
    <s v="Colorado"/>
    <n v="9"/>
    <n v="216909.25"/>
    <n v="79171876.25"/>
  </r>
  <r>
    <n v="8"/>
    <s v="Colorado"/>
    <n v="11"/>
    <n v="156583.41"/>
    <n v="57152944.649999999"/>
  </r>
  <r>
    <n v="8"/>
    <s v="Colorado"/>
    <n v="13"/>
    <n v="5080252.0999999996"/>
    <n v="1854292016.4999998"/>
  </r>
  <r>
    <n v="8"/>
    <s v="Colorado"/>
    <n v="14"/>
    <n v="1503707.2"/>
    <n v="548853128"/>
  </r>
  <r>
    <n v="8"/>
    <s v="Colorado"/>
    <n v="15"/>
    <n v="524532.4"/>
    <n v="191454326"/>
  </r>
  <r>
    <n v="8"/>
    <s v="Colorado"/>
    <n v="17"/>
    <n v="167226.98000000001"/>
    <n v="61037847.700000003"/>
  </r>
  <r>
    <n v="8"/>
    <s v="Colorado"/>
    <n v="19"/>
    <n v="1361826.26"/>
    <n v="497066584.89999998"/>
  </r>
  <r>
    <n v="8"/>
    <s v="Colorado"/>
    <n v="21"/>
    <n v="177416.8"/>
    <n v="64757131.999999993"/>
  </r>
  <r>
    <n v="8"/>
    <s v="Colorado"/>
    <n v="23"/>
    <n v="180740.19"/>
    <n v="65970169.350000001"/>
  </r>
  <r>
    <n v="8"/>
    <s v="Colorado"/>
    <n v="25"/>
    <n v="90169.86"/>
    <n v="32911998.899999999"/>
  </r>
  <r>
    <n v="8"/>
    <s v="Colorado"/>
    <n v="27"/>
    <n v="96265.08"/>
    <n v="35136754.200000003"/>
  </r>
  <r>
    <n v="8"/>
    <s v="Colorado"/>
    <n v="29"/>
    <n v="649705.54"/>
    <n v="237142522.10000002"/>
  </r>
  <r>
    <n v="8"/>
    <s v="Colorado"/>
    <n v="31"/>
    <n v="13047590.199999999"/>
    <n v="4762370423"/>
  </r>
  <r>
    <n v="8"/>
    <s v="Colorado"/>
    <n v="33"/>
    <n v="99597.9"/>
    <n v="36353233.5"/>
  </r>
  <r>
    <n v="8"/>
    <s v="Colorado"/>
    <n v="35"/>
    <n v="6652290.6600000001"/>
    <n v="2428086090.9000001"/>
  </r>
  <r>
    <n v="8"/>
    <s v="Colorado"/>
    <n v="37"/>
    <n v="1930638.8"/>
    <n v="704683162"/>
  </r>
  <r>
    <n v="8"/>
    <s v="Colorado"/>
    <n v="39"/>
    <n v="635450.42000000004"/>
    <n v="231939403.30000001"/>
  </r>
  <r>
    <n v="8"/>
    <s v="Colorado"/>
    <n v="41"/>
    <n v="11055654.34"/>
    <n v="4035313834.0999999"/>
  </r>
  <r>
    <n v="8"/>
    <s v="Colorado"/>
    <n v="43"/>
    <n v="831276.16"/>
    <n v="303415798.40000004"/>
  </r>
  <r>
    <n v="8"/>
    <s v="Colorado"/>
    <n v="45"/>
    <n v="2071351.86"/>
    <n v="756043428.9000001"/>
  </r>
  <r>
    <n v="8"/>
    <s v="Colorado"/>
    <n v="47"/>
    <n v="150247.20000000001"/>
    <n v="54840228.000000007"/>
  </r>
  <r>
    <n v="8"/>
    <s v="Colorado"/>
    <n v="49"/>
    <n v="630246.64"/>
    <n v="230040023.59999999"/>
  </r>
  <r>
    <n v="8"/>
    <s v="Colorado"/>
    <n v="51"/>
    <n v="532738.38"/>
    <n v="194449508.69999999"/>
  </r>
  <r>
    <n v="8"/>
    <s v="Colorado"/>
    <n v="53"/>
    <n v="29681.24"/>
    <n v="10833652.600000001"/>
  </r>
  <r>
    <n v="8"/>
    <s v="Colorado"/>
    <n v="55"/>
    <n v="551690.51"/>
    <n v="201367036.15000001"/>
  </r>
  <r>
    <n v="8"/>
    <s v="Colorado"/>
    <n v="57"/>
    <n v="119618.52"/>
    <n v="43660759.800000004"/>
  </r>
  <r>
    <n v="8"/>
    <s v="Colorado"/>
    <n v="59"/>
    <n v="10778795.5"/>
    <n v="3934260357.5"/>
  </r>
  <r>
    <n v="8"/>
    <s v="Colorado"/>
    <n v="61"/>
    <n v="148026.75"/>
    <n v="54029763.75"/>
  </r>
  <r>
    <n v="8"/>
    <s v="Colorado"/>
    <n v="63"/>
    <n v="516589.82"/>
    <n v="188555284.30000001"/>
  </r>
  <r>
    <n v="8"/>
    <s v="Colorado"/>
    <n v="65"/>
    <n v="186393.1"/>
    <n v="68033481.5"/>
  </r>
  <r>
    <n v="8"/>
    <s v="Colorado"/>
    <n v="67"/>
    <n v="1548598.9"/>
    <n v="565238598.5"/>
  </r>
  <r>
    <n v="8"/>
    <s v="Colorado"/>
    <n v="69"/>
    <n v="6243319.5"/>
    <n v="2278811617.5"/>
  </r>
  <r>
    <n v="8"/>
    <s v="Colorado"/>
    <n v="71"/>
    <n v="621713.14"/>
    <n v="226925296.09999999"/>
  </r>
  <r>
    <n v="8"/>
    <s v="Colorado"/>
    <n v="73"/>
    <n v="491667.22"/>
    <n v="179458535.29999998"/>
  </r>
  <r>
    <n v="8"/>
    <s v="Colorado"/>
    <n v="75"/>
    <n v="712993.38"/>
    <n v="260242583.69999999"/>
  </r>
  <r>
    <n v="8"/>
    <s v="Colorado"/>
    <n v="77"/>
    <n v="2959670.92"/>
    <n v="1080279885.8"/>
  </r>
  <r>
    <n v="8"/>
    <s v="Colorado"/>
    <n v="79"/>
    <n v="123233.21"/>
    <n v="44980121.650000006"/>
  </r>
  <r>
    <n v="8"/>
    <s v="Colorado"/>
    <n v="81"/>
    <n v="392771.78"/>
    <n v="143361699.70000002"/>
  </r>
  <r>
    <n v="8"/>
    <s v="Colorado"/>
    <n v="83"/>
    <n v="845959.82"/>
    <n v="308775334.29999995"/>
  </r>
  <r>
    <n v="8"/>
    <s v="Colorado"/>
    <n v="85"/>
    <n v="721852.35"/>
    <n v="263476107.75"/>
  </r>
  <r>
    <n v="8"/>
    <s v="Colorado"/>
    <n v="87"/>
    <n v="819659.56"/>
    <n v="299175739.40000004"/>
  </r>
  <r>
    <n v="8"/>
    <s v="Colorado"/>
    <n v="89"/>
    <n v="413668.87"/>
    <n v="150989137.55000001"/>
  </r>
  <r>
    <n v="8"/>
    <s v="Colorado"/>
    <n v="91"/>
    <n v="228555.6"/>
    <n v="83422794"/>
  </r>
  <r>
    <n v="8"/>
    <s v="Colorado"/>
    <n v="93"/>
    <n v="524166.52"/>
    <n v="191320779.80000001"/>
  </r>
  <r>
    <n v="8"/>
    <s v="Colorado"/>
    <n v="95"/>
    <n v="101781.41"/>
    <n v="37150214.649999999"/>
  </r>
  <r>
    <n v="8"/>
    <s v="Colorado"/>
    <n v="97"/>
    <n v="498182.6"/>
    <n v="181836649"/>
  </r>
  <r>
    <n v="8"/>
    <s v="Colorado"/>
    <n v="99"/>
    <n v="385150.33"/>
    <n v="140579870.45000002"/>
  </r>
  <r>
    <n v="8"/>
    <s v="Colorado"/>
    <n v="101"/>
    <n v="3447849.05"/>
    <n v="1258464903.25"/>
  </r>
  <r>
    <n v="8"/>
    <s v="Colorado"/>
    <n v="103"/>
    <n v="443963.99"/>
    <n v="162046856.34999999"/>
  </r>
  <r>
    <n v="8"/>
    <s v="Colorado"/>
    <n v="105"/>
    <n v="321314.84000000003"/>
    <n v="117279916.60000001"/>
  </r>
  <r>
    <n v="8"/>
    <s v="Colorado"/>
    <n v="107"/>
    <n v="692605.85"/>
    <n v="252801135.25"/>
  </r>
  <r>
    <n v="8"/>
    <s v="Colorado"/>
    <n v="109"/>
    <n v="214417.06"/>
    <n v="78262226.900000006"/>
  </r>
  <r>
    <n v="8"/>
    <s v="Colorado"/>
    <n v="111"/>
    <n v="62671.6"/>
    <n v="22875134"/>
  </r>
  <r>
    <n v="8"/>
    <s v="Colorado"/>
    <n v="113"/>
    <n v="192359.84"/>
    <n v="70211341.599999994"/>
  </r>
  <r>
    <n v="8"/>
    <s v="Colorado"/>
    <n v="115"/>
    <n v="212163.20000000001"/>
    <n v="77439568"/>
  </r>
  <r>
    <n v="8"/>
    <s v="Colorado"/>
    <n v="117"/>
    <n v="1286343.2"/>
    <n v="469515268"/>
  </r>
  <r>
    <n v="8"/>
    <s v="Colorado"/>
    <n v="119"/>
    <n v="487823.4"/>
    <n v="178055541"/>
  </r>
  <r>
    <n v="8"/>
    <s v="Colorado"/>
    <n v="121"/>
    <n v="346933.55"/>
    <n v="126630745.75"/>
  </r>
  <r>
    <n v="8"/>
    <s v="Colorado"/>
    <n v="123"/>
    <n v="6677959.6600000001"/>
    <n v="2437455275.9000001"/>
  </r>
  <r>
    <n v="8"/>
    <s v="Colorado"/>
    <n v="125"/>
    <n v="292541.07"/>
    <n v="106777490.55"/>
  </r>
  <r>
    <n v="9"/>
    <s v="Connecticut"/>
    <n v="1"/>
    <n v="17972886.899999999"/>
    <n v="6560103718.499999"/>
  </r>
  <r>
    <n v="9"/>
    <s v="Connecticut"/>
    <n v="3"/>
    <n v="19622654.899999999"/>
    <n v="7162269038.499999"/>
  </r>
  <r>
    <n v="9"/>
    <s v="Connecticut"/>
    <n v="5"/>
    <n v="3230732.5"/>
    <n v="1179217362.5"/>
  </r>
  <r>
    <n v="9"/>
    <s v="Connecticut"/>
    <n v="7"/>
    <n v="4484050.5"/>
    <n v="1636678432.5"/>
  </r>
  <r>
    <n v="9"/>
    <s v="Connecticut"/>
    <n v="9"/>
    <n v="17724296.399999999"/>
    <n v="6469368185.999999"/>
  </r>
  <r>
    <n v="9"/>
    <s v="Connecticut"/>
    <n v="11"/>
    <n v="7144638.5"/>
    <n v="2607793052.5"/>
  </r>
  <r>
    <n v="9"/>
    <s v="Connecticut"/>
    <n v="13"/>
    <n v="3536119"/>
    <n v="1290683435"/>
  </r>
  <r>
    <n v="9"/>
    <s v="Connecticut"/>
    <n v="15"/>
    <n v="2358626.5"/>
    <n v="860898672.5"/>
  </r>
  <r>
    <n v="10"/>
    <s v="Delaware"/>
    <n v="1"/>
    <n v="3697921.41"/>
    <n v="1349741314.6500001"/>
  </r>
  <r>
    <n v="10"/>
    <s v="Delaware"/>
    <n v="3"/>
    <n v="12281160.74"/>
    <n v="4482623670.1000004"/>
  </r>
  <r>
    <n v="10"/>
    <s v="Delaware"/>
    <n v="5"/>
    <n v="5006990.2699999996"/>
    <n v="1827551448.55"/>
  </r>
  <r>
    <n v="11"/>
    <s v="District of Columbia"/>
    <s v="NULL"/>
    <n v="7682977.7640000004"/>
    <n v="2804286883.8600001"/>
  </r>
  <r>
    <n v="12"/>
    <s v="Florida"/>
    <n v="1"/>
    <n v="6538993.8059999999"/>
    <n v="2386732739.1900001"/>
  </r>
  <r>
    <n v="12"/>
    <s v="Florida"/>
    <n v="3"/>
    <n v="962725.43599999999"/>
    <n v="351394784.13999999"/>
  </r>
  <r>
    <n v="12"/>
    <s v="Florida"/>
    <n v="5"/>
    <n v="3639787.4879999999"/>
    <n v="1328522433.1199999"/>
  </r>
  <r>
    <n v="12"/>
    <s v="Florida"/>
    <n v="7"/>
    <n v="740644.92"/>
    <n v="270335395.80000001"/>
  </r>
  <r>
    <n v="12"/>
    <s v="Florida"/>
    <n v="9"/>
    <n v="12121531.279999999"/>
    <n v="4424358917.1999998"/>
  </r>
  <r>
    <n v="12"/>
    <s v="Florida"/>
    <n v="11"/>
    <n v="36024676.310999997"/>
    <n v="13149006853.514999"/>
  </r>
  <r>
    <n v="12"/>
    <s v="Florida"/>
    <n v="13"/>
    <n v="325649.70500000002"/>
    <n v="118862142.325"/>
  </r>
  <r>
    <n v="12"/>
    <s v="Florida"/>
    <n v="15"/>
    <n v="3694221.8679999998"/>
    <n v="1348390981.8199999"/>
  </r>
  <r>
    <n v="12"/>
    <s v="Florida"/>
    <n v="17"/>
    <n v="2399119.61"/>
    <n v="875678657.64999998"/>
  </r>
  <r>
    <n v="12"/>
    <s v="Florida"/>
    <n v="19"/>
    <n v="2766311.0060000001"/>
    <n v="1009703517.1900001"/>
  </r>
  <r>
    <n v="12"/>
    <s v="Florida"/>
    <n v="21"/>
    <n v="6820219.7350000003"/>
    <n v="2489380203.2750001"/>
  </r>
  <r>
    <n v="12"/>
    <s v="Florida"/>
    <n v="23"/>
    <n v="2734707.1469999999"/>
    <n v="998168108.65499997"/>
  </r>
  <r>
    <n v="12"/>
    <s v="Florida"/>
    <n v="27"/>
    <n v="668487.47"/>
    <n v="243997926.54999998"/>
  </r>
  <r>
    <n v="12"/>
    <s v="Florida"/>
    <n v="29"/>
    <n v="454347.43599999999"/>
    <n v="165836814.13999999"/>
  </r>
  <r>
    <n v="12"/>
    <s v="Florida"/>
    <n v="31"/>
    <n v="21529347.135000002"/>
    <n v="7858211704.2750006"/>
  </r>
  <r>
    <n v="12"/>
    <s v="Florida"/>
    <n v="33"/>
    <n v="6127200.8200000003"/>
    <n v="2236428299.3000002"/>
  </r>
  <r>
    <n v="12"/>
    <s v="Florida"/>
    <n v="35"/>
    <n v="2292719.372"/>
    <n v="836842570.77999997"/>
  </r>
  <r>
    <n v="12"/>
    <s v="Florida"/>
    <n v="37"/>
    <n v="277459.61200000002"/>
    <n v="101272758.38000001"/>
  </r>
  <r>
    <n v="12"/>
    <s v="Florida"/>
    <n v="39"/>
    <n v="1425408.899"/>
    <n v="520274248.13499999"/>
  </r>
  <r>
    <n v="12"/>
    <s v="Florida"/>
    <n v="41"/>
    <n v="356586.8"/>
    <n v="130154182"/>
  </r>
  <r>
    <n v="12"/>
    <s v="Florida"/>
    <n v="43"/>
    <n v="388775.54"/>
    <n v="141903072.09999999"/>
  </r>
  <r>
    <n v="12"/>
    <s v="Florida"/>
    <n v="45"/>
    <n v="325696.26199999999"/>
    <n v="118879135.63"/>
  </r>
  <r>
    <n v="12"/>
    <s v="Florida"/>
    <n v="47"/>
    <n v="1071252.355"/>
    <n v="391007109.57499999"/>
  </r>
  <r>
    <n v="12"/>
    <s v="Florida"/>
    <n v="49"/>
    <n v="637368.19999999995"/>
    <n v="232639392.99999997"/>
  </r>
  <r>
    <n v="12"/>
    <s v="Florida"/>
    <n v="51"/>
    <n v="746663.71200000006"/>
    <n v="272532254.88"/>
  </r>
  <r>
    <n v="12"/>
    <s v="Florida"/>
    <n v="53"/>
    <n v="3355516.7039999999"/>
    <n v="1224763596.96"/>
  </r>
  <r>
    <n v="12"/>
    <s v="Florida"/>
    <n v="55"/>
    <n v="1917028.273"/>
    <n v="699715319.64499998"/>
  </r>
  <r>
    <n v="12"/>
    <s v="Florida"/>
    <n v="57"/>
    <n v="27244436.357999999"/>
    <n v="9944219270.6700001"/>
  </r>
  <r>
    <n v="12"/>
    <s v="Florida"/>
    <n v="59"/>
    <n v="489076.42"/>
    <n v="178512893.29999998"/>
  </r>
  <r>
    <n v="12"/>
    <s v="Florida"/>
    <n v="61"/>
    <n v="3270523.3149999999"/>
    <n v="1193741009.9749999"/>
  </r>
  <r>
    <n v="12"/>
    <s v="Florida"/>
    <n v="63"/>
    <n v="1807672.4620000001"/>
    <n v="659800448.63"/>
  </r>
  <r>
    <n v="12"/>
    <s v="Florida"/>
    <n v="65"/>
    <n v="741223.60499999998"/>
    <n v="270546615.82499999"/>
  </r>
  <r>
    <n v="12"/>
    <s v="Florida"/>
    <n v="67"/>
    <n v="192316.48"/>
    <n v="70195515.200000003"/>
  </r>
  <r>
    <n v="12"/>
    <s v="Florida"/>
    <n v="69"/>
    <n v="6193775.7130000005"/>
    <n v="2260728135.2450004"/>
  </r>
  <r>
    <n v="12"/>
    <s v="Florida"/>
    <n v="71"/>
    <n v="12065434.74"/>
    <n v="4403883680.1000004"/>
  </r>
  <r>
    <n v="12"/>
    <s v="Florida"/>
    <n v="73"/>
    <n v="5423865.9709999999"/>
    <n v="1979711079.415"/>
  </r>
  <r>
    <n v="12"/>
    <s v="Florida"/>
    <n v="75"/>
    <n v="968930.71200000006"/>
    <n v="353659709.88"/>
  </r>
  <r>
    <n v="12"/>
    <s v="Florida"/>
    <n v="77"/>
    <n v="151406.48199999999"/>
    <n v="55263365.93"/>
  </r>
  <r>
    <n v="12"/>
    <s v="Florida"/>
    <n v="79"/>
    <n v="1085910.5249999999"/>
    <n v="396357341.62499994"/>
  </r>
  <r>
    <n v="12"/>
    <s v="Florida"/>
    <n v="81"/>
    <n v="6565220.824"/>
    <n v="2396305600.7600002"/>
  </r>
  <r>
    <n v="12"/>
    <s v="Florida"/>
    <n v="83"/>
    <n v="7901718.9309999999"/>
    <n v="2884127409.8150001"/>
  </r>
  <r>
    <n v="12"/>
    <s v="Florida"/>
    <n v="85"/>
    <n v="4926653.2429999998"/>
    <n v="1798228433.6949999"/>
  </r>
  <r>
    <n v="12"/>
    <s v="Florida"/>
    <n v="86"/>
    <n v="42803900.236000001"/>
    <n v="15623423586.140001"/>
  </r>
  <r>
    <n v="12"/>
    <s v="Florida"/>
    <n v="87"/>
    <n v="2391023.0219999999"/>
    <n v="872723403.02999997"/>
  </r>
  <r>
    <n v="12"/>
    <s v="Florida"/>
    <n v="89"/>
    <n v="2211564.2829999998"/>
    <n v="807220963.29499996"/>
  </r>
  <r>
    <n v="12"/>
    <s v="Florida"/>
    <n v="91"/>
    <n v="4361843.7050000001"/>
    <n v="1592072952.325"/>
  </r>
  <r>
    <n v="12"/>
    <s v="Florida"/>
    <n v="93"/>
    <n v="1022178.818"/>
    <n v="373095268.56999999"/>
  </r>
  <r>
    <n v="12"/>
    <s v="Florida"/>
    <n v="95"/>
    <n v="27561072.495999999"/>
    <n v="10059791461.039999"/>
  </r>
  <r>
    <n v="12"/>
    <s v="Florida"/>
    <n v="97"/>
    <n v="7695204.0860000001"/>
    <n v="2808749491.3899999"/>
  </r>
  <r>
    <n v="12"/>
    <s v="Florida"/>
    <n v="99"/>
    <n v="27795466.763"/>
    <n v="10145345368.495001"/>
  </r>
  <r>
    <n v="12"/>
    <s v="Florida"/>
    <n v="101"/>
    <n v="8139370.2419999996"/>
    <n v="2970870138.3299999"/>
  </r>
  <r>
    <n v="12"/>
    <s v="Florida"/>
    <n v="103"/>
    <n v="16130857.449999999"/>
    <n v="5887762969.25"/>
  </r>
  <r>
    <n v="12"/>
    <s v="Florida"/>
    <n v="105"/>
    <n v="13030759.856000001"/>
    <n v="4756227347.4400005"/>
  </r>
  <r>
    <n v="12"/>
    <s v="Florida"/>
    <n v="107"/>
    <n v="1263590.9010000001"/>
    <n v="461210678.86500001"/>
  </r>
  <r>
    <n v="12"/>
    <s v="Florida"/>
    <n v="109"/>
    <n v="5076973.426"/>
    <n v="1853095300.49"/>
  </r>
  <r>
    <n v="12"/>
    <s v="Florida"/>
    <n v="111"/>
    <n v="6064839.7680000002"/>
    <n v="2213666515.3200002"/>
  </r>
  <r>
    <n v="12"/>
    <s v="Florida"/>
    <n v="113"/>
    <n v="3218687.628"/>
    <n v="1174820984.22"/>
  </r>
  <r>
    <n v="12"/>
    <s v="Florida"/>
    <n v="115"/>
    <n v="8212519.9620000003"/>
    <n v="2997569786.1300001"/>
  </r>
  <r>
    <n v="12"/>
    <s v="Florida"/>
    <n v="117"/>
    <n v="7621171.4340000004"/>
    <n v="2781727573.4100003"/>
  </r>
  <r>
    <n v="12"/>
    <s v="Florida"/>
    <n v="119"/>
    <n v="3107126.5959999999"/>
    <n v="1134101207.54"/>
  </r>
  <r>
    <n v="12"/>
    <s v="Florida"/>
    <n v="121"/>
    <n v="1476045.0060000001"/>
    <n v="538756427.19000006"/>
  </r>
  <r>
    <n v="12"/>
    <s v="Florida"/>
    <n v="123"/>
    <n v="546234.05500000005"/>
    <n v="199375430.07500002"/>
  </r>
  <r>
    <n v="12"/>
    <s v="Florida"/>
    <n v="125"/>
    <n v="241272.3"/>
    <n v="88064389.5"/>
  </r>
  <r>
    <n v="12"/>
    <s v="Florida"/>
    <n v="127"/>
    <n v="11066883.244000001"/>
    <n v="4039412384.0600004"/>
  </r>
  <r>
    <n v="12"/>
    <s v="Florida"/>
    <n v="129"/>
    <n v="482912.386"/>
    <n v="176263020.88999999"/>
  </r>
  <r>
    <n v="12"/>
    <s v="Florida"/>
    <n v="131"/>
    <n v="2221306.17"/>
    <n v="810776752.04999995"/>
  </r>
  <r>
    <n v="12"/>
    <s v="Florida"/>
    <n v="133"/>
    <n v="803086.99600000004"/>
    <n v="293126753.54000002"/>
  </r>
  <r>
    <n v="13"/>
    <s v="Georgia"/>
    <n v="1"/>
    <n v="431746.2"/>
    <n v="157587363"/>
  </r>
  <r>
    <n v="13"/>
    <s v="Georgia"/>
    <n v="3"/>
    <n v="213693.5"/>
    <n v="77998127.5"/>
  </r>
  <r>
    <n v="13"/>
    <s v="Georgia"/>
    <n v="5"/>
    <n v="217466.1"/>
    <n v="79375126.5"/>
  </r>
  <r>
    <n v="13"/>
    <s v="Georgia"/>
    <n v="7"/>
    <n v="116340.6"/>
    <n v="42464319"/>
  </r>
  <r>
    <n v="13"/>
    <s v="Georgia"/>
    <n v="9"/>
    <n v="838652.4"/>
    <n v="306108126"/>
  </r>
  <r>
    <n v="13"/>
    <s v="Georgia"/>
    <n v="11"/>
    <n v="561981.1"/>
    <n v="205123101.5"/>
  </r>
  <r>
    <n v="13"/>
    <s v="Georgia"/>
    <n v="13"/>
    <n v="1317152.7"/>
    <n v="480760735.5"/>
  </r>
  <r>
    <n v="13"/>
    <s v="Georgia"/>
    <n v="15"/>
    <n v="3839880"/>
    <n v="1401556200"/>
  </r>
  <r>
    <n v="13"/>
    <s v="Georgia"/>
    <n v="17"/>
    <n v="263679.8"/>
    <n v="96243127"/>
  </r>
  <r>
    <n v="13"/>
    <s v="Georgia"/>
    <n v="19"/>
    <n v="336728.9"/>
    <n v="122906048.50000001"/>
  </r>
  <r>
    <n v="13"/>
    <s v="Georgia"/>
    <n v="21"/>
    <n v="4404241.8"/>
    <n v="1607548257"/>
  </r>
  <r>
    <n v="13"/>
    <s v="Georgia"/>
    <n v="23"/>
    <n v="249373.5"/>
    <n v="91021327.5"/>
  </r>
  <r>
    <n v="13"/>
    <s v="Georgia"/>
    <n v="25"/>
    <n v="347657.6"/>
    <n v="126895023.99999999"/>
  </r>
  <r>
    <n v="13"/>
    <s v="Georgia"/>
    <n v="27"/>
    <n v="377086.7"/>
    <n v="137636645.5"/>
  </r>
  <r>
    <n v="13"/>
    <s v="Georgia"/>
    <n v="29"/>
    <n v="1450138"/>
    <n v="529300370"/>
  </r>
  <r>
    <n v="13"/>
    <s v="Georgia"/>
    <n v="31"/>
    <n v="1780142"/>
    <n v="649751830"/>
  </r>
  <r>
    <n v="13"/>
    <s v="Georgia"/>
    <n v="33"/>
    <n v="566479.9"/>
    <n v="206765163.5"/>
  </r>
  <r>
    <n v="13"/>
    <s v="Georgia"/>
    <n v="35"/>
    <n v="765858.8"/>
    <n v="279538462"/>
  </r>
  <r>
    <n v="13"/>
    <s v="Georgia"/>
    <n v="37"/>
    <n v="119068.3"/>
    <n v="43459929.5"/>
  </r>
  <r>
    <n v="13"/>
    <s v="Georgia"/>
    <n v="39"/>
    <n v="1863865.1"/>
    <n v="680310761.5"/>
  </r>
  <r>
    <n v="13"/>
    <s v="Georgia"/>
    <n v="43"/>
    <n v="495348.3"/>
    <n v="180802129.5"/>
  </r>
  <r>
    <n v="13"/>
    <s v="Georgia"/>
    <n v="45"/>
    <n v="2524731.7000000002"/>
    <n v="921527070.50000012"/>
  </r>
  <r>
    <n v="13"/>
    <s v="Georgia"/>
    <n v="47"/>
    <n v="1854619.7"/>
    <n v="676936190.5"/>
  </r>
  <r>
    <n v="13"/>
    <s v="Georgia"/>
    <n v="49"/>
    <n v="293978.3"/>
    <n v="107302079.5"/>
  </r>
  <r>
    <n v="13"/>
    <s v="Georgia"/>
    <n v="51"/>
    <n v="6245238.2000000002"/>
    <n v="2279511943"/>
  </r>
  <r>
    <n v="13"/>
    <s v="Georgia"/>
    <n v="53"/>
    <n v="176773.2"/>
    <n v="64522218.000000007"/>
  </r>
  <r>
    <n v="13"/>
    <s v="Georgia"/>
    <n v="55"/>
    <n v="393510.3"/>
    <n v="143631259.5"/>
  </r>
  <r>
    <n v="13"/>
    <s v="Georgia"/>
    <n v="57"/>
    <n v="3662989.7"/>
    <n v="1336991240.5"/>
  </r>
  <r>
    <n v="13"/>
    <s v="Georgia"/>
    <n v="59"/>
    <n v="2004775.6"/>
    <n v="731743094"/>
  </r>
  <r>
    <n v="13"/>
    <s v="Georgia"/>
    <n v="61"/>
    <n v="65968.100000000006"/>
    <n v="24078356.500000004"/>
  </r>
  <r>
    <n v="13"/>
    <s v="Georgia"/>
    <n v="63"/>
    <n v="5688247.7000000002"/>
    <n v="2076210410.5"/>
  </r>
  <r>
    <n v="13"/>
    <s v="Georgia"/>
    <n v="65"/>
    <n v="222085.4"/>
    <n v="81061171"/>
  </r>
  <r>
    <n v="13"/>
    <s v="Georgia"/>
    <n v="67"/>
    <n v="13442668.5"/>
    <n v="4906574002.5"/>
  </r>
  <r>
    <n v="13"/>
    <s v="Georgia"/>
    <n v="69"/>
    <n v="705490.1"/>
    <n v="257503886.5"/>
  </r>
  <r>
    <n v="13"/>
    <s v="Georgia"/>
    <n v="71"/>
    <n v="792337.9"/>
    <n v="289203333.5"/>
  </r>
  <r>
    <n v="13"/>
    <s v="Georgia"/>
    <n v="73"/>
    <n v="2058642.5"/>
    <n v="751404512.5"/>
  </r>
  <r>
    <n v="13"/>
    <s v="Georgia"/>
    <n v="75"/>
    <n v="952198.5"/>
    <n v="347552452.5"/>
  </r>
  <r>
    <n v="13"/>
    <s v="Georgia"/>
    <n v="77"/>
    <n v="2855216.8"/>
    <n v="1042154131.9999999"/>
  </r>
  <r>
    <n v="13"/>
    <s v="Georgia"/>
    <n v="79"/>
    <n v="216487.2"/>
    <n v="79017828"/>
  </r>
  <r>
    <n v="13"/>
    <s v="Georgia"/>
    <n v="81"/>
    <n v="1002735.7"/>
    <n v="365998530.5"/>
  </r>
  <r>
    <n v="13"/>
    <s v="Georgia"/>
    <n v="83"/>
    <n v="732225.2"/>
    <n v="267262197.99999997"/>
  </r>
  <r>
    <n v="13"/>
    <s v="Georgia"/>
    <n v="85"/>
    <n v="494329.4"/>
    <n v="180430231"/>
  </r>
  <r>
    <n v="13"/>
    <s v="Georgia"/>
    <n v="87"/>
    <n v="664390.1"/>
    <n v="242502386.5"/>
  </r>
  <r>
    <n v="13"/>
    <s v="Georgia"/>
    <n v="89"/>
    <n v="16781986.199999999"/>
    <n v="6125424963"/>
  </r>
  <r>
    <n v="13"/>
    <s v="Georgia"/>
    <n v="91"/>
    <n v="374733.3"/>
    <n v="136777654.5"/>
  </r>
  <r>
    <n v="13"/>
    <s v="Georgia"/>
    <n v="93"/>
    <n v="910506"/>
    <n v="332334690"/>
  </r>
  <r>
    <n v="13"/>
    <s v="Georgia"/>
    <n v="95"/>
    <n v="1935567.5"/>
    <n v="706482137.5"/>
  </r>
  <r>
    <n v="13"/>
    <s v="Georgia"/>
    <n v="97"/>
    <n v="3092453"/>
    <n v="1128745345"/>
  </r>
  <r>
    <n v="13"/>
    <s v="Georgia"/>
    <n v="99"/>
    <n v="296342.59999999998"/>
    <n v="108165048.99999999"/>
  </r>
  <r>
    <n v="13"/>
    <s v="Georgia"/>
    <n v="101"/>
    <n v="69194.100000000006"/>
    <n v="25255846.500000004"/>
  </r>
  <r>
    <n v="13"/>
    <s v="Georgia"/>
    <n v="103"/>
    <n v="872828.5"/>
    <n v="318582402.5"/>
  </r>
  <r>
    <n v="13"/>
    <s v="Georgia"/>
    <n v="105"/>
    <n v="353165.3"/>
    <n v="128905334.5"/>
  </r>
  <r>
    <n v="13"/>
    <s v="Georgia"/>
    <n v="107"/>
    <n v="703875.4"/>
    <n v="256914521"/>
  </r>
  <r>
    <n v="13"/>
    <s v="Georgia"/>
    <n v="109"/>
    <n v="199932"/>
    <n v="72975180"/>
  </r>
  <r>
    <n v="13"/>
    <s v="Georgia"/>
    <n v="111"/>
    <n v="472854.1"/>
    <n v="172591746.5"/>
  </r>
  <r>
    <n v="13"/>
    <s v="Georgia"/>
    <n v="113"/>
    <n v="1851175.7"/>
    <n v="675679130.5"/>
  </r>
  <r>
    <n v="13"/>
    <s v="Georgia"/>
    <n v="115"/>
    <n v="2022742"/>
    <n v="738300830"/>
  </r>
  <r>
    <n v="13"/>
    <s v="Georgia"/>
    <n v="117"/>
    <n v="2930913.2"/>
    <n v="1069783318.0000001"/>
  </r>
  <r>
    <n v="13"/>
    <s v="Georgia"/>
    <n v="119"/>
    <n v="1191764.3999999999"/>
    <n v="434994005.99999994"/>
  </r>
  <r>
    <n v="13"/>
    <s v="Georgia"/>
    <n v="121"/>
    <n v="25986279.800000001"/>
    <n v="9484992127"/>
  </r>
  <r>
    <n v="13"/>
    <s v="Georgia"/>
    <n v="123"/>
    <n v="611164.19999999995"/>
    <n v="223074932.99999997"/>
  </r>
  <r>
    <n v="13"/>
    <s v="Georgia"/>
    <n v="125"/>
    <n v="43120.7"/>
    <n v="15739055.499999998"/>
  </r>
  <r>
    <n v="13"/>
    <s v="Georgia"/>
    <n v="127"/>
    <n v="2273805.5"/>
    <n v="829939007.5"/>
  </r>
  <r>
    <n v="13"/>
    <s v="Georgia"/>
    <n v="129"/>
    <n v="1807678"/>
    <n v="659802470"/>
  </r>
  <r>
    <n v="13"/>
    <s v="Georgia"/>
    <n v="131"/>
    <n v="500774.8"/>
    <n v="182782802"/>
  </r>
  <r>
    <n v="13"/>
    <s v="Georgia"/>
    <n v="133"/>
    <n v="727194"/>
    <n v="265425810"/>
  </r>
  <r>
    <n v="13"/>
    <s v="Georgia"/>
    <n v="135"/>
    <n v="14889689.800000001"/>
    <n v="5434736777"/>
  </r>
  <r>
    <n v="13"/>
    <s v="Georgia"/>
    <n v="137"/>
    <n v="928524.3"/>
    <n v="338911369.5"/>
  </r>
  <r>
    <n v="13"/>
    <s v="Georgia"/>
    <n v="139"/>
    <n v="3660927"/>
    <n v="1336238355"/>
  </r>
  <r>
    <n v="13"/>
    <s v="Georgia"/>
    <n v="141"/>
    <n v="153239.70000000001"/>
    <n v="55932490.500000007"/>
  </r>
  <r>
    <n v="13"/>
    <s v="Georgia"/>
    <n v="143"/>
    <n v="705857.8"/>
    <n v="257638097.00000003"/>
  </r>
  <r>
    <n v="13"/>
    <s v="Georgia"/>
    <n v="145"/>
    <n v="950893.1"/>
    <n v="347075981.5"/>
  </r>
  <r>
    <n v="13"/>
    <s v="Georgia"/>
    <n v="147"/>
    <n v="436029.3"/>
    <n v="159150694.5"/>
  </r>
  <r>
    <n v="13"/>
    <s v="Georgia"/>
    <n v="149"/>
    <n v="197953.5"/>
    <n v="72253027.5"/>
  </r>
  <r>
    <n v="13"/>
    <s v="Georgia"/>
    <n v="151"/>
    <n v="4558927.4000000004"/>
    <n v="1664008501.0000002"/>
  </r>
  <r>
    <n v="13"/>
    <s v="Georgia"/>
    <n v="153"/>
    <n v="2689189.9"/>
    <n v="981554313.5"/>
  </r>
  <r>
    <n v="13"/>
    <s v="Georgia"/>
    <n v="155"/>
    <n v="243523.9"/>
    <n v="88886223.5"/>
  </r>
  <r>
    <n v="13"/>
    <s v="Georgia"/>
    <n v="157"/>
    <n v="2115283.7000000002"/>
    <n v="772078550.50000012"/>
  </r>
  <r>
    <n v="13"/>
    <s v="Georgia"/>
    <n v="159"/>
    <n v="247903.5"/>
    <n v="90484777.5"/>
  </r>
  <r>
    <n v="13"/>
    <s v="Georgia"/>
    <n v="161"/>
    <n v="238805"/>
    <n v="87163825"/>
  </r>
  <r>
    <n v="13"/>
    <s v="Georgia"/>
    <n v="163"/>
    <n v="456074.3"/>
    <n v="166467119.5"/>
  </r>
  <r>
    <n v="13"/>
    <s v="Georgia"/>
    <n v="165"/>
    <n v="213864.8"/>
    <n v="78060652"/>
  </r>
  <r>
    <n v="13"/>
    <s v="Georgia"/>
    <n v="167"/>
    <n v="135250.1"/>
    <n v="49366286.5"/>
  </r>
  <r>
    <n v="13"/>
    <s v="Georgia"/>
    <n v="169"/>
    <n v="603521.6"/>
    <n v="220285384"/>
  </r>
  <r>
    <n v="13"/>
    <s v="Georgia"/>
    <n v="171"/>
    <n v="531798.80000000005"/>
    <n v="194106562.00000003"/>
  </r>
  <r>
    <n v="13"/>
    <s v="Georgia"/>
    <n v="173"/>
    <n v="152292.6"/>
    <n v="55586799"/>
  </r>
  <r>
    <n v="13"/>
    <s v="Georgia"/>
    <n v="175"/>
    <n v="1608631.6"/>
    <n v="587150534"/>
  </r>
  <r>
    <n v="13"/>
    <s v="Georgia"/>
    <n v="177"/>
    <n v="491230.1"/>
    <n v="179298986.5"/>
  </r>
  <r>
    <n v="13"/>
    <s v="Georgia"/>
    <n v="179"/>
    <n v="1640296"/>
    <n v="598708040"/>
  </r>
  <r>
    <n v="13"/>
    <s v="Georgia"/>
    <n v="181"/>
    <n v="132282.5"/>
    <n v="48283112.5"/>
  </r>
  <r>
    <n v="13"/>
    <s v="Georgia"/>
    <n v="183"/>
    <n v="298978.59999999998"/>
    <n v="109127188.99999999"/>
  </r>
  <r>
    <n v="13"/>
    <s v="Georgia"/>
    <n v="185"/>
    <n v="2901807.2"/>
    <n v="1059159628.0000001"/>
  </r>
  <r>
    <n v="13"/>
    <s v="Georgia"/>
    <n v="187"/>
    <n v="438674.7"/>
    <n v="160116265.5"/>
  </r>
  <r>
    <n v="13"/>
    <s v="Georgia"/>
    <n v="189"/>
    <n v="753237.2"/>
    <n v="274931578"/>
  </r>
  <r>
    <n v="13"/>
    <s v="Georgia"/>
    <n v="191"/>
    <n v="1119788.2"/>
    <n v="408722693"/>
  </r>
  <r>
    <n v="13"/>
    <s v="Georgia"/>
    <n v="193"/>
    <n v="272406.59999999998"/>
    <n v="99428408.999999985"/>
  </r>
  <r>
    <n v="13"/>
    <s v="Georgia"/>
    <n v="195"/>
    <n v="502210.8"/>
    <n v="183306942"/>
  </r>
  <r>
    <n v="13"/>
    <s v="Georgia"/>
    <n v="197"/>
    <n v="127735.9"/>
    <n v="46623603.5"/>
  </r>
  <r>
    <n v="13"/>
    <s v="Georgia"/>
    <n v="199"/>
    <n v="600439.19999999995"/>
    <n v="219160307.99999997"/>
  </r>
  <r>
    <n v="13"/>
    <s v="Georgia"/>
    <n v="201"/>
    <n v="152597.79999999999"/>
    <n v="55698196.999999993"/>
  </r>
  <r>
    <n v="13"/>
    <s v="Georgia"/>
    <n v="205"/>
    <n v="537501.30000000005"/>
    <n v="196187974.50000003"/>
  </r>
  <r>
    <n v="13"/>
    <s v="Georgia"/>
    <n v="207"/>
    <n v="2104041.4"/>
    <n v="767975111"/>
  </r>
  <r>
    <n v="13"/>
    <s v="Georgia"/>
    <n v="209"/>
    <n v="185137.2"/>
    <n v="67575078"/>
  </r>
  <r>
    <n v="13"/>
    <s v="Georgia"/>
    <n v="211"/>
    <n v="1075594.3"/>
    <n v="392591919.5"/>
  </r>
  <r>
    <n v="13"/>
    <s v="Georgia"/>
    <n v="213"/>
    <n v="557597.9"/>
    <n v="203523233.5"/>
  </r>
  <r>
    <n v="13"/>
    <s v="Georgia"/>
    <n v="215"/>
    <n v="3421077.6"/>
    <n v="1248693324"/>
  </r>
  <r>
    <n v="13"/>
    <s v="Georgia"/>
    <n v="217"/>
    <n v="1961678.8"/>
    <n v="716012762"/>
  </r>
  <r>
    <n v="13"/>
    <s v="Georgia"/>
    <n v="219"/>
    <n v="969852.9"/>
    <n v="353996308.5"/>
  </r>
  <r>
    <n v="13"/>
    <s v="Georgia"/>
    <n v="221"/>
    <n v="230382.9"/>
    <n v="84089758.5"/>
  </r>
  <r>
    <n v="13"/>
    <s v="Georgia"/>
    <n v="223"/>
    <n v="1713493.6"/>
    <n v="625425164"/>
  </r>
  <r>
    <n v="13"/>
    <s v="Georgia"/>
    <n v="225"/>
    <n v="1210258.7"/>
    <n v="441744425.5"/>
  </r>
  <r>
    <n v="13"/>
    <s v="Georgia"/>
    <n v="227"/>
    <n v="638448.4"/>
    <n v="233033666"/>
  </r>
  <r>
    <n v="13"/>
    <s v="Georgia"/>
    <n v="229"/>
    <n v="343249.4"/>
    <n v="125286031.00000001"/>
  </r>
  <r>
    <n v="13"/>
    <s v="Georgia"/>
    <n v="231"/>
    <n v="338078.9"/>
    <n v="123398798.50000001"/>
  </r>
  <r>
    <n v="13"/>
    <s v="Georgia"/>
    <n v="233"/>
    <n v="707287.3"/>
    <n v="258159864.50000003"/>
  </r>
  <r>
    <n v="13"/>
    <s v="Georgia"/>
    <n v="235"/>
    <n v="223777.2"/>
    <n v="81678678"/>
  </r>
  <r>
    <n v="13"/>
    <s v="Georgia"/>
    <n v="237"/>
    <n v="480689.3"/>
    <n v="175451594.5"/>
  </r>
  <r>
    <n v="13"/>
    <s v="Georgia"/>
    <n v="239"/>
    <n v="70083.100000000006"/>
    <n v="25580331.500000004"/>
  </r>
  <r>
    <n v="13"/>
    <s v="Georgia"/>
    <n v="241"/>
    <n v="422263.9"/>
    <n v="154126323.5"/>
  </r>
  <r>
    <n v="13"/>
    <s v="Georgia"/>
    <n v="243"/>
    <n v="144011"/>
    <n v="52564015"/>
  </r>
  <r>
    <n v="13"/>
    <s v="Georgia"/>
    <n v="245"/>
    <n v="4240638.0999999996"/>
    <n v="1547832906.4999998"/>
  </r>
  <r>
    <n v="13"/>
    <s v="Georgia"/>
    <n v="247"/>
    <n v="2086478.4"/>
    <n v="761564616"/>
  </r>
  <r>
    <n v="13"/>
    <s v="Georgia"/>
    <n v="249"/>
    <n v="105874.6"/>
    <n v="38644229"/>
  </r>
  <r>
    <n v="13"/>
    <s v="Georgia"/>
    <n v="251"/>
    <n v="321072"/>
    <n v="117191280"/>
  </r>
  <r>
    <n v="13"/>
    <s v="Georgia"/>
    <n v="253"/>
    <n v="184947.7"/>
    <n v="67505910.5"/>
  </r>
  <r>
    <n v="13"/>
    <s v="Georgia"/>
    <n v="255"/>
    <n v="1225229"/>
    <n v="447208585"/>
  </r>
  <r>
    <n v="13"/>
    <s v="Georgia"/>
    <n v="257"/>
    <n v="467732.1"/>
    <n v="170722216.5"/>
  </r>
  <r>
    <n v="13"/>
    <s v="Georgia"/>
    <n v="259"/>
    <n v="180720.6"/>
    <n v="65963019"/>
  </r>
  <r>
    <n v="13"/>
    <s v="Georgia"/>
    <n v="261"/>
    <n v="577177.4"/>
    <n v="210669751"/>
  </r>
  <r>
    <n v="13"/>
    <s v="Georgia"/>
    <n v="263"/>
    <n v="219347.4"/>
    <n v="80061801"/>
  </r>
  <r>
    <n v="13"/>
    <s v="Georgia"/>
    <n v="265"/>
    <n v="268462"/>
    <n v="97988630"/>
  </r>
  <r>
    <n v="13"/>
    <s v="Georgia"/>
    <n v="267"/>
    <n v="379906"/>
    <n v="138665690"/>
  </r>
  <r>
    <n v="13"/>
    <s v="Georgia"/>
    <n v="269"/>
    <n v="234272.8"/>
    <n v="85509572"/>
  </r>
  <r>
    <n v="13"/>
    <s v="Georgia"/>
    <n v="271"/>
    <n v="214678"/>
    <n v="78357470"/>
  </r>
  <r>
    <n v="13"/>
    <s v="Georgia"/>
    <n v="273"/>
    <n v="309667.7"/>
    <n v="113028710.5"/>
  </r>
  <r>
    <n v="13"/>
    <s v="Georgia"/>
    <n v="275"/>
    <n v="1038355.1"/>
    <n v="378999611.5"/>
  </r>
  <r>
    <n v="13"/>
    <s v="Georgia"/>
    <n v="277"/>
    <n v="1473490.8"/>
    <n v="537824142"/>
  </r>
  <r>
    <n v="13"/>
    <s v="Georgia"/>
    <n v="279"/>
    <n v="568297.6"/>
    <n v="207428624"/>
  </r>
  <r>
    <n v="13"/>
    <s v="Georgia"/>
    <n v="281"/>
    <n v="228877.5"/>
    <n v="83540287.5"/>
  </r>
  <r>
    <n v="13"/>
    <s v="Georgia"/>
    <n v="283"/>
    <n v="415717.4"/>
    <n v="151736851"/>
  </r>
  <r>
    <n v="13"/>
    <s v="Georgia"/>
    <n v="285"/>
    <n v="2218690.6"/>
    <n v="809822069"/>
  </r>
  <r>
    <n v="13"/>
    <s v="Georgia"/>
    <n v="287"/>
    <n v="701471.2"/>
    <n v="256036987.99999997"/>
  </r>
  <r>
    <n v="13"/>
    <s v="Georgia"/>
    <n v="289"/>
    <n v="720554.6"/>
    <n v="263002429"/>
  </r>
  <r>
    <n v="13"/>
    <s v="Georgia"/>
    <n v="291"/>
    <n v="422548"/>
    <n v="154230020"/>
  </r>
  <r>
    <n v="13"/>
    <s v="Georgia"/>
    <n v="293"/>
    <n v="406705.5"/>
    <n v="148447507.5"/>
  </r>
  <r>
    <n v="13"/>
    <s v="Georgia"/>
    <n v="295"/>
    <n v="927206.9"/>
    <n v="338430518.5"/>
  </r>
  <r>
    <n v="13"/>
    <s v="Georgia"/>
    <n v="297"/>
    <n v="1430078.9"/>
    <n v="521978798.49999994"/>
  </r>
  <r>
    <n v="13"/>
    <s v="Georgia"/>
    <n v="299"/>
    <n v="848106.4"/>
    <n v="309558836"/>
  </r>
  <r>
    <n v="13"/>
    <s v="Georgia"/>
    <n v="301"/>
    <n v="434372.4"/>
    <n v="158545926"/>
  </r>
  <r>
    <n v="13"/>
    <s v="Georgia"/>
    <n v="303"/>
    <n v="424496.9"/>
    <n v="154941368.5"/>
  </r>
  <r>
    <n v="13"/>
    <s v="Georgia"/>
    <n v="305"/>
    <n v="628316.30000000005"/>
    <n v="229335449.50000003"/>
  </r>
  <r>
    <n v="13"/>
    <s v="Georgia"/>
    <n v="307"/>
    <n v="91532.800000000003"/>
    <n v="33409472"/>
  </r>
  <r>
    <n v="13"/>
    <s v="Georgia"/>
    <n v="309"/>
    <n v="144940.1"/>
    <n v="52903136.5"/>
  </r>
  <r>
    <n v="13"/>
    <s v="Georgia"/>
    <n v="311"/>
    <n v="453441.1"/>
    <n v="165506001.5"/>
  </r>
  <r>
    <n v="13"/>
    <s v="Georgia"/>
    <n v="313"/>
    <n v="2753838.9"/>
    <n v="1005151198.5"/>
  </r>
  <r>
    <n v="13"/>
    <s v="Georgia"/>
    <n v="315"/>
    <n v="136625.70000000001"/>
    <n v="49868380.500000007"/>
  </r>
  <r>
    <n v="13"/>
    <s v="Georgia"/>
    <n v="317"/>
    <n v="254633.1"/>
    <n v="92941081.5"/>
  </r>
  <r>
    <n v="13"/>
    <s v="Georgia"/>
    <n v="319"/>
    <n v="307115.59999999998"/>
    <n v="112097193.99999999"/>
  </r>
  <r>
    <n v="13"/>
    <s v="Georgia"/>
    <n v="321"/>
    <n v="625852"/>
    <n v="228435980"/>
  </r>
  <r>
    <n v="15"/>
    <s v="Hawaii"/>
    <n v="1"/>
    <n v="3462245.9419999998"/>
    <n v="1263719768.8299999"/>
  </r>
  <r>
    <n v="15"/>
    <s v="Hawaii"/>
    <n v="3"/>
    <n v="12659806.389"/>
    <n v="4620829331.9850006"/>
  </r>
  <r>
    <n v="15"/>
    <s v="Hawaii"/>
    <n v="7"/>
    <n v="1291525.7290000001"/>
    <n v="471406891.08500004"/>
  </r>
  <r>
    <n v="15"/>
    <s v="Hawaii"/>
    <n v="9"/>
    <n v="2678571.35"/>
    <n v="977678542.75"/>
  </r>
  <r>
    <n v="16"/>
    <s v="Idaho"/>
    <n v="1"/>
    <n v="7020692.8260000004"/>
    <n v="2562552881.4900002"/>
  </r>
  <r>
    <n v="16"/>
    <s v="Idaho"/>
    <n v="3"/>
    <n v="140204.19200000001"/>
    <n v="51174530.080000006"/>
  </r>
  <r>
    <n v="16"/>
    <s v="Idaho"/>
    <n v="5"/>
    <n v="1711810.273"/>
    <n v="624810749.64499998"/>
  </r>
  <r>
    <n v="16"/>
    <s v="Idaho"/>
    <n v="7"/>
    <n v="175531.25200000001"/>
    <n v="64068906.980000004"/>
  </r>
  <r>
    <n v="16"/>
    <s v="Idaho"/>
    <n v="9"/>
    <n v="226825.55"/>
    <n v="82791325.75"/>
  </r>
  <r>
    <n v="16"/>
    <s v="Idaho"/>
    <n v="11"/>
    <n v="1171757.2350000001"/>
    <n v="427691390.77500004"/>
  </r>
  <r>
    <n v="16"/>
    <s v="Idaho"/>
    <n v="13"/>
    <n v="542038.29399999999"/>
    <n v="197843977.31"/>
  </r>
  <r>
    <n v="16"/>
    <s v="Idaho"/>
    <n v="15"/>
    <n v="263809.66399999999"/>
    <n v="96290527.359999999"/>
  </r>
  <r>
    <n v="16"/>
    <s v="Idaho"/>
    <n v="17"/>
    <n v="970162.04700000002"/>
    <n v="354109147.15500003"/>
  </r>
  <r>
    <n v="16"/>
    <s v="Idaho"/>
    <n v="19"/>
    <n v="1905760.72"/>
    <n v="695602662.79999995"/>
  </r>
  <r>
    <n v="16"/>
    <s v="Idaho"/>
    <n v="21"/>
    <n v="257106.76"/>
    <n v="93843967.400000006"/>
  </r>
  <r>
    <n v="16"/>
    <s v="Idaho"/>
    <n v="23"/>
    <n v="147345.94"/>
    <n v="53781268.100000001"/>
  </r>
  <r>
    <n v="16"/>
    <s v="Idaho"/>
    <n v="25"/>
    <n v="55078.62"/>
    <n v="20103696.300000001"/>
  </r>
  <r>
    <n v="16"/>
    <s v="Idaho"/>
    <n v="27"/>
    <n v="3467370.2039999999"/>
    <n v="1265590124.46"/>
  </r>
  <r>
    <n v="16"/>
    <s v="Idaho"/>
    <n v="29"/>
    <n v="175902.114"/>
    <n v="64204271.609999999"/>
  </r>
  <r>
    <n v="16"/>
    <s v="Idaho"/>
    <n v="31"/>
    <n v="783659.86399999994"/>
    <n v="286035850.35999995"/>
  </r>
  <r>
    <n v="16"/>
    <s v="Idaho"/>
    <n v="33"/>
    <n v="143945.01999999999"/>
    <n v="52539932.299999997"/>
  </r>
  <r>
    <n v="16"/>
    <s v="Idaho"/>
    <n v="35"/>
    <n v="143912.72"/>
    <n v="52528142.799999997"/>
  </r>
  <r>
    <n v="16"/>
    <s v="Idaho"/>
    <n v="37"/>
    <n v="160514.63"/>
    <n v="58587839.950000003"/>
  </r>
  <r>
    <n v="16"/>
    <s v="Idaho"/>
    <n v="39"/>
    <n v="1450909.12"/>
    <n v="529581828.80000001"/>
  </r>
  <r>
    <n v="16"/>
    <s v="Idaho"/>
    <n v="41"/>
    <n v="186041.52"/>
    <n v="67905154.799999997"/>
  </r>
  <r>
    <n v="16"/>
    <s v="Idaho"/>
    <n v="43"/>
    <n v="391203.342"/>
    <n v="142789219.83000001"/>
  </r>
  <r>
    <n v="16"/>
    <s v="Idaho"/>
    <n v="45"/>
    <n v="283643.85399999999"/>
    <n v="103530006.70999999"/>
  </r>
  <r>
    <n v="16"/>
    <s v="Idaho"/>
    <n v="47"/>
    <n v="646282.42000000004"/>
    <n v="235893083.30000001"/>
  </r>
  <r>
    <n v="16"/>
    <s v="Idaho"/>
    <n v="49"/>
    <n v="514611.38"/>
    <n v="187833153.69999999"/>
  </r>
  <r>
    <n v="16"/>
    <s v="Idaho"/>
    <n v="51"/>
    <n v="482822.57"/>
    <n v="176230238.05000001"/>
  </r>
  <r>
    <n v="16"/>
    <s v="Idaho"/>
    <n v="53"/>
    <n v="1003438.876"/>
    <n v="366255189.74000001"/>
  </r>
  <r>
    <n v="16"/>
    <s v="Idaho"/>
    <n v="55"/>
    <n v="3349938.7990000001"/>
    <n v="1222727661.635"/>
  </r>
  <r>
    <n v="16"/>
    <s v="Idaho"/>
    <n v="57"/>
    <n v="585155.36"/>
    <n v="213581706.40000001"/>
  </r>
  <r>
    <n v="16"/>
    <s v="Idaho"/>
    <n v="59"/>
    <n v="158108.20000000001"/>
    <n v="57709493.000000007"/>
  </r>
  <r>
    <n v="16"/>
    <s v="Idaho"/>
    <n v="61"/>
    <n v="134005.454"/>
    <n v="48911990.710000001"/>
  </r>
  <r>
    <n v="16"/>
    <s v="Idaho"/>
    <n v="63"/>
    <n v="202373.58799999999"/>
    <n v="73866359.61999999"/>
  </r>
  <r>
    <n v="16"/>
    <s v="Idaho"/>
    <n v="65"/>
    <n v="559915.23"/>
    <n v="204369058.94999999"/>
  </r>
  <r>
    <n v="16"/>
    <s v="Idaho"/>
    <n v="67"/>
    <n v="497688.28200000001"/>
    <n v="181656222.93000001"/>
  </r>
  <r>
    <n v="16"/>
    <s v="Idaho"/>
    <n v="69"/>
    <n v="933487.64199999999"/>
    <n v="340722989.32999998"/>
  </r>
  <r>
    <n v="16"/>
    <s v="Idaho"/>
    <n v="71"/>
    <n v="364333.01400000002"/>
    <n v="132981550.11000001"/>
  </r>
  <r>
    <n v="16"/>
    <s v="Idaho"/>
    <n v="73"/>
    <n v="255460.978"/>
    <n v="93243256.969999999"/>
  </r>
  <r>
    <n v="16"/>
    <s v="Idaho"/>
    <n v="75"/>
    <n v="563456.16599999997"/>
    <n v="205661500.58999997"/>
  </r>
  <r>
    <n v="16"/>
    <s v="Idaho"/>
    <n v="77"/>
    <n v="445745.50400000002"/>
    <n v="162697108.96000001"/>
  </r>
  <r>
    <n v="16"/>
    <s v="Idaho"/>
    <n v="79"/>
    <n v="475370.76199999999"/>
    <n v="173510328.13"/>
  </r>
  <r>
    <n v="16"/>
    <s v="Idaho"/>
    <n v="81"/>
    <n v="190589.32199999999"/>
    <n v="69565102.530000001"/>
  </r>
  <r>
    <n v="16"/>
    <s v="Idaho"/>
    <n v="83"/>
    <n v="1144123.9129999999"/>
    <n v="417605228.245"/>
  </r>
  <r>
    <n v="16"/>
    <s v="Idaho"/>
    <n v="85"/>
    <n v="337113.37199999997"/>
    <n v="123046380.77999999"/>
  </r>
  <r>
    <n v="16"/>
    <s v="Idaho"/>
    <n v="87"/>
    <n v="201669.35399999999"/>
    <n v="73609314.209999993"/>
  </r>
  <r>
    <n v="17"/>
    <s v="Illinois"/>
    <n v="1"/>
    <n v="1125965.1000000001"/>
    <n v="410977261.50000006"/>
  </r>
  <r>
    <n v="17"/>
    <s v="Illinois"/>
    <n v="3"/>
    <n v="280448.26"/>
    <n v="102363614.90000001"/>
  </r>
  <r>
    <n v="17"/>
    <s v="Illinois"/>
    <n v="5"/>
    <n v="646277.09"/>
    <n v="235891137.84999999"/>
  </r>
  <r>
    <n v="17"/>
    <s v="Illinois"/>
    <n v="7"/>
    <n v="1284461.58"/>
    <n v="468828476.70000005"/>
  </r>
  <r>
    <n v="17"/>
    <s v="Illinois"/>
    <n v="9"/>
    <n v="121177.23"/>
    <n v="44229688.949999996"/>
  </r>
  <r>
    <n v="17"/>
    <s v="Illinois"/>
    <n v="11"/>
    <n v="1245753.83"/>
    <n v="454700147.95000005"/>
  </r>
  <r>
    <n v="17"/>
    <s v="Illinois"/>
    <n v="13"/>
    <n v="78346.34"/>
    <n v="28596414.099999998"/>
  </r>
  <r>
    <n v="17"/>
    <s v="Illinois"/>
    <n v="15"/>
    <n v="304369.71999999997"/>
    <n v="111094947.8"/>
  </r>
  <r>
    <n v="17"/>
    <s v="Illinois"/>
    <n v="17"/>
    <n v="244604.71"/>
    <n v="89280719.149999991"/>
  </r>
  <r>
    <n v="17"/>
    <s v="Illinois"/>
    <n v="19"/>
    <n v="4133724.04"/>
    <n v="1508809274.5999999"/>
  </r>
  <r>
    <n v="17"/>
    <s v="Illinois"/>
    <n v="21"/>
    <n v="727865.84"/>
    <n v="265671031.59999999"/>
  </r>
  <r>
    <n v="17"/>
    <s v="Illinois"/>
    <n v="23"/>
    <n v="829473.32"/>
    <n v="302757761.79999995"/>
  </r>
  <r>
    <n v="17"/>
    <s v="Illinois"/>
    <n v="25"/>
    <n v="296792.42"/>
    <n v="108329233.3"/>
  </r>
  <r>
    <n v="17"/>
    <s v="Illinois"/>
    <n v="27"/>
    <n v="868076.37"/>
    <n v="316847875.05000001"/>
  </r>
  <r>
    <n v="17"/>
    <s v="Illinois"/>
    <n v="29"/>
    <n v="1219845.69"/>
    <n v="445243676.84999996"/>
  </r>
  <r>
    <n v="17"/>
    <s v="Illinois"/>
    <n v="31"/>
    <n v="77617606.310000002"/>
    <n v="28330426303.150002"/>
  </r>
  <r>
    <n v="17"/>
    <s v="Illinois"/>
    <n v="33"/>
    <n v="321101.19"/>
    <n v="117201934.34999999"/>
  </r>
  <r>
    <n v="17"/>
    <s v="Illinois"/>
    <n v="35"/>
    <n v="772498.81"/>
    <n v="281962065.65000004"/>
  </r>
  <r>
    <n v="17"/>
    <s v="Illinois"/>
    <n v="37"/>
    <n v="1926404.08"/>
    <n v="703137489.20000005"/>
  </r>
  <r>
    <n v="17"/>
    <s v="Illinois"/>
    <n v="39"/>
    <n v="486184.48"/>
    <n v="177457335.19999999"/>
  </r>
  <r>
    <n v="17"/>
    <s v="Illinois"/>
    <n v="41"/>
    <n v="625723.5"/>
    <n v="228389077.5"/>
  </r>
  <r>
    <n v="17"/>
    <s v="Illinois"/>
    <n v="43"/>
    <n v="19698988.239999998"/>
    <n v="7190130707.5999994"/>
  </r>
  <r>
    <n v="17"/>
    <s v="Illinois"/>
    <n v="45"/>
    <n v="356147.39"/>
    <n v="129993797.35000001"/>
  </r>
  <r>
    <n v="17"/>
    <s v="Illinois"/>
    <n v="47"/>
    <n v="160135.47"/>
    <n v="58449446.549999997"/>
  </r>
  <r>
    <n v="17"/>
    <s v="Illinois"/>
    <n v="49"/>
    <n v="1606077.75"/>
    <n v="586218378.75"/>
  </r>
  <r>
    <n v="17"/>
    <s v="Illinois"/>
    <n v="51"/>
    <n v="980662.94"/>
    <n v="357941973.09999996"/>
  </r>
  <r>
    <n v="17"/>
    <s v="Illinois"/>
    <n v="53"/>
    <n v="358443.03"/>
    <n v="130831705.95"/>
  </r>
  <r>
    <n v="17"/>
    <s v="Illinois"/>
    <n v="55"/>
    <n v="1191875.77"/>
    <n v="435034656.05000001"/>
  </r>
  <r>
    <n v="17"/>
    <s v="Illinois"/>
    <n v="57"/>
    <n v="710163.33"/>
    <n v="259209615.44999999"/>
  </r>
  <r>
    <n v="17"/>
    <s v="Illinois"/>
    <n v="59"/>
    <n v="163556.22"/>
    <n v="59698020.299999997"/>
  </r>
  <r>
    <n v="17"/>
    <s v="Illinois"/>
    <n v="61"/>
    <n v="269288.56"/>
    <n v="98290324.400000006"/>
  </r>
  <r>
    <n v="17"/>
    <s v="Illinois"/>
    <n v="63"/>
    <n v="1678107.59"/>
    <n v="612509270.35000002"/>
  </r>
  <r>
    <n v="17"/>
    <s v="Illinois"/>
    <n v="65"/>
    <n v="162237.09"/>
    <n v="59216537.850000001"/>
  </r>
  <r>
    <n v="17"/>
    <s v="Illinois"/>
    <n v="67"/>
    <n v="402132.36"/>
    <n v="146778311.40000001"/>
  </r>
  <r>
    <n v="17"/>
    <s v="Illinois"/>
    <n v="69"/>
    <n v="80941.350000000006"/>
    <n v="29543592.750000004"/>
  </r>
  <r>
    <n v="17"/>
    <s v="Illinois"/>
    <n v="71"/>
    <n v="256944.33"/>
    <n v="93784680.449999988"/>
  </r>
  <r>
    <n v="17"/>
    <s v="Illinois"/>
    <n v="73"/>
    <n v="1704875.57"/>
    <n v="622279583.05000007"/>
  </r>
  <r>
    <n v="17"/>
    <s v="Illinois"/>
    <n v="75"/>
    <n v="1226957.6499999999"/>
    <n v="447839542.24999994"/>
  </r>
  <r>
    <n v="17"/>
    <s v="Illinois"/>
    <n v="77"/>
    <n v="1094516.8799999999"/>
    <n v="399498661.19999999"/>
  </r>
  <r>
    <n v="17"/>
    <s v="Illinois"/>
    <n v="79"/>
    <n v="257174.89"/>
    <n v="93868834.850000009"/>
  </r>
  <r>
    <n v="17"/>
    <s v="Illinois"/>
    <n v="81"/>
    <n v="1700179.33"/>
    <n v="620565455.45000005"/>
  </r>
  <r>
    <n v="17"/>
    <s v="Illinois"/>
    <n v="83"/>
    <n v="446371.92"/>
    <n v="162925750.79999998"/>
  </r>
  <r>
    <n v="17"/>
    <s v="Illinois"/>
    <n v="85"/>
    <n v="492620.57"/>
    <n v="179806508.05000001"/>
  </r>
  <r>
    <n v="17"/>
    <s v="Illinois"/>
    <n v="87"/>
    <n v="615027.75"/>
    <n v="224485128.75"/>
  </r>
  <r>
    <n v="17"/>
    <s v="Illinois"/>
    <n v="89"/>
    <n v="8324578.4100000001"/>
    <n v="3038471119.6500001"/>
  </r>
  <r>
    <n v="17"/>
    <s v="Illinois"/>
    <n v="91"/>
    <n v="2160266.1800000002"/>
    <n v="788497155.70000005"/>
  </r>
  <r>
    <n v="17"/>
    <s v="Illinois"/>
    <n v="93"/>
    <n v="1701734.75"/>
    <n v="621133183.75"/>
  </r>
  <r>
    <n v="17"/>
    <s v="Illinois"/>
    <n v="95"/>
    <n v="1206064.04"/>
    <n v="440213374.60000002"/>
  </r>
  <r>
    <n v="17"/>
    <s v="Illinois"/>
    <n v="97"/>
    <n v="13155973.82"/>
    <n v="4801930444.3000002"/>
  </r>
  <r>
    <n v="17"/>
    <s v="Illinois"/>
    <n v="99"/>
    <n v="3224816.49"/>
    <n v="1177058018.8500001"/>
  </r>
  <r>
    <n v="17"/>
    <s v="Illinois"/>
    <n v="101"/>
    <n v="329914.01"/>
    <n v="120418613.65000001"/>
  </r>
  <r>
    <n v="17"/>
    <s v="Illinois"/>
    <n v="103"/>
    <n v="1392521.15"/>
    <n v="508270219.74999994"/>
  </r>
  <r>
    <n v="17"/>
    <s v="Illinois"/>
    <n v="105"/>
    <n v="1257535.8500000001"/>
    <n v="459000585.25000006"/>
  </r>
  <r>
    <n v="17"/>
    <s v="Illinois"/>
    <n v="107"/>
    <n v="1243077.3899999999"/>
    <n v="453723247.34999996"/>
  </r>
  <r>
    <n v="17"/>
    <s v="Illinois"/>
    <n v="109"/>
    <n v="561051.34"/>
    <n v="204783739.09999999"/>
  </r>
  <r>
    <n v="17"/>
    <s v="Illinois"/>
    <n v="111"/>
    <n v="4699411.1100000003"/>
    <n v="1715285055.1500001"/>
  </r>
  <r>
    <n v="17"/>
    <s v="Illinois"/>
    <n v="113"/>
    <n v="4315865.54"/>
    <n v="1575290922.0999999"/>
  </r>
  <r>
    <n v="17"/>
    <s v="Illinois"/>
    <n v="115"/>
    <n v="2190358.4"/>
    <n v="799480816"/>
  </r>
  <r>
    <n v="17"/>
    <s v="Illinois"/>
    <n v="117"/>
    <n v="921057.36"/>
    <n v="336185936.39999998"/>
  </r>
  <r>
    <n v="17"/>
    <s v="Illinois"/>
    <n v="119"/>
    <n v="6726159.6100000003"/>
    <n v="2455048257.6500001"/>
  </r>
  <r>
    <n v="17"/>
    <s v="Illinois"/>
    <n v="121"/>
    <n v="1106363.77"/>
    <n v="403822776.05000001"/>
  </r>
  <r>
    <n v="17"/>
    <s v="Illinois"/>
    <n v="123"/>
    <n v="440781.27"/>
    <n v="160885163.55000001"/>
  </r>
  <r>
    <n v="17"/>
    <s v="Illinois"/>
    <n v="125"/>
    <n v="229880.95"/>
    <n v="83906546.75"/>
  </r>
  <r>
    <n v="17"/>
    <s v="Illinois"/>
    <n v="127"/>
    <n v="488307.07"/>
    <n v="178232080.55000001"/>
  </r>
  <r>
    <n v="17"/>
    <s v="Illinois"/>
    <n v="129"/>
    <n v="186598.57"/>
    <n v="68108478.049999997"/>
  </r>
  <r>
    <n v="17"/>
    <s v="Illinois"/>
    <n v="131"/>
    <n v="284398.98"/>
    <n v="103805627.69999999"/>
  </r>
  <r>
    <n v="17"/>
    <s v="Illinois"/>
    <n v="133"/>
    <n v="824905.81"/>
    <n v="301090620.65000004"/>
  </r>
  <r>
    <n v="17"/>
    <s v="Illinois"/>
    <n v="135"/>
    <n v="1143386.69"/>
    <n v="417336141.84999996"/>
  </r>
  <r>
    <n v="17"/>
    <s v="Illinois"/>
    <n v="137"/>
    <n v="816114.28"/>
    <n v="297881712.19999999"/>
  </r>
  <r>
    <n v="17"/>
    <s v="Illinois"/>
    <n v="139"/>
    <n v="357378.06"/>
    <n v="130442991.90000001"/>
  </r>
  <r>
    <n v="17"/>
    <s v="Illinois"/>
    <n v="141"/>
    <n v="1621024.72"/>
    <n v="591674022.79999995"/>
  </r>
  <r>
    <n v="17"/>
    <s v="Illinois"/>
    <n v="143"/>
    <n v="3987254.46"/>
    <n v="1455347877.9000001"/>
  </r>
  <r>
    <n v="17"/>
    <s v="Illinois"/>
    <n v="145"/>
    <n v="423885.87"/>
    <n v="154718342.55000001"/>
  </r>
  <r>
    <n v="17"/>
    <s v="Illinois"/>
    <n v="147"/>
    <n v="561219.29"/>
    <n v="204845040.85000002"/>
  </r>
  <r>
    <n v="17"/>
    <s v="Illinois"/>
    <n v="149"/>
    <n v="594093.94999999995"/>
    <n v="216844291.74999997"/>
  </r>
  <r>
    <n v="17"/>
    <s v="Illinois"/>
    <n v="151"/>
    <n v="94879.89"/>
    <n v="34631159.850000001"/>
  </r>
  <r>
    <n v="17"/>
    <s v="Illinois"/>
    <n v="153"/>
    <n v="309969.52"/>
    <n v="113138874.80000001"/>
  </r>
  <r>
    <n v="17"/>
    <s v="Illinois"/>
    <n v="155"/>
    <n v="130412.44"/>
    <n v="47600540.600000001"/>
  </r>
  <r>
    <n v="17"/>
    <s v="Illinois"/>
    <n v="157"/>
    <n v="584346.94999999995"/>
    <n v="213286636.74999997"/>
  </r>
  <r>
    <n v="17"/>
    <s v="Illinois"/>
    <n v="159"/>
    <n v="302391.40000000002"/>
    <n v="110372861.00000001"/>
  </r>
  <r>
    <n v="17"/>
    <s v="Illinois"/>
    <n v="161"/>
    <n v="2859147.71"/>
    <n v="1043588914.15"/>
  </r>
  <r>
    <n v="17"/>
    <s v="Illinois"/>
    <n v="163"/>
    <n v="6478367.4299999997"/>
    <n v="2364604111.9499998"/>
  </r>
  <r>
    <n v="17"/>
    <s v="Illinois"/>
    <n v="165"/>
    <n v="554175.80000000005"/>
    <n v="202274167.00000003"/>
  </r>
  <r>
    <n v="17"/>
    <s v="Illinois"/>
    <n v="167"/>
    <n v="4885993.49"/>
    <n v="1783387623.8500001"/>
  </r>
  <r>
    <n v="17"/>
    <s v="Illinois"/>
    <n v="169"/>
    <n v="201540.02"/>
    <n v="73562107.299999997"/>
  </r>
  <r>
    <n v="17"/>
    <s v="Illinois"/>
    <n v="171"/>
    <n v="200234.47"/>
    <n v="73085581.549999997"/>
  </r>
  <r>
    <n v="17"/>
    <s v="Illinois"/>
    <n v="173"/>
    <n v="504372.28"/>
    <n v="184095882.20000002"/>
  </r>
  <r>
    <n v="17"/>
    <s v="Illinois"/>
    <n v="175"/>
    <n v="135925.25"/>
    <n v="49612716.25"/>
  </r>
  <r>
    <n v="17"/>
    <s v="Illinois"/>
    <n v="177"/>
    <n v="859465.52"/>
    <n v="313704914.80000001"/>
  </r>
  <r>
    <n v="17"/>
    <s v="Illinois"/>
    <n v="179"/>
    <n v="2932448"/>
    <n v="1070343520"/>
  </r>
  <r>
    <n v="17"/>
    <s v="Illinois"/>
    <n v="181"/>
    <n v="568219.99"/>
    <n v="207400296.34999999"/>
  </r>
  <r>
    <n v="17"/>
    <s v="Illinois"/>
    <n v="183"/>
    <n v="1742729.68"/>
    <n v="636096333.19999993"/>
  </r>
  <r>
    <n v="17"/>
    <s v="Illinois"/>
    <n v="185"/>
    <n v="193867.85"/>
    <n v="70761765.25"/>
  </r>
  <r>
    <n v="17"/>
    <s v="Illinois"/>
    <n v="187"/>
    <n v="453635.52"/>
    <n v="165576964.80000001"/>
  </r>
  <r>
    <n v="17"/>
    <s v="Illinois"/>
    <n v="189"/>
    <n v="825798.28"/>
    <n v="301416372.19999999"/>
  </r>
  <r>
    <n v="17"/>
    <s v="Illinois"/>
    <n v="191"/>
    <n v="545922.92000000004"/>
    <n v="199261865.80000001"/>
  </r>
  <r>
    <n v="17"/>
    <s v="Illinois"/>
    <n v="193"/>
    <n v="498983.31"/>
    <n v="182128908.15000001"/>
  </r>
  <r>
    <n v="17"/>
    <s v="Illinois"/>
    <n v="195"/>
    <n v="1250196.56"/>
    <n v="456321744.40000004"/>
  </r>
  <r>
    <n v="17"/>
    <s v="Illinois"/>
    <n v="197"/>
    <n v="12949070.18"/>
    <n v="4726410615.6999998"/>
  </r>
  <r>
    <n v="17"/>
    <s v="Illinois"/>
    <n v="199"/>
    <n v="1850523.25"/>
    <n v="675440986.25"/>
  </r>
  <r>
    <n v="17"/>
    <s v="Illinois"/>
    <n v="201"/>
    <n v="5657513.0499999998"/>
    <n v="2064992263.25"/>
  </r>
  <r>
    <n v="17"/>
    <s v="Illinois"/>
    <n v="203"/>
    <n v="1102026.1299999999"/>
    <n v="402239537.44999999"/>
  </r>
  <r>
    <n v="18"/>
    <s v="Indiana"/>
    <s v="NULL"/>
    <n v="54832"/>
    <n v="20013680"/>
  </r>
  <r>
    <n v="18"/>
    <s v="Indiana"/>
    <n v="1"/>
    <n v="537497.93000000005"/>
    <n v="196186744.45000002"/>
  </r>
  <r>
    <n v="18"/>
    <s v="Indiana"/>
    <n v="3"/>
    <n v="7999693.5959999999"/>
    <n v="2919888162.54"/>
  </r>
  <r>
    <n v="18"/>
    <s v="Indiana"/>
    <n v="5"/>
    <n v="2314871.1"/>
    <n v="844927951.5"/>
  </r>
  <r>
    <n v="18"/>
    <s v="Indiana"/>
    <n v="7"/>
    <n v="207200.4"/>
    <n v="75628146"/>
  </r>
  <r>
    <n v="18"/>
    <s v="Indiana"/>
    <n v="9"/>
    <n v="218383.99"/>
    <n v="79710156.349999994"/>
  </r>
  <r>
    <n v="18"/>
    <s v="Indiana"/>
    <n v="11"/>
    <n v="2420069.02"/>
    <n v="883325192.29999995"/>
  </r>
  <r>
    <n v="18"/>
    <s v="Indiana"/>
    <n v="13"/>
    <n v="246644.666"/>
    <n v="90025303.090000004"/>
  </r>
  <r>
    <n v="18"/>
    <s v="Indiana"/>
    <n v="15"/>
    <n v="384797.29"/>
    <n v="140451010.84999999"/>
  </r>
  <r>
    <n v="18"/>
    <s v="Indiana"/>
    <n v="17"/>
    <n v="650632.21"/>
    <n v="237480756.64999998"/>
  </r>
  <r>
    <n v="18"/>
    <s v="Indiana"/>
    <n v="19"/>
    <n v="2927744.5649999999"/>
    <n v="1068626766.225"/>
  </r>
  <r>
    <n v="18"/>
    <s v="Indiana"/>
    <n v="21"/>
    <n v="792607.31"/>
    <n v="289301668.15000004"/>
  </r>
  <r>
    <n v="18"/>
    <s v="Indiana"/>
    <n v="23"/>
    <n v="1126692.6299999999"/>
    <n v="411242809.94999999"/>
  </r>
  <r>
    <n v="18"/>
    <s v="Indiana"/>
    <n v="25"/>
    <n v="473963.26799999998"/>
    <n v="172996592.81999999"/>
  </r>
  <r>
    <n v="18"/>
    <s v="Indiana"/>
    <n v="27"/>
    <n v="525267.52"/>
    <n v="191722644.80000001"/>
  </r>
  <r>
    <n v="18"/>
    <s v="Indiana"/>
    <n v="29"/>
    <n v="1454883.41"/>
    <n v="531032444.64999998"/>
  </r>
  <r>
    <n v="18"/>
    <s v="Indiana"/>
    <n v="31"/>
    <n v="839127.61"/>
    <n v="306281577.64999998"/>
  </r>
  <r>
    <n v="18"/>
    <s v="Indiana"/>
    <n v="33"/>
    <n v="1236107.6399999999"/>
    <n v="451179288.59999996"/>
  </r>
  <r>
    <n v="18"/>
    <s v="Indiana"/>
    <n v="35"/>
    <n v="2843061.39"/>
    <n v="1037717407.35"/>
  </r>
  <r>
    <n v="18"/>
    <s v="Indiana"/>
    <n v="37"/>
    <n v="842612.93599999999"/>
    <n v="307553721.63999999"/>
  </r>
  <r>
    <n v="18"/>
    <s v="Indiana"/>
    <n v="39"/>
    <n v="3779495.7409999999"/>
    <n v="1379515945.4649999"/>
  </r>
  <r>
    <n v="18"/>
    <s v="Indiana"/>
    <n v="41"/>
    <n v="313753.34000000003"/>
    <n v="114519969.10000001"/>
  </r>
  <r>
    <n v="18"/>
    <s v="Indiana"/>
    <n v="43"/>
    <n v="1921616.44"/>
    <n v="701390000.60000002"/>
  </r>
  <r>
    <n v="18"/>
    <s v="Indiana"/>
    <n v="45"/>
    <n v="503193.96"/>
    <n v="183665795.40000001"/>
  </r>
  <r>
    <n v="18"/>
    <s v="Indiana"/>
    <n v="47"/>
    <n v="450045.8"/>
    <n v="164266717"/>
  </r>
  <r>
    <n v="18"/>
    <s v="Indiana"/>
    <n v="49"/>
    <n v="392548.17"/>
    <n v="143280082.04999998"/>
  </r>
  <r>
    <n v="18"/>
    <s v="Indiana"/>
    <n v="51"/>
    <n v="1028192.238"/>
    <n v="375290166.87"/>
  </r>
  <r>
    <n v="18"/>
    <s v="Indiana"/>
    <n v="53"/>
    <n v="1760430.76"/>
    <n v="642557227.39999998"/>
  </r>
  <r>
    <n v="18"/>
    <s v="Indiana"/>
    <n v="55"/>
    <n v="630892.9"/>
    <n v="230275908.5"/>
  </r>
  <r>
    <n v="18"/>
    <s v="Indiana"/>
    <n v="57"/>
    <n v="5022800.7"/>
    <n v="1833322255.5"/>
  </r>
  <r>
    <n v="18"/>
    <s v="Indiana"/>
    <n v="59"/>
    <n v="1855197.63"/>
    <n v="677147134.94999993"/>
  </r>
  <r>
    <n v="18"/>
    <s v="Indiana"/>
    <n v="61"/>
    <n v="1111451.024"/>
    <n v="405679623.75999999"/>
  </r>
  <r>
    <n v="18"/>
    <s v="Indiana"/>
    <n v="63"/>
    <n v="3207137.89"/>
    <n v="1170605329.8500001"/>
  </r>
  <r>
    <n v="18"/>
    <s v="Indiana"/>
    <n v="65"/>
    <n v="1467798.07"/>
    <n v="535746295.55000001"/>
  </r>
  <r>
    <n v="18"/>
    <s v="Indiana"/>
    <n v="67"/>
    <n v="1400957.65"/>
    <n v="511349542.24999994"/>
  </r>
  <r>
    <n v="18"/>
    <s v="Indiana"/>
    <n v="69"/>
    <n v="1636964.8640000001"/>
    <n v="597492175.36000001"/>
  </r>
  <r>
    <n v="18"/>
    <s v="Indiana"/>
    <n v="71"/>
    <n v="1467960.4850000001"/>
    <n v="535805577.02500004"/>
  </r>
  <r>
    <n v="18"/>
    <s v="Indiana"/>
    <n v="73"/>
    <n v="1635072.54"/>
    <n v="596801477.10000002"/>
  </r>
  <r>
    <n v="18"/>
    <s v="Indiana"/>
    <n v="75"/>
    <n v="429865.61"/>
    <n v="156900947.65000001"/>
  </r>
  <r>
    <n v="18"/>
    <s v="Indiana"/>
    <n v="77"/>
    <n v="593427.65500000003"/>
    <n v="216601094.07500002"/>
  </r>
  <r>
    <n v="18"/>
    <s v="Indiana"/>
    <n v="79"/>
    <n v="692140.04"/>
    <n v="252631114.60000002"/>
  </r>
  <r>
    <n v="18"/>
    <s v="Indiana"/>
    <n v="81"/>
    <n v="2765260.07"/>
    <n v="1009319925.55"/>
  </r>
  <r>
    <n v="18"/>
    <s v="Indiana"/>
    <n v="83"/>
    <n v="975731"/>
    <n v="356141815"/>
  </r>
  <r>
    <n v="18"/>
    <s v="Indiana"/>
    <n v="85"/>
    <n v="1340818.8500000001"/>
    <n v="489398880.25000006"/>
  </r>
  <r>
    <n v="18"/>
    <s v="Indiana"/>
    <n v="87"/>
    <n v="1054055.97"/>
    <n v="384730429.05000001"/>
  </r>
  <r>
    <n v="18"/>
    <s v="Indiana"/>
    <n v="89"/>
    <n v="11632771.777000001"/>
    <n v="4245961698.605"/>
  </r>
  <r>
    <n v="18"/>
    <s v="Indiana"/>
    <n v="91"/>
    <n v="3553695.33"/>
    <n v="1297098795.45"/>
  </r>
  <r>
    <n v="18"/>
    <s v="Indiana"/>
    <n v="93"/>
    <n v="849676.22"/>
    <n v="310131820.30000001"/>
  </r>
  <r>
    <n v="18"/>
    <s v="Indiana"/>
    <n v="95"/>
    <n v="2964065.87"/>
    <n v="1081884042.55"/>
  </r>
  <r>
    <n v="18"/>
    <s v="Indiana"/>
    <n v="97"/>
    <n v="24506186.140000001"/>
    <n v="8944757941.1000004"/>
  </r>
  <r>
    <n v="18"/>
    <s v="Indiana"/>
    <n v="99"/>
    <n v="1209648.3899999999"/>
    <n v="441521662.34999996"/>
  </r>
  <r>
    <n v="18"/>
    <s v="Indiana"/>
    <n v="101"/>
    <n v="250610.63"/>
    <n v="91472879.950000003"/>
  </r>
  <r>
    <n v="18"/>
    <s v="Indiana"/>
    <n v="103"/>
    <n v="830308.56"/>
    <n v="303062624.40000004"/>
  </r>
  <r>
    <n v="18"/>
    <s v="Indiana"/>
    <n v="105"/>
    <n v="2071508.6129999999"/>
    <n v="756100643.745"/>
  </r>
  <r>
    <n v="18"/>
    <s v="Indiana"/>
    <n v="107"/>
    <n v="1097471.8600000001"/>
    <n v="400577228.90000004"/>
  </r>
  <r>
    <n v="18"/>
    <s v="Indiana"/>
    <n v="109"/>
    <n v="1785448.84"/>
    <n v="651688826.60000002"/>
  </r>
  <r>
    <n v="18"/>
    <s v="Indiana"/>
    <n v="111"/>
    <n v="470090.01"/>
    <n v="171582853.65000001"/>
  </r>
  <r>
    <n v="18"/>
    <s v="Indiana"/>
    <n v="113"/>
    <n v="860776.41"/>
    <n v="314183389.65000004"/>
  </r>
  <r>
    <n v="18"/>
    <s v="Indiana"/>
    <n v="115"/>
    <n v="90462.66"/>
    <n v="33018870.900000002"/>
  </r>
  <r>
    <n v="18"/>
    <s v="Indiana"/>
    <n v="117"/>
    <n v="300429.96999999997"/>
    <n v="109656939.05"/>
  </r>
  <r>
    <n v="18"/>
    <s v="Indiana"/>
    <n v="119"/>
    <n v="343011.73"/>
    <n v="125199281.44999999"/>
  </r>
  <r>
    <n v="18"/>
    <s v="Indiana"/>
    <n v="121"/>
    <n v="345921.26"/>
    <n v="126261259.90000001"/>
  </r>
  <r>
    <n v="18"/>
    <s v="Indiana"/>
    <n v="123"/>
    <n v="496748.23"/>
    <n v="181313103.94999999"/>
  </r>
  <r>
    <n v="18"/>
    <s v="Indiana"/>
    <n v="125"/>
    <n v="355584.23200000002"/>
    <n v="129788244.68000001"/>
  </r>
  <r>
    <n v="18"/>
    <s v="Indiana"/>
    <n v="127"/>
    <n v="4221673.9529999997"/>
    <n v="1540910992.8449998"/>
  </r>
  <r>
    <n v="18"/>
    <s v="Indiana"/>
    <n v="129"/>
    <n v="706931.86699999997"/>
    <n v="258030131.45499998"/>
  </r>
  <r>
    <n v="18"/>
    <s v="Indiana"/>
    <n v="131"/>
    <n v="260833.84"/>
    <n v="95204351.599999994"/>
  </r>
  <r>
    <n v="18"/>
    <s v="Indiana"/>
    <n v="133"/>
    <n v="1244414.02"/>
    <n v="454211117.30000001"/>
  </r>
  <r>
    <n v="18"/>
    <s v="Indiana"/>
    <n v="135"/>
    <n v="422518.54200000002"/>
    <n v="154219267.83000001"/>
  </r>
  <r>
    <n v="18"/>
    <s v="Indiana"/>
    <n v="137"/>
    <n v="729156.04"/>
    <n v="266141954.60000002"/>
  </r>
  <r>
    <n v="18"/>
    <s v="Indiana"/>
    <n v="139"/>
    <n v="344635.99"/>
    <n v="125792136.34999999"/>
  </r>
  <r>
    <n v="18"/>
    <s v="Indiana"/>
    <n v="141"/>
    <n v="4987058.3140000002"/>
    <n v="1820276284.6100001"/>
  </r>
  <r>
    <n v="18"/>
    <s v="Indiana"/>
    <n v="143"/>
    <n v="689593.85"/>
    <n v="251701755.25"/>
  </r>
  <r>
    <n v="18"/>
    <s v="Indiana"/>
    <n v="145"/>
    <n v="1530834.38"/>
    <n v="558754548.69999993"/>
  </r>
  <r>
    <n v="18"/>
    <s v="Indiana"/>
    <n v="147"/>
    <n v="699223.62199999997"/>
    <n v="255216622.03"/>
  </r>
  <r>
    <n v="18"/>
    <s v="Indiana"/>
    <n v="149"/>
    <n v="457210.83"/>
    <n v="166881952.95000002"/>
  </r>
  <r>
    <n v="18"/>
    <s v="Indiana"/>
    <n v="151"/>
    <n v="1454614.878"/>
    <n v="530934430.47000003"/>
  </r>
  <r>
    <n v="18"/>
    <s v="Indiana"/>
    <n v="153"/>
    <n v="572896.35199999996"/>
    <n v="209107168.47999999"/>
  </r>
  <r>
    <n v="18"/>
    <s v="Indiana"/>
    <n v="155"/>
    <n v="166234.826"/>
    <n v="60675711.490000002"/>
  </r>
  <r>
    <n v="18"/>
    <s v="Indiana"/>
    <n v="157"/>
    <n v="3141099.9"/>
    <n v="1146501463.5"/>
  </r>
  <r>
    <n v="18"/>
    <s v="Indiana"/>
    <n v="159"/>
    <n v="536370.11"/>
    <n v="195775090.15000001"/>
  </r>
  <r>
    <n v="18"/>
    <s v="Indiana"/>
    <n v="161"/>
    <n v="134586.23000000001"/>
    <n v="49123973.950000003"/>
  </r>
  <r>
    <n v="18"/>
    <s v="Indiana"/>
    <n v="163"/>
    <n v="3685365.51"/>
    <n v="1345158411.1499999"/>
  </r>
  <r>
    <n v="18"/>
    <s v="Indiana"/>
    <n v="165"/>
    <n v="533656.92000000004"/>
    <n v="194784775.80000001"/>
  </r>
  <r>
    <n v="18"/>
    <s v="Indiana"/>
    <n v="167"/>
    <n v="2486411.2200000002"/>
    <n v="907540095.30000007"/>
  </r>
  <r>
    <n v="18"/>
    <s v="Indiana"/>
    <n v="169"/>
    <n v="647701.70900000003"/>
    <n v="236411123.78500003"/>
  </r>
  <r>
    <n v="18"/>
    <s v="Indiana"/>
    <n v="171"/>
    <n v="272485.63"/>
    <n v="99457254.950000003"/>
  </r>
  <r>
    <n v="18"/>
    <s v="Indiana"/>
    <n v="173"/>
    <n v="1247099.8049999999"/>
    <n v="455191428.82499999"/>
  </r>
  <r>
    <n v="18"/>
    <s v="Indiana"/>
    <n v="175"/>
    <n v="504229.21"/>
    <n v="184043661.65000001"/>
  </r>
  <r>
    <n v="18"/>
    <s v="Indiana"/>
    <n v="177"/>
    <n v="1826960.4820000001"/>
    <n v="666840575.93000007"/>
  </r>
  <r>
    <n v="18"/>
    <s v="Indiana"/>
    <n v="179"/>
    <n v="492970.80200000003"/>
    <n v="179934342.73000002"/>
  </r>
  <r>
    <n v="18"/>
    <s v="Indiana"/>
    <n v="181"/>
    <n v="1122408.81"/>
    <n v="409679215.65000004"/>
  </r>
  <r>
    <n v="18"/>
    <s v="Indiana"/>
    <n v="183"/>
    <n v="903811.23"/>
    <n v="329891098.94999999"/>
  </r>
  <r>
    <n v="19"/>
    <s v="Iowa"/>
    <s v="NULL"/>
    <n v="73813044.210999995"/>
    <n v="26941761137.014999"/>
  </r>
  <r>
    <n v="20"/>
    <s v="Kansas"/>
    <n v="1"/>
    <n v="325783.01699999999"/>
    <n v="118910801.205"/>
  </r>
  <r>
    <n v="20"/>
    <s v="Kansas"/>
    <n v="3"/>
    <n v="241285.37400000001"/>
    <n v="88069161.510000005"/>
  </r>
  <r>
    <n v="20"/>
    <s v="Kansas"/>
    <n v="5"/>
    <n v="284781.75900000002"/>
    <n v="103945342.03500001"/>
  </r>
  <r>
    <n v="20"/>
    <s v="Kansas"/>
    <n v="7"/>
    <n v="162898.86199999999"/>
    <n v="59458084.629999995"/>
  </r>
  <r>
    <n v="20"/>
    <s v="Kansas"/>
    <n v="9"/>
    <n v="616321.61800000002"/>
    <n v="224957390.56999999"/>
  </r>
  <r>
    <n v="20"/>
    <s v="Kansas"/>
    <n v="11"/>
    <n v="343186.93099999998"/>
    <n v="125263229.815"/>
  </r>
  <r>
    <n v="20"/>
    <s v="Kansas"/>
    <n v="13"/>
    <n v="406632.96600000001"/>
    <n v="148421032.59"/>
  </r>
  <r>
    <n v="20"/>
    <s v="Kansas"/>
    <n v="15"/>
    <n v="1714891.544"/>
    <n v="625935413.55999994"/>
  </r>
  <r>
    <n v="20"/>
    <s v="Kansas"/>
    <n v="17"/>
    <n v="412589.79800000001"/>
    <n v="150595276.27000001"/>
  </r>
  <r>
    <n v="20"/>
    <s v="Kansas"/>
    <n v="19"/>
    <n v="94956.277000000002"/>
    <n v="34659041.105000004"/>
  </r>
  <r>
    <n v="20"/>
    <s v="Kansas"/>
    <n v="21"/>
    <n v="604301.90800000005"/>
    <n v="220570196.42000002"/>
  </r>
  <r>
    <n v="20"/>
    <s v="Kansas"/>
    <n v="23"/>
    <n v="87329.974000000002"/>
    <n v="31875440.510000002"/>
  </r>
  <r>
    <n v="20"/>
    <s v="Kansas"/>
    <n v="25"/>
    <n v="114343.64200000001"/>
    <n v="41735429.330000006"/>
  </r>
  <r>
    <n v="20"/>
    <s v="Kansas"/>
    <n v="27"/>
    <n v="169958.74"/>
    <n v="62034940.099999994"/>
  </r>
  <r>
    <n v="20"/>
    <s v="Kansas"/>
    <n v="29"/>
    <n v="299731.02600000001"/>
    <n v="109401824.49000001"/>
  </r>
  <r>
    <n v="20"/>
    <s v="Kansas"/>
    <n v="31"/>
    <n v="381600.88500000001"/>
    <n v="139284323.02500001"/>
  </r>
  <r>
    <n v="20"/>
    <s v="Kansas"/>
    <n v="33"/>
    <n v="51680.048000000003"/>
    <n v="18863217.52"/>
  </r>
  <r>
    <n v="20"/>
    <s v="Kansas"/>
    <n v="35"/>
    <n v="696503.674"/>
    <n v="254223841.00999999"/>
  </r>
  <r>
    <n v="20"/>
    <s v="Kansas"/>
    <n v="37"/>
    <n v="646695.60699999996"/>
    <n v="236043896.55499998"/>
  </r>
  <r>
    <n v="20"/>
    <s v="Kansas"/>
    <n v="39"/>
    <n v="118185.064"/>
    <n v="43137548.359999999"/>
  </r>
  <r>
    <n v="20"/>
    <s v="Kansas"/>
    <n v="41"/>
    <n v="649517.36499999999"/>
    <n v="237073838.22499999"/>
  </r>
  <r>
    <n v="20"/>
    <s v="Kansas"/>
    <n v="43"/>
    <n v="273059.67499999999"/>
    <n v="99666781.375"/>
  </r>
  <r>
    <n v="20"/>
    <s v="Kansas"/>
    <n v="45"/>
    <n v="2309975.0950000002"/>
    <n v="843140909.67500007"/>
  </r>
  <r>
    <n v="20"/>
    <s v="Kansas"/>
    <n v="47"/>
    <n v="137266.47"/>
    <n v="50102261.549999997"/>
  </r>
  <r>
    <n v="20"/>
    <s v="Kansas"/>
    <n v="49"/>
    <n v="57423.031000000003"/>
    <n v="20959406.315000001"/>
  </r>
  <r>
    <n v="20"/>
    <s v="Kansas"/>
    <n v="51"/>
    <n v="797532.51500000001"/>
    <n v="291099367.97500002"/>
  </r>
  <r>
    <n v="20"/>
    <s v="Kansas"/>
    <n v="53"/>
    <n v="420659.011"/>
    <n v="153540539.01499999"/>
  </r>
  <r>
    <n v="20"/>
    <s v="Kansas"/>
    <n v="55"/>
    <n v="720302.67"/>
    <n v="262910474.55000001"/>
  </r>
  <r>
    <n v="20"/>
    <s v="Kansas"/>
    <n v="57"/>
    <n v="740067.50399999996"/>
    <n v="270124638.95999998"/>
  </r>
  <r>
    <n v="20"/>
    <s v="Kansas"/>
    <n v="59"/>
    <n v="869627.527"/>
    <n v="317414047.35500002"/>
  </r>
  <r>
    <n v="20"/>
    <s v="Kansas"/>
    <n v="61"/>
    <n v="894781.92299999995"/>
    <n v="326595401.89499998"/>
  </r>
  <r>
    <n v="20"/>
    <s v="Kansas"/>
    <n v="63"/>
    <n v="373880.26799999998"/>
    <n v="136466297.81999999"/>
  </r>
  <r>
    <n v="20"/>
    <s v="Kansas"/>
    <n v="65"/>
    <n v="84476.495999999999"/>
    <n v="30833921.039999999"/>
  </r>
  <r>
    <n v="20"/>
    <s v="Kansas"/>
    <n v="67"/>
    <n v="162808.81"/>
    <n v="59425215.649999999"/>
  </r>
  <r>
    <n v="20"/>
    <s v="Kansas"/>
    <n v="69"/>
    <n v="284662.783"/>
    <n v="103901915.795"/>
  </r>
  <r>
    <n v="20"/>
    <s v="Kansas"/>
    <n v="71"/>
    <n v="52335.519999999997"/>
    <n v="19102464.799999997"/>
  </r>
  <r>
    <n v="20"/>
    <s v="Kansas"/>
    <n v="73"/>
    <n v="277765.26799999998"/>
    <n v="101384322.81999999"/>
  </r>
  <r>
    <n v="20"/>
    <s v="Kansas"/>
    <n v="75"/>
    <n v="112413.95"/>
    <n v="41031091.75"/>
  </r>
  <r>
    <n v="20"/>
    <s v="Kansas"/>
    <n v="77"/>
    <n v="157298.49600000001"/>
    <n v="57413951.040000007"/>
  </r>
  <r>
    <n v="20"/>
    <s v="Kansas"/>
    <n v="79"/>
    <n v="890721.03700000001"/>
    <n v="325113178.505"/>
  </r>
  <r>
    <n v="20"/>
    <s v="Kansas"/>
    <n v="81"/>
    <n v="214661.04399999999"/>
    <n v="78351281.060000002"/>
  </r>
  <r>
    <n v="20"/>
    <s v="Kansas"/>
    <n v="83"/>
    <n v="101382.595"/>
    <n v="37004647.174999997"/>
  </r>
  <r>
    <n v="20"/>
    <s v="Kansas"/>
    <n v="85"/>
    <n v="403763.06900000002"/>
    <n v="147373520.185"/>
  </r>
  <r>
    <n v="20"/>
    <s v="Kansas"/>
    <n v="87"/>
    <n v="439481.73300000001"/>
    <n v="160410832.54500002"/>
  </r>
  <r>
    <n v="20"/>
    <s v="Kansas"/>
    <n v="89"/>
    <n v="95894.64"/>
    <n v="35001543.600000001"/>
  </r>
  <r>
    <n v="20"/>
    <s v="Kansas"/>
    <n v="91"/>
    <n v="11513821.825999999"/>
    <n v="4202544966.4899998"/>
  </r>
  <r>
    <n v="20"/>
    <s v="Kansas"/>
    <n v="93"/>
    <n v="148803.28"/>
    <n v="54313197.200000003"/>
  </r>
  <r>
    <n v="20"/>
    <s v="Kansas"/>
    <n v="95"/>
    <n v="309830.505"/>
    <n v="113088134.325"/>
  </r>
  <r>
    <n v="20"/>
    <s v="Kansas"/>
    <n v="97"/>
    <n v="199893.87"/>
    <n v="72961262.549999997"/>
  </r>
  <r>
    <n v="20"/>
    <s v="Kansas"/>
    <n v="99"/>
    <n v="477835.43300000002"/>
    <n v="174409933.04500002"/>
  </r>
  <r>
    <n v="20"/>
    <s v="Kansas"/>
    <n v="101"/>
    <n v="67896.824999999997"/>
    <n v="24782341.125"/>
  </r>
  <r>
    <n v="20"/>
    <s v="Kansas"/>
    <n v="103"/>
    <n v="1506180.9210000001"/>
    <n v="549756036.16500008"/>
  </r>
  <r>
    <n v="20"/>
    <s v="Kansas"/>
    <n v="105"/>
    <n v="164044.59099999999"/>
    <n v="59876275.714999996"/>
  </r>
  <r>
    <n v="20"/>
    <s v="Kansas"/>
    <n v="107"/>
    <n v="256682.83499999999"/>
    <n v="93689234.774999991"/>
  </r>
  <r>
    <n v="20"/>
    <s v="Kansas"/>
    <n v="109"/>
    <n v="135043.948"/>
    <n v="49291041.020000003"/>
  </r>
  <r>
    <n v="20"/>
    <s v="Kansas"/>
    <n v="111"/>
    <n v="983096.24800000002"/>
    <n v="358830130.51999998"/>
  </r>
  <r>
    <n v="20"/>
    <s v="Kansas"/>
    <n v="113"/>
    <n v="960445.84699999995"/>
    <n v="350562734.15499997"/>
  </r>
  <r>
    <n v="20"/>
    <s v="Kansas"/>
    <n v="115"/>
    <n v="358065.15399999998"/>
    <n v="130693781.20999999"/>
  </r>
  <r>
    <n v="20"/>
    <s v="Kansas"/>
    <n v="117"/>
    <n v="297820.96299999999"/>
    <n v="108704651.49499999"/>
  </r>
  <r>
    <n v="20"/>
    <s v="Kansas"/>
    <n v="119"/>
    <n v="190028.63699999999"/>
    <n v="69360452.504999995"/>
  </r>
  <r>
    <n v="20"/>
    <s v="Kansas"/>
    <n v="121"/>
    <n v="922341.90399999998"/>
    <n v="336654794.95999998"/>
  </r>
  <r>
    <n v="20"/>
    <s v="Kansas"/>
    <n v="123"/>
    <n v="177825.10699999999"/>
    <n v="64906164.055"/>
  </r>
  <r>
    <n v="20"/>
    <s v="Kansas"/>
    <n v="125"/>
    <n v="800940.53399999999"/>
    <n v="292343294.90999997"/>
  </r>
  <r>
    <n v="20"/>
    <s v="Kansas"/>
    <n v="127"/>
    <n v="151690.45800000001"/>
    <n v="55367017.170000002"/>
  </r>
  <r>
    <n v="20"/>
    <s v="Kansas"/>
    <n v="129"/>
    <n v="90259.471000000005"/>
    <n v="32944706.915000003"/>
  </r>
  <r>
    <n v="20"/>
    <s v="Kansas"/>
    <n v="131"/>
    <n v="240553.73"/>
    <n v="87802111.450000003"/>
  </r>
  <r>
    <n v="20"/>
    <s v="Kansas"/>
    <n v="133"/>
    <n v="393582.90600000002"/>
    <n v="143657760.69"/>
  </r>
  <r>
    <n v="20"/>
    <s v="Kansas"/>
    <n v="135"/>
    <n v="115227.55100000001"/>
    <n v="42058056.115000002"/>
  </r>
  <r>
    <n v="20"/>
    <s v="Kansas"/>
    <n v="137"/>
    <n v="138268.46"/>
    <n v="50467987.899999999"/>
  </r>
  <r>
    <n v="20"/>
    <s v="Kansas"/>
    <n v="139"/>
    <n v="588939.42599999998"/>
    <n v="214962890.48999998"/>
  </r>
  <r>
    <n v="20"/>
    <s v="Kansas"/>
    <n v="141"/>
    <n v="93504.902000000002"/>
    <n v="34129289.230000004"/>
  </r>
  <r>
    <n v="20"/>
    <s v="Kansas"/>
    <n v="143"/>
    <n v="247596.755"/>
    <n v="90372815.575000003"/>
  </r>
  <r>
    <n v="20"/>
    <s v="Kansas"/>
    <n v="145"/>
    <n v="195104.59099999999"/>
    <n v="71213175.714999989"/>
  </r>
  <r>
    <n v="20"/>
    <s v="Kansas"/>
    <n v="147"/>
    <n v="164887.79999999999"/>
    <n v="60184046.999999993"/>
  </r>
  <r>
    <n v="20"/>
    <s v="Kansas"/>
    <n v="149"/>
    <n v="496964.74400000001"/>
    <n v="181392131.56"/>
  </r>
  <r>
    <n v="20"/>
    <s v="Kansas"/>
    <n v="151"/>
    <n v="377614.87"/>
    <n v="137829427.55000001"/>
  </r>
  <r>
    <n v="20"/>
    <s v="Kansas"/>
    <n v="153"/>
    <n v="82013.724000000002"/>
    <n v="29935009.260000002"/>
  </r>
  <r>
    <n v="20"/>
    <s v="Kansas"/>
    <n v="155"/>
    <n v="1307120.996"/>
    <n v="477099163.54000002"/>
  </r>
  <r>
    <n v="20"/>
    <s v="Kansas"/>
    <n v="157"/>
    <n v="212396.31099999999"/>
    <n v="77524653.515000001"/>
  </r>
  <r>
    <n v="20"/>
    <s v="Kansas"/>
    <n v="159"/>
    <n v="265550.85200000001"/>
    <n v="96926060.980000004"/>
  </r>
  <r>
    <n v="20"/>
    <s v="Kansas"/>
    <n v="161"/>
    <n v="1080784.6939999999"/>
    <n v="394486413.30999994"/>
  </r>
  <r>
    <n v="20"/>
    <s v="Kansas"/>
    <n v="163"/>
    <n v="169847.80799999999"/>
    <n v="61994449.919999994"/>
  </r>
  <r>
    <n v="20"/>
    <s v="Kansas"/>
    <n v="165"/>
    <n v="138467.09"/>
    <n v="50540487.850000001"/>
  </r>
  <r>
    <n v="20"/>
    <s v="Kansas"/>
    <n v="167"/>
    <n v="450015.61099999998"/>
    <n v="164255698.01499999"/>
  </r>
  <r>
    <n v="20"/>
    <s v="Kansas"/>
    <n v="169"/>
    <n v="1498093.406"/>
    <n v="546804093.18999994"/>
  </r>
  <r>
    <n v="20"/>
    <s v="Kansas"/>
    <n v="171"/>
    <n v="173656.617"/>
    <n v="63384665.204999998"/>
  </r>
  <r>
    <n v="20"/>
    <s v="Kansas"/>
    <n v="173"/>
    <n v="10360056.429"/>
    <n v="3781420596.585"/>
  </r>
  <r>
    <n v="20"/>
    <s v="Kansas"/>
    <n v="175"/>
    <n v="445619.43300000002"/>
    <n v="162651093.04500002"/>
  </r>
  <r>
    <n v="20"/>
    <s v="Kansas"/>
    <n v="177"/>
    <n v="3755440.0189999999"/>
    <n v="1370735606.9349999"/>
  </r>
  <r>
    <n v="20"/>
    <s v="Kansas"/>
    <n v="179"/>
    <n v="109050.943"/>
    <n v="39803594.195"/>
  </r>
  <r>
    <n v="20"/>
    <s v="Kansas"/>
    <n v="181"/>
    <n v="381596.179"/>
    <n v="139282605.33500001"/>
  </r>
  <r>
    <n v="20"/>
    <s v="Kansas"/>
    <n v="183"/>
    <n v="123882.34699999999"/>
    <n v="45217056.655000001"/>
  </r>
  <r>
    <n v="20"/>
    <s v="Kansas"/>
    <n v="185"/>
    <n v="206625.33499999999"/>
    <n v="75418247.274999991"/>
  </r>
  <r>
    <n v="20"/>
    <s v="Kansas"/>
    <n v="187"/>
    <n v="98190.024999999994"/>
    <n v="35839359.125"/>
  </r>
  <r>
    <n v="20"/>
    <s v="Kansas"/>
    <n v="189"/>
    <n v="204644.899"/>
    <n v="74695388.135000005"/>
  </r>
  <r>
    <n v="20"/>
    <s v="Kansas"/>
    <n v="191"/>
    <n v="1061081.612"/>
    <n v="387294788.38"/>
  </r>
  <r>
    <n v="20"/>
    <s v="Kansas"/>
    <n v="193"/>
    <n v="561058.31000000006"/>
    <n v="204786283.15000001"/>
  </r>
  <r>
    <n v="20"/>
    <s v="Kansas"/>
    <n v="195"/>
    <n v="349180.24400000001"/>
    <n v="127450789.06"/>
  </r>
  <r>
    <n v="20"/>
    <s v="Kansas"/>
    <n v="197"/>
    <n v="575176.51399999997"/>
    <n v="209939427.60999998"/>
  </r>
  <r>
    <n v="20"/>
    <s v="Kansas"/>
    <n v="199"/>
    <n v="61943.514999999999"/>
    <n v="22609382.975000001"/>
  </r>
  <r>
    <n v="20"/>
    <s v="Kansas"/>
    <n v="201"/>
    <n v="195084.17499999999"/>
    <n v="71205723.875"/>
  </r>
  <r>
    <n v="20"/>
    <s v="Kansas"/>
    <n v="203"/>
    <n v="73027.146999999997"/>
    <n v="26654908.654999997"/>
  </r>
  <r>
    <n v="20"/>
    <s v="Kansas"/>
    <n v="205"/>
    <n v="257228.83600000001"/>
    <n v="93888525.140000001"/>
  </r>
  <r>
    <n v="20"/>
    <s v="Kansas"/>
    <n v="207"/>
    <n v="119879.22"/>
    <n v="43755915.299999997"/>
  </r>
  <r>
    <n v="20"/>
    <s v="Kansas"/>
    <n v="209"/>
    <n v="4207705.4950000001"/>
    <n v="1535812505.675"/>
  </r>
  <r>
    <n v="21"/>
    <s v="Kentucky"/>
    <s v="NULL"/>
    <n v="118575.61"/>
    <n v="43280097.649999999"/>
  </r>
  <r>
    <n v="21"/>
    <s v="Kentucky"/>
    <n v="1"/>
    <n v="385110.12199999997"/>
    <n v="140565194.53"/>
  </r>
  <r>
    <n v="21"/>
    <s v="Kentucky"/>
    <n v="3"/>
    <n v="281173.228"/>
    <n v="102628228.22"/>
  </r>
  <r>
    <n v="21"/>
    <s v="Kentucky"/>
    <n v="5"/>
    <n v="511856.087"/>
    <n v="186827471.755"/>
  </r>
  <r>
    <n v="21"/>
    <s v="Kentucky"/>
    <n v="7"/>
    <n v="177326.16200000001"/>
    <n v="64724049.130000003"/>
  </r>
  <r>
    <n v="21"/>
    <s v="Kentucky"/>
    <n v="9"/>
    <n v="1227771.054"/>
    <n v="448136434.70999998"/>
  </r>
  <r>
    <n v="21"/>
    <s v="Kentucky"/>
    <n v="11"/>
    <n v="400712.73200000002"/>
    <n v="146260147.18000001"/>
  </r>
  <r>
    <n v="21"/>
    <s v="Kentucky"/>
    <n v="13"/>
    <n v="666826.63100000005"/>
    <n v="243391720.31500003"/>
  </r>
  <r>
    <n v="21"/>
    <s v="Kentucky"/>
    <n v="15"/>
    <n v="3685466.986"/>
    <n v="1345195449.8900001"/>
  </r>
  <r>
    <n v="21"/>
    <s v="Kentucky"/>
    <n v="17"/>
    <n v="461820.49099999998"/>
    <n v="168564479.215"/>
  </r>
  <r>
    <n v="21"/>
    <s v="Kentucky"/>
    <n v="19"/>
    <n v="1081070.5"/>
    <n v="394590732.5"/>
  </r>
  <r>
    <n v="21"/>
    <s v="Kentucky"/>
    <n v="21"/>
    <n v="607678.15899999999"/>
    <n v="221802528.035"/>
  </r>
  <r>
    <n v="21"/>
    <s v="Kentucky"/>
    <n v="23"/>
    <n v="200473.38"/>
    <n v="73172783.700000003"/>
  </r>
  <r>
    <n v="21"/>
    <s v="Kentucky"/>
    <n v="25"/>
    <n v="325824.43300000002"/>
    <n v="118925918.045"/>
  </r>
  <r>
    <n v="21"/>
    <s v="Kentucky"/>
    <n v="27"/>
    <n v="294646.39500000002"/>
    <n v="107545934.17500001"/>
  </r>
  <r>
    <n v="21"/>
    <s v="Kentucky"/>
    <n v="29"/>
    <n v="2192081.7820000001"/>
    <n v="800109850.43000007"/>
  </r>
  <r>
    <n v="21"/>
    <s v="Kentucky"/>
    <n v="31"/>
    <n v="359696.15500000003"/>
    <n v="131289096.575"/>
  </r>
  <r>
    <n v="21"/>
    <s v="Kentucky"/>
    <n v="33"/>
    <n v="393790.81800000003"/>
    <n v="143733648.57000002"/>
  </r>
  <r>
    <n v="21"/>
    <s v="Kentucky"/>
    <n v="35"/>
    <n v="593666.24800000002"/>
    <n v="216688180.52000001"/>
  </r>
  <r>
    <n v="21"/>
    <s v="Kentucky"/>
    <n v="37"/>
    <n v="1938981.702"/>
    <n v="707728321.23000002"/>
  </r>
  <r>
    <n v="21"/>
    <s v="Kentucky"/>
    <n v="39"/>
    <n v="108030.232"/>
    <n v="39431034.68"/>
  </r>
  <r>
    <n v="21"/>
    <s v="Kentucky"/>
    <n v="41"/>
    <n v="634939.26500000001"/>
    <n v="231752831.72499999"/>
  </r>
  <r>
    <n v="21"/>
    <s v="Kentucky"/>
    <n v="43"/>
    <n v="847639.19400000002"/>
    <n v="309388305.81"/>
  </r>
  <r>
    <n v="21"/>
    <s v="Kentucky"/>
    <n v="45"/>
    <n v="225601.77499999999"/>
    <n v="82344647.875"/>
  </r>
  <r>
    <n v="21"/>
    <s v="Kentucky"/>
    <n v="47"/>
    <n v="2116912.5210000002"/>
    <n v="772673070.16500008"/>
  </r>
  <r>
    <n v="21"/>
    <s v="Kentucky"/>
    <n v="49"/>
    <n v="1087389.791"/>
    <n v="396897273.71499997"/>
  </r>
  <r>
    <n v="21"/>
    <s v="Kentucky"/>
    <n v="51"/>
    <n v="443313.80699999997"/>
    <n v="161809539.55499998"/>
  </r>
  <r>
    <n v="21"/>
    <s v="Kentucky"/>
    <n v="53"/>
    <n v="168277.79399999999"/>
    <n v="61421394.809999995"/>
  </r>
  <r>
    <n v="21"/>
    <s v="Kentucky"/>
    <n v="55"/>
    <n v="129571.039"/>
    <n v="47293429.234999999"/>
  </r>
  <r>
    <n v="21"/>
    <s v="Kentucky"/>
    <n v="57"/>
    <n v="153804.52499999999"/>
    <n v="56138651.625"/>
  </r>
  <r>
    <n v="21"/>
    <s v="Kentucky"/>
    <n v="59"/>
    <n v="1786583.87"/>
    <n v="652103112.55000007"/>
  </r>
  <r>
    <n v="21"/>
    <s v="Kentucky"/>
    <n v="61"/>
    <n v="275441.56099999999"/>
    <n v="100536169.765"/>
  </r>
  <r>
    <n v="21"/>
    <s v="Kentucky"/>
    <n v="63"/>
    <n v="63978.125999999997"/>
    <n v="23352015.989999998"/>
  </r>
  <r>
    <n v="21"/>
    <s v="Kentucky"/>
    <n v="65"/>
    <n v="210471.13800000001"/>
    <n v="76821965.370000005"/>
  </r>
  <r>
    <n v="21"/>
    <s v="Kentucky"/>
    <n v="67"/>
    <n v="6996696.9040000001"/>
    <n v="2553794369.96"/>
  </r>
  <r>
    <n v="21"/>
    <s v="Kentucky"/>
    <n v="69"/>
    <n v="255887.58100000001"/>
    <n v="93398967.064999998"/>
  </r>
  <r>
    <n v="21"/>
    <s v="Kentucky"/>
    <n v="71"/>
    <n v="1078849.2779999999"/>
    <n v="393779986.46999997"/>
  </r>
  <r>
    <n v="21"/>
    <s v="Kentucky"/>
    <n v="73"/>
    <n v="1329224.808"/>
    <n v="485167054.91999996"/>
  </r>
  <r>
    <n v="21"/>
    <s v="Kentucky"/>
    <n v="75"/>
    <n v="145698.33600000001"/>
    <n v="53179892.640000001"/>
  </r>
  <r>
    <n v="21"/>
    <s v="Kentucky"/>
    <n v="77"/>
    <n v="649268.14300000004"/>
    <n v="236982872.19500002"/>
  </r>
  <r>
    <n v="21"/>
    <s v="Kentucky"/>
    <n v="79"/>
    <n v="335954.978"/>
    <n v="122623566.97"/>
  </r>
  <r>
    <n v="21"/>
    <s v="Kentucky"/>
    <n v="81"/>
    <n v="1228292.9950000001"/>
    <n v="448326943.17500001"/>
  </r>
  <r>
    <n v="21"/>
    <s v="Kentucky"/>
    <n v="83"/>
    <n v="856118.53899999999"/>
    <n v="312483266.73500001"/>
  </r>
  <r>
    <n v="21"/>
    <s v="Kentucky"/>
    <n v="85"/>
    <n v="665610.30000000005"/>
    <n v="242947759.50000003"/>
  </r>
  <r>
    <n v="21"/>
    <s v="Kentucky"/>
    <n v="87"/>
    <n v="166870.43599999999"/>
    <n v="60907709.139999993"/>
  </r>
  <r>
    <n v="21"/>
    <s v="Kentucky"/>
    <n v="89"/>
    <n v="710966.07"/>
    <n v="259502615.54999998"/>
  </r>
  <r>
    <n v="21"/>
    <s v="Kentucky"/>
    <n v="91"/>
    <n v="173928.253"/>
    <n v="63483812.344999999"/>
  </r>
  <r>
    <n v="21"/>
    <s v="Kentucky"/>
    <n v="93"/>
    <n v="3069769.7459999998"/>
    <n v="1120465957.29"/>
  </r>
  <r>
    <n v="21"/>
    <s v="Kentucky"/>
    <n v="95"/>
    <n v="555068.57700000005"/>
    <n v="202600030.60500002"/>
  </r>
  <r>
    <n v="21"/>
    <s v="Kentucky"/>
    <n v="97"/>
    <n v="274767.43199999997"/>
    <n v="100290112.67999999"/>
  </r>
  <r>
    <n v="21"/>
    <s v="Kentucky"/>
    <n v="99"/>
    <n v="1028397.478"/>
    <n v="375365079.47000003"/>
  </r>
  <r>
    <n v="21"/>
    <s v="Kentucky"/>
    <n v="101"/>
    <n v="1222370.824"/>
    <n v="446165350.75999999"/>
  </r>
  <r>
    <n v="21"/>
    <s v="Kentucky"/>
    <n v="103"/>
    <n v="646164.34100000001"/>
    <n v="235849984.465"/>
  </r>
  <r>
    <n v="21"/>
    <s v="Kentucky"/>
    <n v="105"/>
    <n v="125407.11900000001"/>
    <n v="45773598.435000002"/>
  </r>
  <r>
    <n v="21"/>
    <s v="Kentucky"/>
    <n v="107"/>
    <n v="1320088.6200000001"/>
    <n v="481832346.30000001"/>
  </r>
  <r>
    <n v="21"/>
    <s v="Kentucky"/>
    <n v="109"/>
    <n v="186251.90299999999"/>
    <n v="67981944.594999999"/>
  </r>
  <r>
    <n v="21"/>
    <s v="Kentucky"/>
    <n v="111"/>
    <n v="17557107.147"/>
    <n v="6408344108.6549997"/>
  </r>
  <r>
    <n v="21"/>
    <s v="Kentucky"/>
    <n v="113"/>
    <n v="792137.53099999996"/>
    <n v="289130198.815"/>
  </r>
  <r>
    <n v="21"/>
    <s v="Kentucky"/>
    <n v="115"/>
    <n v="467262.17599999998"/>
    <n v="170550694.23999998"/>
  </r>
  <r>
    <n v="21"/>
    <s v="Kentucky"/>
    <n v="117"/>
    <n v="3775358.3670000001"/>
    <n v="1378005803.9549999"/>
  </r>
  <r>
    <n v="21"/>
    <s v="Kentucky"/>
    <n v="119"/>
    <n v="391233.23200000002"/>
    <n v="142800129.68000001"/>
  </r>
  <r>
    <n v="21"/>
    <s v="Kentucky"/>
    <n v="121"/>
    <n v="581389.64199999999"/>
    <n v="212207219.32999998"/>
  </r>
  <r>
    <n v="21"/>
    <s v="Kentucky"/>
    <n v="123"/>
    <n v="405369.43300000002"/>
    <n v="147959843.04500002"/>
  </r>
  <r>
    <n v="21"/>
    <s v="Kentucky"/>
    <n v="125"/>
    <n v="2024831.89"/>
    <n v="739063639.8499999"/>
  </r>
  <r>
    <n v="21"/>
    <s v="Kentucky"/>
    <n v="127"/>
    <n v="409361.56"/>
    <n v="149416969.40000001"/>
  </r>
  <r>
    <n v="21"/>
    <s v="Kentucky"/>
    <n v="129"/>
    <n v="118391.38099999999"/>
    <n v="43212854.064999998"/>
  </r>
  <r>
    <n v="21"/>
    <s v="Kentucky"/>
    <n v="131"/>
    <n v="258471.56299999999"/>
    <n v="94342120.495000005"/>
  </r>
  <r>
    <n v="21"/>
    <s v="Kentucky"/>
    <n v="133"/>
    <n v="498499.86"/>
    <n v="181952448.90000001"/>
  </r>
  <r>
    <n v="21"/>
    <s v="Kentucky"/>
    <n v="135"/>
    <n v="272698.34700000001"/>
    <n v="99534896.655000001"/>
  </r>
  <r>
    <n v="21"/>
    <s v="Kentucky"/>
    <n v="137"/>
    <n v="463279.74800000002"/>
    <n v="169097108.02000001"/>
  </r>
  <r>
    <n v="21"/>
    <s v="Kentucky"/>
    <n v="139"/>
    <n v="306341.15999999997"/>
    <n v="111814523.39999999"/>
  </r>
  <r>
    <n v="21"/>
    <s v="Kentucky"/>
    <n v="141"/>
    <n v="578367.13699999999"/>
    <n v="211104005.005"/>
  </r>
  <r>
    <n v="21"/>
    <s v="Kentucky"/>
    <n v="143"/>
    <n v="606377.91599999997"/>
    <n v="221327939.33999997"/>
  </r>
  <r>
    <n v="21"/>
    <s v="Kentucky"/>
    <n v="145"/>
    <n v="1815876.4410000001"/>
    <n v="662794900.96500003"/>
  </r>
  <r>
    <n v="21"/>
    <s v="Kentucky"/>
    <n v="147"/>
    <n v="244791.20600000001"/>
    <n v="89348790.189999998"/>
  </r>
  <r>
    <n v="21"/>
    <s v="Kentucky"/>
    <n v="149"/>
    <n v="200528.25"/>
    <n v="73192811.25"/>
  </r>
  <r>
    <n v="21"/>
    <s v="Kentucky"/>
    <n v="151"/>
    <n v="2502814.8130000001"/>
    <n v="913527406.745"/>
  </r>
  <r>
    <n v="21"/>
    <s v="Kentucky"/>
    <n v="153"/>
    <n v="284010.66600000003"/>
    <n v="103663893.09"/>
  </r>
  <r>
    <n v="21"/>
    <s v="Kentucky"/>
    <n v="155"/>
    <n v="307913.076"/>
    <n v="112388272.73999999"/>
  </r>
  <r>
    <n v="21"/>
    <s v="Kentucky"/>
    <n v="157"/>
    <n v="1093550.916"/>
    <n v="399146084.33999997"/>
  </r>
  <r>
    <n v="21"/>
    <s v="Kentucky"/>
    <n v="159"/>
    <n v="204362.00599999999"/>
    <n v="74592132.189999998"/>
  </r>
  <r>
    <n v="21"/>
    <s v="Kentucky"/>
    <n v="161"/>
    <n v="452933.61099999998"/>
    <n v="165320768.01499999"/>
  </r>
  <r>
    <n v="21"/>
    <s v="Kentucky"/>
    <n v="163"/>
    <n v="482246.21299999999"/>
    <n v="176019867.745"/>
  </r>
  <r>
    <n v="21"/>
    <s v="Kentucky"/>
    <n v="165"/>
    <n v="105679.298"/>
    <n v="38572943.769999996"/>
  </r>
  <r>
    <n v="21"/>
    <s v="Kentucky"/>
    <n v="167"/>
    <n v="453241.103"/>
    <n v="165433002.595"/>
  </r>
  <r>
    <n v="21"/>
    <s v="Kentucky"/>
    <n v="169"/>
    <n v="220599.43599999999"/>
    <n v="80518794.140000001"/>
  </r>
  <r>
    <n v="21"/>
    <s v="Kentucky"/>
    <n v="171"/>
    <n v="129181.997"/>
    <n v="47151428.905000001"/>
  </r>
  <r>
    <n v="21"/>
    <s v="Kentucky"/>
    <n v="173"/>
    <n v="696782.77500000002"/>
    <n v="254325712.875"/>
  </r>
  <r>
    <n v="21"/>
    <s v="Kentucky"/>
    <n v="175"/>
    <n v="256987.196"/>
    <n v="93800326.539999992"/>
  </r>
  <r>
    <n v="21"/>
    <s v="Kentucky"/>
    <n v="177"/>
    <n v="735338.35"/>
    <n v="268398497.75"/>
  </r>
  <r>
    <n v="21"/>
    <s v="Kentucky"/>
    <n v="179"/>
    <n v="1089596.5"/>
    <n v="397702722.5"/>
  </r>
  <r>
    <n v="21"/>
    <s v="Kentucky"/>
    <n v="181"/>
    <n v="110933.141"/>
    <n v="40490596.465000004"/>
  </r>
  <r>
    <n v="21"/>
    <s v="Kentucky"/>
    <n v="183"/>
    <n v="752193.875"/>
    <n v="274550764.375"/>
  </r>
  <r>
    <n v="21"/>
    <s v="Kentucky"/>
    <n v="185"/>
    <n v="1226260.7409999999"/>
    <n v="447585170.46499997"/>
  </r>
  <r>
    <n v="21"/>
    <s v="Kentucky"/>
    <n v="187"/>
    <n v="175328.05799999999"/>
    <n v="63994741.169999994"/>
  </r>
  <r>
    <n v="21"/>
    <s v="Kentucky"/>
    <n v="189"/>
    <n v="66412.951000000001"/>
    <n v="24240727.115000002"/>
  </r>
  <r>
    <n v="21"/>
    <s v="Kentucky"/>
    <n v="191"/>
    <n v="195788.55499999999"/>
    <n v="71462822.575000003"/>
  </r>
  <r>
    <n v="21"/>
    <s v="Kentucky"/>
    <n v="193"/>
    <n v="745567.37"/>
    <n v="272132090.05000001"/>
  </r>
  <r>
    <n v="21"/>
    <s v="Kentucky"/>
    <n v="195"/>
    <n v="1634194.649"/>
    <n v="596481046.88499999"/>
  </r>
  <r>
    <n v="21"/>
    <s v="Kentucky"/>
    <n v="197"/>
    <n v="397232.495"/>
    <n v="144989860.67500001"/>
  </r>
  <r>
    <n v="21"/>
    <s v="Kentucky"/>
    <n v="199"/>
    <n v="1245404.4850000001"/>
    <n v="454572637.02500004"/>
  </r>
  <r>
    <n v="21"/>
    <s v="Kentucky"/>
    <n v="201"/>
    <n v="27380.048999999999"/>
    <n v="9993717.8849999998"/>
  </r>
  <r>
    <n v="21"/>
    <s v="Kentucky"/>
    <n v="203"/>
    <n v="1151119.324"/>
    <n v="420158553.25999999"/>
  </r>
  <r>
    <n v="21"/>
    <s v="Kentucky"/>
    <n v="205"/>
    <n v="714041.47600000002"/>
    <n v="260625138.74000001"/>
  </r>
  <r>
    <n v="21"/>
    <s v="Kentucky"/>
    <n v="207"/>
    <n v="305062.27600000001"/>
    <n v="111347730.74000001"/>
  </r>
  <r>
    <n v="21"/>
    <s v="Kentucky"/>
    <n v="209"/>
    <n v="1676270.969"/>
    <n v="611838903.68500006"/>
  </r>
  <r>
    <n v="21"/>
    <s v="Kentucky"/>
    <n v="211"/>
    <n v="1650519.6680000001"/>
    <n v="602439678.82000005"/>
  </r>
  <r>
    <n v="21"/>
    <s v="Kentucky"/>
    <n v="213"/>
    <n v="863004.95499999996"/>
    <n v="314996808.57499999"/>
  </r>
  <r>
    <n v="21"/>
    <s v="Kentucky"/>
    <n v="215"/>
    <n v="238153.34700000001"/>
    <n v="86925971.655000001"/>
  </r>
  <r>
    <n v="21"/>
    <s v="Kentucky"/>
    <n v="217"/>
    <n v="450756.18099999998"/>
    <n v="164526006.065"/>
  </r>
  <r>
    <n v="21"/>
    <s v="Kentucky"/>
    <n v="219"/>
    <n v="249328.049"/>
    <n v="91004737.885000005"/>
  </r>
  <r>
    <n v="21"/>
    <s v="Kentucky"/>
    <n v="221"/>
    <n v="423108.54599999997"/>
    <n v="154434619.28999999"/>
  </r>
  <r>
    <n v="21"/>
    <s v="Kentucky"/>
    <n v="223"/>
    <n v="165204.633"/>
    <n v="60299691.045000002"/>
  </r>
  <r>
    <n v="21"/>
    <s v="Kentucky"/>
    <n v="225"/>
    <n v="251261.02900000001"/>
    <n v="91710275.585000008"/>
  </r>
  <r>
    <n v="21"/>
    <s v="Kentucky"/>
    <n v="227"/>
    <n v="3345456.872"/>
    <n v="1221091758.28"/>
  </r>
  <r>
    <n v="21"/>
    <s v="Kentucky"/>
    <n v="229"/>
    <n v="327970.88199999998"/>
    <n v="119709371.92999999"/>
  </r>
  <r>
    <n v="21"/>
    <s v="Kentucky"/>
    <n v="231"/>
    <n v="306228.44500000001"/>
    <n v="111773382.425"/>
  </r>
  <r>
    <n v="21"/>
    <s v="Kentucky"/>
    <n v="233"/>
    <n v="354760.163"/>
    <n v="129487459.495"/>
  </r>
  <r>
    <n v="21"/>
    <s v="Kentucky"/>
    <n v="235"/>
    <n v="1388686.473"/>
    <n v="506870562.64499998"/>
  </r>
  <r>
    <n v="21"/>
    <s v="Kentucky"/>
    <n v="237"/>
    <n v="259261.03599999999"/>
    <n v="94630278.140000001"/>
  </r>
  <r>
    <n v="21"/>
    <s v="Kentucky"/>
    <n v="239"/>
    <n v="959875.59499999997"/>
    <n v="350354592.17500001"/>
  </r>
  <r>
    <n v="22"/>
    <s v="Louisiana"/>
    <n v="1"/>
    <n v="1871340.52"/>
    <n v="683039289.79999995"/>
  </r>
  <r>
    <n v="22"/>
    <s v="Louisiana"/>
    <n v="3"/>
    <n v="589127.74"/>
    <n v="215031625.09999999"/>
  </r>
  <r>
    <n v="22"/>
    <s v="Louisiana"/>
    <n v="5"/>
    <n v="2761089.84"/>
    <n v="1007797791.5999999"/>
  </r>
  <r>
    <n v="22"/>
    <s v="Louisiana"/>
    <n v="7"/>
    <n v="584837.19999999995"/>
    <n v="213465577.99999997"/>
  </r>
  <r>
    <n v="22"/>
    <s v="Louisiana"/>
    <n v="9"/>
    <n v="812603.03"/>
    <n v="296600105.94999999"/>
  </r>
  <r>
    <n v="22"/>
    <s v="Louisiana"/>
    <n v="11"/>
    <n v="822330.09499999997"/>
    <n v="300150484.67500001"/>
  </r>
  <r>
    <n v="22"/>
    <s v="Louisiana"/>
    <n v="13"/>
    <n v="772497.9"/>
    <n v="281961733.5"/>
  </r>
  <r>
    <n v="22"/>
    <s v="Louisiana"/>
    <n v="15"/>
    <n v="2842587.52"/>
    <n v="1037544444.8"/>
  </r>
  <r>
    <n v="22"/>
    <s v="Louisiana"/>
    <n v="17"/>
    <n v="6699266.9699999997"/>
    <n v="2445232444.0499997"/>
  </r>
  <r>
    <n v="22"/>
    <s v="Louisiana"/>
    <n v="19"/>
    <n v="5194320.7139999997"/>
    <n v="1895927060.6099999"/>
  </r>
  <r>
    <n v="22"/>
    <s v="Louisiana"/>
    <n v="21"/>
    <n v="283438.05"/>
    <n v="103454888.25"/>
  </r>
  <r>
    <n v="22"/>
    <s v="Louisiana"/>
    <n v="23"/>
    <n v="295786.59999999998"/>
    <n v="107962108.99999999"/>
  </r>
  <r>
    <n v="22"/>
    <s v="Louisiana"/>
    <n v="25"/>
    <n v="243296.9"/>
    <n v="88803368.5"/>
  </r>
  <r>
    <n v="22"/>
    <s v="Louisiana"/>
    <n v="27"/>
    <n v="381158.40000000002"/>
    <n v="139122816"/>
  </r>
  <r>
    <n v="22"/>
    <s v="Louisiana"/>
    <n v="29"/>
    <n v="517158.1"/>
    <n v="188762706.5"/>
  </r>
  <r>
    <n v="22"/>
    <s v="Louisiana"/>
    <n v="31"/>
    <n v="1542851.06"/>
    <n v="563140636.89999998"/>
  </r>
  <r>
    <n v="22"/>
    <s v="Louisiana"/>
    <n v="33"/>
    <n v="9825978.0270000007"/>
    <n v="3586481979.855"/>
  </r>
  <r>
    <n v="22"/>
    <s v="Louisiana"/>
    <n v="35"/>
    <n v="175141.62"/>
    <n v="63926691.299999997"/>
  </r>
  <r>
    <n v="22"/>
    <s v="Louisiana"/>
    <n v="37"/>
    <n v="431162.6"/>
    <n v="157374349"/>
  </r>
  <r>
    <n v="22"/>
    <s v="Louisiana"/>
    <n v="39"/>
    <n v="606382.30000000005"/>
    <n v="221329539.50000003"/>
  </r>
  <r>
    <n v="22"/>
    <s v="Louisiana"/>
    <n v="41"/>
    <n v="439522.12"/>
    <n v="160425573.80000001"/>
  </r>
  <r>
    <n v="22"/>
    <s v="Louisiana"/>
    <n v="43"/>
    <n v="468889.2"/>
    <n v="171144558"/>
  </r>
  <r>
    <n v="22"/>
    <s v="Louisiana"/>
    <n v="45"/>
    <n v="1636525.73"/>
    <n v="597331891.45000005"/>
  </r>
  <r>
    <n v="22"/>
    <s v="Louisiana"/>
    <n v="47"/>
    <n v="1072317.56"/>
    <n v="391395909.40000004"/>
  </r>
  <r>
    <n v="22"/>
    <s v="Louisiana"/>
    <n v="49"/>
    <n v="346331.3"/>
    <n v="126410924.5"/>
  </r>
  <r>
    <n v="22"/>
    <s v="Louisiana"/>
    <n v="51"/>
    <n v="5881826.8260000004"/>
    <n v="2146866791.49"/>
  </r>
  <r>
    <n v="22"/>
    <s v="Louisiana"/>
    <n v="53"/>
    <n v="1344939.08"/>
    <n v="490902764.20000005"/>
  </r>
  <r>
    <n v="22"/>
    <s v="Louisiana"/>
    <n v="55"/>
    <n v="5011417.8420000002"/>
    <n v="1829167512.3300002"/>
  </r>
  <r>
    <n v="22"/>
    <s v="Louisiana"/>
    <n v="57"/>
    <n v="2599640.14"/>
    <n v="948868651.10000002"/>
  </r>
  <r>
    <n v="22"/>
    <s v="Louisiana"/>
    <n v="59"/>
    <n v="290779.40000000002"/>
    <n v="106134481.00000001"/>
  </r>
  <r>
    <n v="22"/>
    <s v="Louisiana"/>
    <n v="61"/>
    <n v="1515931.93"/>
    <n v="553315154.44999993"/>
  </r>
  <r>
    <n v="22"/>
    <s v="Louisiana"/>
    <n v="63"/>
    <n v="3242478.74"/>
    <n v="1183504740.1000001"/>
  </r>
  <r>
    <n v="22"/>
    <s v="Louisiana"/>
    <n v="65"/>
    <n v="947328.39"/>
    <n v="345774862.35000002"/>
  </r>
  <r>
    <n v="22"/>
    <s v="Louisiana"/>
    <n v="67"/>
    <n v="612576.30000000005"/>
    <n v="223590349.50000003"/>
  </r>
  <r>
    <n v="22"/>
    <s v="Louisiana"/>
    <n v="69"/>
    <n v="1627004.48"/>
    <n v="593856635.20000005"/>
  </r>
  <r>
    <n v="22"/>
    <s v="Louisiana"/>
    <n v="71"/>
    <n v="6563761.5410000002"/>
    <n v="2395772962.4650002"/>
  </r>
  <r>
    <n v="22"/>
    <s v="Louisiana"/>
    <n v="73"/>
    <n v="3765144.0720000002"/>
    <n v="1374277586.28"/>
  </r>
  <r>
    <n v="22"/>
    <s v="Louisiana"/>
    <n v="75"/>
    <n v="881753.83"/>
    <n v="321840147.94999999"/>
  </r>
  <r>
    <n v="22"/>
    <s v="Louisiana"/>
    <n v="77"/>
    <n v="696088.01"/>
    <n v="254072123.65000001"/>
  </r>
  <r>
    <n v="22"/>
    <s v="Louisiana"/>
    <n v="79"/>
    <n v="3280608.45"/>
    <n v="1197422084.25"/>
  </r>
  <r>
    <n v="22"/>
    <s v="Louisiana"/>
    <n v="81"/>
    <n v="370353.6"/>
    <n v="135179064"/>
  </r>
  <r>
    <n v="22"/>
    <s v="Louisiana"/>
    <n v="83"/>
    <n v="964774.8"/>
    <n v="352142802"/>
  </r>
  <r>
    <n v="22"/>
    <s v="Louisiana"/>
    <n v="85"/>
    <n v="552597.69999999995"/>
    <n v="201698160.49999997"/>
  </r>
  <r>
    <n v="22"/>
    <s v="Louisiana"/>
    <n v="87"/>
    <n v="568010.42000000004"/>
    <n v="207323803.30000001"/>
  </r>
  <r>
    <n v="22"/>
    <s v="Louisiana"/>
    <n v="89"/>
    <n v="2120749.9"/>
    <n v="774073713.5"/>
  </r>
  <r>
    <n v="22"/>
    <s v="Louisiana"/>
    <n v="91"/>
    <n v="231664.3"/>
    <n v="84557469.5"/>
  </r>
  <r>
    <n v="22"/>
    <s v="Louisiana"/>
    <n v="93"/>
    <n v="958170.8"/>
    <n v="349732342"/>
  </r>
  <r>
    <n v="22"/>
    <s v="Louisiana"/>
    <n v="95"/>
    <n v="1557108.31"/>
    <n v="568344533.14999998"/>
  </r>
  <r>
    <n v="22"/>
    <s v="Louisiana"/>
    <n v="97"/>
    <n v="2254390.11"/>
    <n v="822852390.14999998"/>
  </r>
  <r>
    <n v="22"/>
    <s v="Louisiana"/>
    <n v="99"/>
    <n v="1521665.97"/>
    <n v="555408079.04999995"/>
  </r>
  <r>
    <n v="22"/>
    <s v="Louisiana"/>
    <n v="101"/>
    <n v="1254922.5900000001"/>
    <n v="458046745.35000002"/>
  </r>
  <r>
    <n v="22"/>
    <s v="Louisiana"/>
    <n v="103"/>
    <n v="6169944.4469999997"/>
    <n v="2252029723.1549997"/>
  </r>
  <r>
    <n v="22"/>
    <s v="Louisiana"/>
    <n v="105"/>
    <n v="4136788.29"/>
    <n v="1509927725.8499999"/>
  </r>
  <r>
    <n v="22"/>
    <s v="Louisiana"/>
    <n v="107"/>
    <n v="131150.9"/>
    <n v="47870078.5"/>
  </r>
  <r>
    <n v="22"/>
    <s v="Louisiana"/>
    <n v="109"/>
    <n v="2370901.38"/>
    <n v="865379003.69999993"/>
  </r>
  <r>
    <n v="22"/>
    <s v="Louisiana"/>
    <n v="111"/>
    <n v="518015.5"/>
    <n v="189075657.5"/>
  </r>
  <r>
    <n v="22"/>
    <s v="Louisiana"/>
    <n v="113"/>
    <n v="822304.43"/>
    <n v="300141116.95000005"/>
  </r>
  <r>
    <n v="22"/>
    <s v="Louisiana"/>
    <n v="115"/>
    <n v="1031366.38"/>
    <n v="376448728.69999999"/>
  </r>
  <r>
    <n v="22"/>
    <s v="Louisiana"/>
    <n v="117"/>
    <n v="753855.55"/>
    <n v="275157275.75"/>
  </r>
  <r>
    <n v="22"/>
    <s v="Louisiana"/>
    <n v="119"/>
    <n v="1353984.8459999999"/>
    <n v="494204468.78999996"/>
  </r>
  <r>
    <n v="22"/>
    <s v="Louisiana"/>
    <n v="121"/>
    <n v="1509832.39"/>
    <n v="551088822.3499999"/>
  </r>
  <r>
    <n v="22"/>
    <s v="Louisiana"/>
    <n v="123"/>
    <n v="169990.9"/>
    <n v="62046678.5"/>
  </r>
  <r>
    <n v="22"/>
    <s v="Louisiana"/>
    <n v="125"/>
    <n v="273106"/>
    <n v="99683690"/>
  </r>
  <r>
    <n v="22"/>
    <s v="Louisiana"/>
    <n v="127"/>
    <n v="470101.96"/>
    <n v="171587215.40000001"/>
  </r>
  <r>
    <n v="23"/>
    <s v="Maine"/>
    <n v="1"/>
    <n v="2025871.3600000001"/>
    <n v="739443046.4000001"/>
  </r>
  <r>
    <n v="23"/>
    <s v="Maine"/>
    <n v="3"/>
    <n v="1589894.69"/>
    <n v="580311561.85000002"/>
  </r>
  <r>
    <n v="23"/>
    <s v="Maine"/>
    <n v="5"/>
    <n v="6968946.54"/>
    <n v="2543665487.0999999"/>
  </r>
  <r>
    <n v="23"/>
    <s v="Maine"/>
    <n v="7"/>
    <n v="802177.49"/>
    <n v="292794783.85000002"/>
  </r>
  <r>
    <n v="23"/>
    <s v="Maine"/>
    <n v="9"/>
    <n v="1374130.49"/>
    <n v="501557628.85000002"/>
  </r>
  <r>
    <n v="23"/>
    <s v="Maine"/>
    <n v="11"/>
    <n v="3212784.16"/>
    <n v="1172666218.4000001"/>
  </r>
  <r>
    <n v="23"/>
    <s v="Maine"/>
    <n v="13"/>
    <n v="689891.25"/>
    <n v="251810306.25"/>
  </r>
  <r>
    <n v="23"/>
    <s v="Maine"/>
    <n v="15"/>
    <n v="723433.22"/>
    <n v="264053125.29999998"/>
  </r>
  <r>
    <n v="23"/>
    <s v="Maine"/>
    <n v="17"/>
    <n v="1073199.72"/>
    <n v="391717897.80000001"/>
  </r>
  <r>
    <n v="23"/>
    <s v="Maine"/>
    <n v="19"/>
    <n v="3840591.04"/>
    <n v="1401815729.5999999"/>
  </r>
  <r>
    <n v="23"/>
    <s v="Maine"/>
    <n v="21"/>
    <n v="365330.11"/>
    <n v="133345490.14999999"/>
  </r>
  <r>
    <n v="23"/>
    <s v="Maine"/>
    <n v="23"/>
    <n v="1045028.31"/>
    <n v="381435333.15000004"/>
  </r>
  <r>
    <n v="23"/>
    <s v="Maine"/>
    <n v="25"/>
    <n v="1506502.94"/>
    <n v="549873573.10000002"/>
  </r>
  <r>
    <n v="23"/>
    <s v="Maine"/>
    <n v="27"/>
    <n v="814072.8"/>
    <n v="297136572"/>
  </r>
  <r>
    <n v="23"/>
    <s v="Maine"/>
    <n v="29"/>
    <n v="831969.56"/>
    <n v="303668889.40000004"/>
  </r>
  <r>
    <n v="23"/>
    <s v="Maine"/>
    <n v="31"/>
    <n v="4833420.26"/>
    <n v="1764198394.8999999"/>
  </r>
  <r>
    <n v="24"/>
    <s v="Maryland"/>
    <n v="1"/>
    <n v="1947154.09"/>
    <n v="710711242.85000002"/>
  </r>
  <r>
    <n v="24"/>
    <s v="Maryland"/>
    <n v="3"/>
    <n v="14224014.334000001"/>
    <n v="5191765231.9099998"/>
  </r>
  <r>
    <n v="24"/>
    <s v="Maryland"/>
    <n v="5"/>
    <n v="20596320.364999998"/>
    <n v="7517656933.2249994"/>
  </r>
  <r>
    <n v="24"/>
    <s v="Maryland"/>
    <n v="9"/>
    <n v="1713128.737"/>
    <n v="625291989.005"/>
  </r>
  <r>
    <n v="24"/>
    <s v="Maryland"/>
    <n v="11"/>
    <n v="781226.49"/>
    <n v="285147668.85000002"/>
  </r>
  <r>
    <n v="24"/>
    <s v="Maryland"/>
    <n v="13"/>
    <n v="2998528.5090000001"/>
    <n v="1094462905.7850001"/>
  </r>
  <r>
    <n v="24"/>
    <s v="Maryland"/>
    <n v="15"/>
    <n v="3172661.0589999999"/>
    <n v="1158021286.5349998"/>
  </r>
  <r>
    <n v="24"/>
    <s v="Maryland"/>
    <n v="17"/>
    <n v="2938114.2990000001"/>
    <n v="1072411719.135"/>
  </r>
  <r>
    <n v="24"/>
    <s v="Maryland"/>
    <n v="19"/>
    <n v="804858.14300000004"/>
    <n v="293773222.19499999"/>
  </r>
  <r>
    <n v="24"/>
    <s v="Maryland"/>
    <n v="21"/>
    <n v="6987632.9840000002"/>
    <n v="2550486039.1599998"/>
  </r>
  <r>
    <n v="24"/>
    <s v="Maryland"/>
    <n v="23"/>
    <n v="1059938.5"/>
    <n v="386877552.5"/>
  </r>
  <r>
    <n v="24"/>
    <s v="Maryland"/>
    <n v="25"/>
    <n v="5709039.5439999998"/>
    <n v="2083799433.5599999"/>
  </r>
  <r>
    <n v="24"/>
    <s v="Maryland"/>
    <n v="27"/>
    <n v="9972302.5549999997"/>
    <n v="3639890432.5749998"/>
  </r>
  <r>
    <n v="24"/>
    <s v="Maryland"/>
    <n v="29"/>
    <n v="429662.9"/>
    <n v="156826958.5"/>
  </r>
  <r>
    <n v="24"/>
    <s v="Maryland"/>
    <n v="31"/>
    <n v="19056053.083000001"/>
    <n v="6955459375.2950001"/>
  </r>
  <r>
    <n v="24"/>
    <s v="Maryland"/>
    <n v="33"/>
    <n v="21983105.780000001"/>
    <n v="8023833609.7000008"/>
  </r>
  <r>
    <n v="24"/>
    <s v="Maryland"/>
    <n v="35"/>
    <n v="2087113.54"/>
    <n v="761796442.10000002"/>
  </r>
  <r>
    <n v="24"/>
    <s v="Maryland"/>
    <n v="37"/>
    <n v="1895005.03"/>
    <n v="691676835.95000005"/>
  </r>
  <r>
    <n v="24"/>
    <s v="Maryland"/>
    <n v="39"/>
    <n v="618296.74199999997"/>
    <n v="225678310.82999998"/>
  </r>
  <r>
    <n v="24"/>
    <s v="Maryland"/>
    <n v="41"/>
    <n v="1398397.05"/>
    <n v="510414923.25"/>
  </r>
  <r>
    <n v="24"/>
    <s v="Maryland"/>
    <n v="43"/>
    <n v="4606896.7130000005"/>
    <n v="1681517300.2450001"/>
  </r>
  <r>
    <n v="24"/>
    <s v="Maryland"/>
    <n v="45"/>
    <n v="2289609.4249999998"/>
    <n v="835707440.12499988"/>
  </r>
  <r>
    <n v="24"/>
    <s v="Maryland"/>
    <n v="47"/>
    <n v="1657154.14"/>
    <n v="604861261.0999999"/>
  </r>
  <r>
    <n v="24"/>
    <s v="Maryland"/>
    <n v="510"/>
    <n v="8967570.9829999991"/>
    <n v="3273163408.7949996"/>
  </r>
  <r>
    <n v="25"/>
    <s v="Massachusetts"/>
    <n v="1"/>
    <n v="5805177.3310000002"/>
    <n v="2118889725.8150001"/>
  </r>
  <r>
    <n v="25"/>
    <s v="Massachusetts"/>
    <n v="3"/>
    <n v="2730091.53"/>
    <n v="996483408.44999993"/>
  </r>
  <r>
    <n v="25"/>
    <s v="Massachusetts"/>
    <n v="5"/>
    <n v="10854805.386"/>
    <n v="3962003965.8899999"/>
  </r>
  <r>
    <n v="25"/>
    <s v="Massachusetts"/>
    <n v="7"/>
    <n v="159899.905"/>
    <n v="58363465.325000003"/>
  </r>
  <r>
    <n v="25"/>
    <s v="Massachusetts"/>
    <n v="9"/>
    <n v="14273602.551999999"/>
    <n v="5209864931.4799995"/>
  </r>
  <r>
    <n v="25"/>
    <s v="Massachusetts"/>
    <n v="11"/>
    <n v="1597851.6680000001"/>
    <n v="583215858.82000005"/>
  </r>
  <r>
    <n v="25"/>
    <s v="Massachusetts"/>
    <n v="13"/>
    <n v="9145960.9020000007"/>
    <n v="3338275729.23"/>
  </r>
  <r>
    <n v="25"/>
    <s v="Massachusetts"/>
    <n v="15"/>
    <n v="2399321.926"/>
    <n v="875752502.99000001"/>
  </r>
  <r>
    <n v="25"/>
    <s v="Massachusetts"/>
    <n v="17"/>
    <n v="28672931.248"/>
    <n v="10465619905.52"/>
  </r>
  <r>
    <n v="25"/>
    <s v="Massachusetts"/>
    <n v="19"/>
    <n v="38783.012999999999"/>
    <n v="14155799.744999999"/>
  </r>
  <r>
    <n v="25"/>
    <s v="Massachusetts"/>
    <n v="21"/>
    <n v="15270304.241"/>
    <n v="5573661047.9650002"/>
  </r>
  <r>
    <n v="25"/>
    <s v="Massachusetts"/>
    <n v="23"/>
    <n v="10252378.445"/>
    <n v="3742118132.4250002"/>
  </r>
  <r>
    <n v="25"/>
    <s v="Massachusetts"/>
    <n v="25"/>
    <n v="7839357.0760000004"/>
    <n v="2861365332.7400002"/>
  </r>
  <r>
    <n v="25"/>
    <s v="Massachusetts"/>
    <n v="27"/>
    <n v="18353001.550999999"/>
    <n v="6698845566.1149998"/>
  </r>
  <r>
    <n v="26"/>
    <s v="Michigan"/>
    <s v="NULL"/>
    <n v="0.33100000000000002"/>
    <n v="120.81500000000001"/>
  </r>
  <r>
    <n v="26"/>
    <s v="Michigan"/>
    <n v="1"/>
    <n v="258628.95800000001"/>
    <n v="94399569.670000002"/>
  </r>
  <r>
    <n v="26"/>
    <s v="Michigan"/>
    <n v="3"/>
    <n v="322686.81900000002"/>
    <n v="117780688.935"/>
  </r>
  <r>
    <n v="26"/>
    <s v="Michigan"/>
    <n v="5"/>
    <n v="3216653.531"/>
    <n v="1174078538.8150001"/>
  </r>
  <r>
    <n v="26"/>
    <s v="Michigan"/>
    <n v="7"/>
    <n v="689934.41399999999"/>
    <n v="251826061.10999998"/>
  </r>
  <r>
    <n v="26"/>
    <s v="Michigan"/>
    <n v="9"/>
    <n v="804302.08799999999"/>
    <n v="293570262.12"/>
  </r>
  <r>
    <n v="26"/>
    <s v="Michigan"/>
    <n v="11"/>
    <n v="710624.56900000002"/>
    <n v="259377967.685"/>
  </r>
  <r>
    <n v="26"/>
    <s v="Michigan"/>
    <n v="13"/>
    <n v="268737.09000000003"/>
    <n v="98089037.850000009"/>
  </r>
  <r>
    <n v="26"/>
    <s v="Michigan"/>
    <n v="15"/>
    <n v="958280.03799999994"/>
    <n v="349772213.87"/>
  </r>
  <r>
    <n v="26"/>
    <s v="Michigan"/>
    <n v="17"/>
    <n v="3086349.0729999999"/>
    <n v="1126517411.645"/>
  </r>
  <r>
    <n v="26"/>
    <s v="Michigan"/>
    <n v="19"/>
    <n v="500153.45699999999"/>
    <n v="182556011.80500001"/>
  </r>
  <r>
    <n v="26"/>
    <s v="Michigan"/>
    <n v="21"/>
    <n v="4621172.5029999996"/>
    <n v="1686727963.5949998"/>
  </r>
  <r>
    <n v="26"/>
    <s v="Michigan"/>
    <n v="23"/>
    <n v="1086551.189"/>
    <n v="396591183.98500001"/>
  </r>
  <r>
    <n v="26"/>
    <s v="Michigan"/>
    <n v="25"/>
    <n v="3860591.0419999999"/>
    <n v="1409115730.3299999"/>
  </r>
  <r>
    <n v="26"/>
    <s v="Michigan"/>
    <n v="27"/>
    <n v="1006000.512"/>
    <n v="367190186.88"/>
  </r>
  <r>
    <n v="26"/>
    <s v="Michigan"/>
    <n v="29"/>
    <n v="595828.18099999998"/>
    <n v="217477286.065"/>
  </r>
  <r>
    <n v="26"/>
    <s v="Michigan"/>
    <n v="31"/>
    <n v="878667.23100000003"/>
    <n v="320713539.315"/>
  </r>
  <r>
    <n v="26"/>
    <s v="Michigan"/>
    <n v="33"/>
    <n v="804470.89199999999"/>
    <n v="293631875.57999998"/>
  </r>
  <r>
    <n v="26"/>
    <s v="Michigan"/>
    <n v="35"/>
    <n v="825278.81200000003"/>
    <n v="301226766.38"/>
  </r>
  <r>
    <n v="26"/>
    <s v="Michigan"/>
    <n v="37"/>
    <n v="2700276.3709999998"/>
    <n v="985600875.41499996"/>
  </r>
  <r>
    <n v="26"/>
    <s v="Michigan"/>
    <n v="39"/>
    <n v="718427.196"/>
    <n v="262225926.53999999"/>
  </r>
  <r>
    <n v="26"/>
    <s v="Michigan"/>
    <n v="41"/>
    <n v="950506"/>
    <n v="346934690"/>
  </r>
  <r>
    <n v="26"/>
    <s v="Michigan"/>
    <n v="43"/>
    <n v="530435.16500000004"/>
    <n v="193608835.22500002"/>
  </r>
  <r>
    <n v="26"/>
    <s v="Michigan"/>
    <n v="45"/>
    <n v="2948912.5759999999"/>
    <n v="1076353090.24"/>
  </r>
  <r>
    <n v="26"/>
    <s v="Michigan"/>
    <n v="47"/>
    <n v="798269.70200000005"/>
    <n v="291368441.23000002"/>
  </r>
  <r>
    <n v="26"/>
    <s v="Michigan"/>
    <n v="49"/>
    <n v="9890031.5399999991"/>
    <n v="3609861512.0999999"/>
  </r>
  <r>
    <n v="26"/>
    <s v="Michigan"/>
    <n v="51"/>
    <n v="470361.93199999997"/>
    <n v="171682105.17999998"/>
  </r>
  <r>
    <n v="26"/>
    <s v="Michigan"/>
    <n v="53"/>
    <n v="326360.07"/>
    <n v="119121425.55"/>
  </r>
  <r>
    <n v="26"/>
    <s v="Michigan"/>
    <n v="55"/>
    <n v="2093092.017"/>
    <n v="763978586.20500004"/>
  </r>
  <r>
    <n v="26"/>
    <s v="Michigan"/>
    <n v="57"/>
    <n v="1209362.3840000001"/>
    <n v="441417270.16000003"/>
  </r>
  <r>
    <n v="26"/>
    <s v="Michigan"/>
    <n v="59"/>
    <n v="889796.86100000003"/>
    <n v="324775854.26499999"/>
  </r>
  <r>
    <n v="26"/>
    <s v="Michigan"/>
    <n v="61"/>
    <n v="601711.61699999997"/>
    <n v="219624740.20499998"/>
  </r>
  <r>
    <n v="26"/>
    <s v="Michigan"/>
    <n v="63"/>
    <n v="663326.84499999997"/>
    <n v="242114298.42499998"/>
  </r>
  <r>
    <n v="26"/>
    <s v="Michigan"/>
    <n v="65"/>
    <n v="5089346.9790000003"/>
    <n v="1857611647.335"/>
  </r>
  <r>
    <n v="26"/>
    <s v="Michigan"/>
    <n v="67"/>
    <n v="1771455.851"/>
    <n v="646581385.61500001"/>
  </r>
  <r>
    <n v="26"/>
    <s v="Michigan"/>
    <n v="69"/>
    <n v="624116.11"/>
    <n v="227802380.15000001"/>
  </r>
  <r>
    <n v="26"/>
    <s v="Michigan"/>
    <n v="71"/>
    <n v="275648.505"/>
    <n v="100611704.325"/>
  </r>
  <r>
    <n v="26"/>
    <s v="Michigan"/>
    <n v="73"/>
    <n v="1591289.0830000001"/>
    <n v="580820515.29500008"/>
  </r>
  <r>
    <n v="26"/>
    <s v="Michigan"/>
    <n v="75"/>
    <n v="3697618.1359999999"/>
    <n v="1349630619.6399999"/>
  </r>
  <r>
    <n v="26"/>
    <s v="Michigan"/>
    <n v="77"/>
    <n v="5885207.8399999999"/>
    <n v="2148100861.5999999"/>
  </r>
  <r>
    <n v="26"/>
    <s v="Michigan"/>
    <n v="79"/>
    <n v="545669.96699999995"/>
    <n v="199169537.95499998"/>
  </r>
  <r>
    <n v="26"/>
    <s v="Michigan"/>
    <n v="81"/>
    <n v="14197223.964"/>
    <n v="5181986746.8599997"/>
  </r>
  <r>
    <n v="26"/>
    <s v="Michigan"/>
    <n v="83"/>
    <n v="82011.448999999993"/>
    <n v="29934178.884999998"/>
  </r>
  <r>
    <n v="26"/>
    <s v="Michigan"/>
    <n v="85"/>
    <n v="262483.85200000001"/>
    <n v="95806605.980000004"/>
  </r>
  <r>
    <n v="26"/>
    <s v="Michigan"/>
    <n v="87"/>
    <n v="2179116.7960000001"/>
    <n v="795377630.54000008"/>
  </r>
  <r>
    <n v="26"/>
    <s v="Michigan"/>
    <n v="89"/>
    <n v="503376.01799999998"/>
    <n v="183732246.56999999"/>
  </r>
  <r>
    <n v="26"/>
    <s v="Michigan"/>
    <n v="91"/>
    <n v="2012761.665"/>
    <n v="734658007.72500002"/>
  </r>
  <r>
    <n v="26"/>
    <s v="Michigan"/>
    <n v="93"/>
    <n v="5573485.0939999996"/>
    <n v="2034322059.3099999"/>
  </r>
  <r>
    <n v="26"/>
    <s v="Michigan"/>
    <n v="95"/>
    <n v="177443.318"/>
    <n v="64766811.07"/>
  </r>
  <r>
    <n v="26"/>
    <s v="Michigan"/>
    <n v="97"/>
    <n v="638681.00300000003"/>
    <n v="233118566.095"/>
  </r>
  <r>
    <n v="26"/>
    <s v="Michigan"/>
    <n v="99"/>
    <n v="15857948.154999999"/>
    <n v="5788151076.5749998"/>
  </r>
  <r>
    <n v="26"/>
    <s v="Michigan"/>
    <n v="101"/>
    <n v="566065.402"/>
    <n v="206613871.72999999"/>
  </r>
  <r>
    <n v="26"/>
    <s v="Michigan"/>
    <n v="103"/>
    <n v="1376827.1370000001"/>
    <n v="502541905.00500005"/>
  </r>
  <r>
    <n v="26"/>
    <s v="Michigan"/>
    <n v="105"/>
    <n v="647295.01"/>
    <n v="236262678.65000001"/>
  </r>
  <r>
    <n v="26"/>
    <s v="Michigan"/>
    <n v="107"/>
    <n v="1055896.628"/>
    <n v="385402269.22000003"/>
  </r>
  <r>
    <n v="26"/>
    <s v="Michigan"/>
    <n v="109"/>
    <n v="693359.62600000005"/>
    <n v="253076263.49000001"/>
  </r>
  <r>
    <n v="26"/>
    <s v="Michigan"/>
    <n v="111"/>
    <n v="1902428.7990000001"/>
    <n v="694386511.63499999"/>
  </r>
  <r>
    <n v="26"/>
    <s v="Michigan"/>
    <n v="113"/>
    <n v="347889.49900000001"/>
    <n v="126979667.13500001"/>
  </r>
  <r>
    <n v="26"/>
    <s v="Michigan"/>
    <n v="115"/>
    <n v="4461228.4069999997"/>
    <n v="1628348368.5549998"/>
  </r>
  <r>
    <n v="26"/>
    <s v="Michigan"/>
    <n v="117"/>
    <n v="1407742.351"/>
    <n v="513825958.11500001"/>
  </r>
  <r>
    <n v="26"/>
    <s v="Michigan"/>
    <n v="119"/>
    <n v="281969.52299999999"/>
    <n v="102918875.895"/>
  </r>
  <r>
    <n v="26"/>
    <s v="Michigan"/>
    <n v="121"/>
    <n v="3801439.4270000001"/>
    <n v="1387525390.855"/>
  </r>
  <r>
    <n v="26"/>
    <s v="Michigan"/>
    <n v="123"/>
    <n v="923683.05500000005"/>
    <n v="337144315.07500005"/>
  </r>
  <r>
    <n v="26"/>
    <s v="Michigan"/>
    <n v="125"/>
    <n v="29727901.07"/>
    <n v="10850683890.549999"/>
  </r>
  <r>
    <n v="26"/>
    <s v="Michigan"/>
    <n v="127"/>
    <n v="662230.68700000003"/>
    <n v="241714200.75500003"/>
  </r>
  <r>
    <n v="26"/>
    <s v="Michigan"/>
    <n v="129"/>
    <n v="693515.16700000002"/>
    <n v="253133035.95500001"/>
  </r>
  <r>
    <n v="26"/>
    <s v="Michigan"/>
    <n v="131"/>
    <n v="229740.745"/>
    <n v="83855371.924999997"/>
  </r>
  <r>
    <n v="26"/>
    <s v="Michigan"/>
    <n v="133"/>
    <n v="791003.18799999997"/>
    <n v="288716163.62"/>
  </r>
  <r>
    <n v="26"/>
    <s v="Michigan"/>
    <n v="135"/>
    <n v="185838.791"/>
    <n v="67831158.715000004"/>
  </r>
  <r>
    <n v="26"/>
    <s v="Michigan"/>
    <n v="137"/>
    <n v="822870.20799999998"/>
    <n v="300347625.92000002"/>
  </r>
  <r>
    <n v="26"/>
    <s v="Michigan"/>
    <n v="139"/>
    <n v="5006147.6129999999"/>
    <n v="1827243878.7449999"/>
  </r>
  <r>
    <n v="26"/>
    <s v="Michigan"/>
    <n v="141"/>
    <n v="341452.71399999998"/>
    <n v="124630240.61"/>
  </r>
  <r>
    <n v="26"/>
    <s v="Michigan"/>
    <n v="143"/>
    <n v="965324.08"/>
    <n v="352343289.19999999"/>
  </r>
  <r>
    <n v="26"/>
    <s v="Michigan"/>
    <n v="145"/>
    <n v="4852828.01"/>
    <n v="1771282223.6499999"/>
  </r>
  <r>
    <n v="26"/>
    <s v="Michigan"/>
    <n v="147"/>
    <n v="3592029.55"/>
    <n v="1311090785.75"/>
  </r>
  <r>
    <n v="26"/>
    <s v="Michigan"/>
    <n v="149"/>
    <n v="1204664.5079999999"/>
    <n v="439702545.41999996"/>
  </r>
  <r>
    <n v="26"/>
    <s v="Michigan"/>
    <n v="151"/>
    <n v="938685.56900000002"/>
    <n v="342620232.685"/>
  </r>
  <r>
    <n v="26"/>
    <s v="Michigan"/>
    <n v="153"/>
    <n v="428042.24099999998"/>
    <n v="156235417.965"/>
  </r>
  <r>
    <n v="26"/>
    <s v="Michigan"/>
    <n v="155"/>
    <n v="1803133.63"/>
    <n v="658143774.94999993"/>
  </r>
  <r>
    <n v="26"/>
    <s v="Michigan"/>
    <n v="157"/>
    <n v="1268290.05"/>
    <n v="462925868.25"/>
  </r>
  <r>
    <n v="26"/>
    <s v="Michigan"/>
    <n v="159"/>
    <n v="2179027.5189999999"/>
    <n v="795345044.43499994"/>
  </r>
  <r>
    <n v="26"/>
    <s v="Michigan"/>
    <n v="161"/>
    <n v="9544255.8330000006"/>
    <n v="3483653379.0450001"/>
  </r>
  <r>
    <n v="26"/>
    <s v="Michigan"/>
    <n v="163"/>
    <n v="37806267.226000004"/>
    <n v="13799287537.490002"/>
  </r>
  <r>
    <n v="26"/>
    <s v="Michigan"/>
    <n v="165"/>
    <n v="941147.92"/>
    <n v="343518990.80000001"/>
  </r>
  <r>
    <n v="27"/>
    <s v="Minnesota"/>
    <n v="1"/>
    <n v="622366.88300000003"/>
    <n v="227163912.29500002"/>
  </r>
  <r>
    <n v="27"/>
    <s v="Minnesota"/>
    <n v="3"/>
    <n v="6939757.8150000004"/>
    <n v="2533011602.4750004"/>
  </r>
  <r>
    <n v="27"/>
    <s v="Minnesota"/>
    <n v="5"/>
    <n v="860953.11800000002"/>
    <n v="314247888.06999999"/>
  </r>
  <r>
    <n v="27"/>
    <s v="Minnesota"/>
    <n v="7"/>
    <n v="947989.91200000001"/>
    <n v="346016317.88"/>
  </r>
  <r>
    <n v="27"/>
    <s v="Minnesota"/>
    <n v="9"/>
    <n v="1133384.8700000001"/>
    <n v="413685477.55000001"/>
  </r>
  <r>
    <n v="27"/>
    <s v="Minnesota"/>
    <n v="11"/>
    <n v="136787.98699999999"/>
    <n v="49927615.254999995"/>
  </r>
  <r>
    <n v="27"/>
    <s v="Minnesota"/>
    <n v="13"/>
    <n v="1408258.575"/>
    <n v="514014379.875"/>
  </r>
  <r>
    <n v="27"/>
    <s v="Minnesota"/>
    <n v="15"/>
    <n v="481258.147"/>
    <n v="175659223.655"/>
  </r>
  <r>
    <n v="27"/>
    <s v="Minnesota"/>
    <n v="17"/>
    <n v="1178764.26"/>
    <n v="430248954.89999998"/>
  </r>
  <r>
    <n v="27"/>
    <s v="Minnesota"/>
    <n v="19"/>
    <n v="1801369.068"/>
    <n v="657499709.81999993"/>
  </r>
  <r>
    <n v="27"/>
    <s v="Minnesota"/>
    <n v="21"/>
    <n v="990471.84699999995"/>
    <n v="361522224.15499997"/>
  </r>
  <r>
    <n v="27"/>
    <s v="Minnesota"/>
    <n v="23"/>
    <n v="347539.49099999998"/>
    <n v="126851914.21499999"/>
  </r>
  <r>
    <n v="27"/>
    <s v="Minnesota"/>
    <n v="25"/>
    <n v="1831742.564"/>
    <n v="668586035.86000001"/>
  </r>
  <r>
    <n v="27"/>
    <s v="Minnesota"/>
    <n v="27"/>
    <n v="1706562.327"/>
    <n v="622895249.35500002"/>
  </r>
  <r>
    <n v="27"/>
    <s v="Minnesota"/>
    <n v="29"/>
    <n v="241737.48"/>
    <n v="88234180.200000003"/>
  </r>
  <r>
    <n v="27"/>
    <s v="Minnesota"/>
    <n v="31"/>
    <n v="294411.70299999998"/>
    <n v="107460271.595"/>
  </r>
  <r>
    <n v="27"/>
    <s v="Minnesota"/>
    <n v="33"/>
    <n v="310886.49"/>
    <n v="113473568.84999999"/>
  </r>
  <r>
    <n v="27"/>
    <s v="Minnesota"/>
    <n v="35"/>
    <n v="1816561.064"/>
    <n v="663044788.36000001"/>
  </r>
  <r>
    <n v="27"/>
    <s v="Minnesota"/>
    <n v="37"/>
    <n v="9204256.8509999998"/>
    <n v="3359553750.6149998"/>
  </r>
  <r>
    <n v="27"/>
    <s v="Minnesota"/>
    <n v="39"/>
    <n v="439807.989"/>
    <n v="160529915.98500001"/>
  </r>
  <r>
    <n v="27"/>
    <s v="Minnesota"/>
    <n v="41"/>
    <n v="1297709.0460000001"/>
    <n v="473663801.79000002"/>
  </r>
  <r>
    <n v="27"/>
    <s v="Minnesota"/>
    <n v="43"/>
    <n v="542172.06999999995"/>
    <n v="197892805.54999998"/>
  </r>
  <r>
    <n v="27"/>
    <s v="Minnesota"/>
    <n v="45"/>
    <n v="472851.26899999997"/>
    <n v="172590713.185"/>
  </r>
  <r>
    <n v="27"/>
    <s v="Minnesota"/>
    <n v="47"/>
    <n v="1324820.388"/>
    <n v="483559441.62"/>
  </r>
  <r>
    <n v="27"/>
    <s v="Minnesota"/>
    <n v="49"/>
    <n v="1564123.2579999999"/>
    <n v="570904989.16999996"/>
  </r>
  <r>
    <n v="27"/>
    <s v="Minnesota"/>
    <n v="51"/>
    <n v="298691.01400000002"/>
    <n v="109022220.11000001"/>
  </r>
  <r>
    <n v="27"/>
    <s v="Minnesota"/>
    <n v="53"/>
    <n v="26612694.883000001"/>
    <n v="9713633632.2950001"/>
  </r>
  <r>
    <n v="27"/>
    <s v="Minnesota"/>
    <n v="55"/>
    <n v="416770.49400000001"/>
    <n v="152121230.31"/>
  </r>
  <r>
    <n v="27"/>
    <s v="Minnesota"/>
    <n v="57"/>
    <n v="581459.93400000001"/>
    <n v="212232875.91"/>
  </r>
  <r>
    <n v="27"/>
    <s v="Minnesota"/>
    <n v="59"/>
    <n v="880585.43599999999"/>
    <n v="321413684.13999999"/>
  </r>
  <r>
    <n v="27"/>
    <s v="Minnesota"/>
    <n v="61"/>
    <n v="1075485.122"/>
    <n v="392552069.52999997"/>
  </r>
  <r>
    <n v="27"/>
    <s v="Minnesota"/>
    <n v="63"/>
    <n v="569466.6"/>
    <n v="207855309"/>
  </r>
  <r>
    <n v="27"/>
    <s v="Minnesota"/>
    <n v="65"/>
    <n v="416322.03700000001"/>
    <n v="151957543.505"/>
  </r>
  <r>
    <n v="27"/>
    <s v="Minnesota"/>
    <n v="67"/>
    <n v="1037467.378"/>
    <n v="378675592.97000003"/>
  </r>
  <r>
    <n v="27"/>
    <s v="Minnesota"/>
    <n v="69"/>
    <n v="162949.614"/>
    <n v="59476609.109999999"/>
  </r>
  <r>
    <n v="27"/>
    <s v="Minnesota"/>
    <n v="71"/>
    <n v="313856.37099999998"/>
    <n v="114557575.41499999"/>
  </r>
  <r>
    <n v="27"/>
    <s v="Minnesota"/>
    <n v="73"/>
    <n v="215576.57500000001"/>
    <n v="78685449.875"/>
  </r>
  <r>
    <n v="27"/>
    <s v="Minnesota"/>
    <n v="75"/>
    <n v="395150.30599999998"/>
    <n v="144229861.69"/>
  </r>
  <r>
    <n v="27"/>
    <s v="Minnesota"/>
    <n v="77"/>
    <n v="104454.58"/>
    <n v="38125921.700000003"/>
  </r>
  <r>
    <n v="27"/>
    <s v="Minnesota"/>
    <n v="79"/>
    <n v="583341.46900000004"/>
    <n v="212919636.185"/>
  </r>
  <r>
    <n v="27"/>
    <s v="Minnesota"/>
    <n v="81"/>
    <n v="149986.32399999999"/>
    <n v="54745008.259999998"/>
  </r>
  <r>
    <n v="27"/>
    <s v="Minnesota"/>
    <n v="83"/>
    <n v="623960.45400000003"/>
    <n v="227745565.71000001"/>
  </r>
  <r>
    <n v="27"/>
    <s v="Minnesota"/>
    <n v="85"/>
    <n v="784779.53500000003"/>
    <n v="286444530.27500004"/>
  </r>
  <r>
    <n v="27"/>
    <s v="Minnesota"/>
    <n v="87"/>
    <n v="162475.41899999999"/>
    <n v="59303527.934999995"/>
  </r>
  <r>
    <n v="27"/>
    <s v="Minnesota"/>
    <n v="89"/>
    <n v="266524.03700000001"/>
    <n v="97281273.50500001"/>
  </r>
  <r>
    <n v="27"/>
    <s v="Minnesota"/>
    <n v="91"/>
    <n v="688417.93900000001"/>
    <n v="251272547.73500001"/>
  </r>
  <r>
    <n v="27"/>
    <s v="Minnesota"/>
    <n v="93"/>
    <n v="570219.46100000001"/>
    <n v="208130103.26500002"/>
  </r>
  <r>
    <n v="27"/>
    <s v="Minnesota"/>
    <n v="95"/>
    <n v="1032846.747"/>
    <n v="376989062.65499997"/>
  </r>
  <r>
    <n v="27"/>
    <s v="Minnesota"/>
    <n v="97"/>
    <n v="1119899.6159999999"/>
    <n v="408763359.83999997"/>
  </r>
  <r>
    <n v="27"/>
    <s v="Minnesota"/>
    <n v="99"/>
    <n v="933750.20600000001"/>
    <n v="340818825.19"/>
  </r>
  <r>
    <n v="27"/>
    <s v="Minnesota"/>
    <n v="101"/>
    <n v="217831.46400000001"/>
    <n v="79508484.359999999"/>
  </r>
  <r>
    <n v="27"/>
    <s v="Minnesota"/>
    <n v="103"/>
    <n v="894771.7"/>
    <n v="326591670.5"/>
  </r>
  <r>
    <n v="27"/>
    <s v="Minnesota"/>
    <n v="105"/>
    <n v="638035.02"/>
    <n v="232882782.30000001"/>
  </r>
  <r>
    <n v="27"/>
    <s v="Minnesota"/>
    <n v="107"/>
    <n v="199620.408"/>
    <n v="72861448.920000002"/>
  </r>
  <r>
    <n v="27"/>
    <s v="Minnesota"/>
    <n v="109"/>
    <n v="3288415.4139999999"/>
    <n v="1200271626.1099999"/>
  </r>
  <r>
    <n v="27"/>
    <s v="Minnesota"/>
    <n v="111"/>
    <n v="1783194.4639999999"/>
    <n v="650865979.36000001"/>
  </r>
  <r>
    <n v="27"/>
    <s v="Minnesota"/>
    <n v="113"/>
    <n v="301891.978"/>
    <n v="110190571.97"/>
  </r>
  <r>
    <n v="27"/>
    <s v="Minnesota"/>
    <n v="115"/>
    <n v="1393901.5759999999"/>
    <n v="508774075.23999995"/>
  </r>
  <r>
    <n v="27"/>
    <s v="Minnesota"/>
    <n v="117"/>
    <n v="243510.68299999999"/>
    <n v="88881399.295000002"/>
  </r>
  <r>
    <n v="27"/>
    <s v="Minnesota"/>
    <n v="119"/>
    <n v="872278"/>
    <n v="318381470"/>
  </r>
  <r>
    <n v="27"/>
    <s v="Minnesota"/>
    <n v="121"/>
    <n v="306902.663"/>
    <n v="112019471.995"/>
  </r>
  <r>
    <n v="27"/>
    <s v="Minnesota"/>
    <n v="123"/>
    <n v="11110639.207"/>
    <n v="4055383310.5550003"/>
  </r>
  <r>
    <n v="27"/>
    <s v="Minnesota"/>
    <n v="125"/>
    <n v="116476.334"/>
    <n v="42513861.910000004"/>
  </r>
  <r>
    <n v="27"/>
    <s v="Minnesota"/>
    <n v="127"/>
    <n v="469223.28899999999"/>
    <n v="171266500.48499998"/>
  </r>
  <r>
    <n v="27"/>
    <s v="Minnesota"/>
    <n v="129"/>
    <n v="500986.75"/>
    <n v="182860163.75"/>
  </r>
  <r>
    <n v="27"/>
    <s v="Minnesota"/>
    <n v="131"/>
    <n v="1654981.6459999999"/>
    <n v="604068300.78999996"/>
  </r>
  <r>
    <n v="27"/>
    <s v="Minnesota"/>
    <n v="133"/>
    <n v="394025.087"/>
    <n v="143819156.755"/>
  </r>
  <r>
    <n v="27"/>
    <s v="Minnesota"/>
    <n v="135"/>
    <n v="324905.647"/>
    <n v="118590561.155"/>
  </r>
  <r>
    <n v="27"/>
    <s v="Minnesota"/>
    <n v="137"/>
    <n v="4839072.2970000003"/>
    <n v="1766261388.4050002"/>
  </r>
  <r>
    <n v="27"/>
    <s v="Minnesota"/>
    <n v="139"/>
    <n v="3012017.9920000001"/>
    <n v="1099386567.0799999"/>
  </r>
  <r>
    <n v="27"/>
    <s v="Minnesota"/>
    <n v="141"/>
    <n v="2117245.841"/>
    <n v="772794731.96500003"/>
  </r>
  <r>
    <n v="27"/>
    <s v="Minnesota"/>
    <n v="143"/>
    <n v="414154.04399999999"/>
    <n v="151166226.06"/>
  </r>
  <r>
    <n v="27"/>
    <s v="Minnesota"/>
    <n v="145"/>
    <n v="4293006.4910000004"/>
    <n v="1566947369.2150002"/>
  </r>
  <r>
    <n v="27"/>
    <s v="Minnesota"/>
    <n v="147"/>
    <n v="1180932.023"/>
    <n v="431040188.39500004"/>
  </r>
  <r>
    <n v="27"/>
    <s v="Minnesota"/>
    <n v="149"/>
    <n v="208753.56"/>
    <n v="76195049.400000006"/>
  </r>
  <r>
    <n v="27"/>
    <s v="Minnesota"/>
    <n v="151"/>
    <n v="268587.17599999998"/>
    <n v="98034319.239999995"/>
  </r>
  <r>
    <n v="27"/>
    <s v="Minnesota"/>
    <n v="153"/>
    <n v="638250.51599999995"/>
    <n v="232961438.33999997"/>
  </r>
  <r>
    <n v="27"/>
    <s v="Minnesota"/>
    <n v="155"/>
    <n v="89664.558000000005"/>
    <n v="32727563.670000002"/>
  </r>
  <r>
    <n v="27"/>
    <s v="Minnesota"/>
    <n v="157"/>
    <n v="465904.94400000002"/>
    <n v="170055304.56"/>
  </r>
  <r>
    <n v="27"/>
    <s v="Minnesota"/>
    <n v="159"/>
    <n v="331476.22100000002"/>
    <n v="120988820.66500001"/>
  </r>
  <r>
    <n v="27"/>
    <s v="Minnesota"/>
    <n v="161"/>
    <n v="406559.91499999998"/>
    <n v="148394368.97499999"/>
  </r>
  <r>
    <n v="27"/>
    <s v="Minnesota"/>
    <n v="163"/>
    <n v="5316450.9050000003"/>
    <n v="1940504580.325"/>
  </r>
  <r>
    <n v="27"/>
    <s v="Minnesota"/>
    <n v="165"/>
    <n v="384724.549"/>
    <n v="140424460.38499999"/>
  </r>
  <r>
    <n v="27"/>
    <s v="Minnesota"/>
    <n v="167"/>
    <n v="378521.26199999999"/>
    <n v="138160260.63"/>
  </r>
  <r>
    <n v="27"/>
    <s v="Minnesota"/>
    <n v="169"/>
    <n v="1419693.4879999999"/>
    <n v="518188123.11999995"/>
  </r>
  <r>
    <n v="27"/>
    <s v="Minnesota"/>
    <n v="171"/>
    <n v="3518336.12"/>
    <n v="1284192683.8"/>
  </r>
  <r>
    <n v="27"/>
    <s v="Minnesota"/>
    <n v="173"/>
    <n v="275905.95699999999"/>
    <n v="100705674.30499999"/>
  </r>
  <r>
    <n v="28"/>
    <s v="Mississippi"/>
    <n v="1"/>
    <n v="738008.38800000004"/>
    <n v="269373061.62"/>
  </r>
  <r>
    <n v="28"/>
    <s v="Mississippi"/>
    <n v="3"/>
    <n v="888853.98699999996"/>
    <n v="324431705.255"/>
  </r>
  <r>
    <n v="28"/>
    <s v="Mississippi"/>
    <n v="5"/>
    <n v="318665.64500000002"/>
    <n v="116312960.42500001"/>
  </r>
  <r>
    <n v="28"/>
    <s v="Mississippi"/>
    <n v="7"/>
    <n v="424366.261"/>
    <n v="154893685.26499999"/>
  </r>
  <r>
    <n v="28"/>
    <s v="Mississippi"/>
    <n v="9"/>
    <n v="391159.37099999998"/>
    <n v="142773170.41499999"/>
  </r>
  <r>
    <n v="28"/>
    <s v="Mississippi"/>
    <n v="11"/>
    <n v="679121.64899999998"/>
    <n v="247879401.88499999"/>
  </r>
  <r>
    <n v="28"/>
    <s v="Mississippi"/>
    <n v="13"/>
    <n v="290647.30099999998"/>
    <n v="106086264.86499999"/>
  </r>
  <r>
    <n v="28"/>
    <s v="Mississippi"/>
    <n v="15"/>
    <n v="513990.13400000002"/>
    <n v="187606398.91"/>
  </r>
  <r>
    <n v="28"/>
    <s v="Mississippi"/>
    <n v="17"/>
    <n v="467156.77600000001"/>
    <n v="170512223.24000001"/>
  </r>
  <r>
    <n v="28"/>
    <s v="Mississippi"/>
    <n v="19"/>
    <n v="177068.98800000001"/>
    <n v="64630180.620000005"/>
  </r>
  <r>
    <n v="28"/>
    <s v="Mississippi"/>
    <n v="21"/>
    <n v="240770.231"/>
    <n v="87881134.314999998"/>
  </r>
  <r>
    <n v="28"/>
    <s v="Mississippi"/>
    <n v="23"/>
    <n v="583550.348"/>
    <n v="212995877.02000001"/>
  </r>
  <r>
    <n v="28"/>
    <s v="Mississippi"/>
    <n v="25"/>
    <n v="415726.46899999998"/>
    <n v="151740161.185"/>
  </r>
  <r>
    <n v="28"/>
    <s v="Mississippi"/>
    <n v="27"/>
    <n v="561840.69299999997"/>
    <n v="205071852.94499999"/>
  </r>
  <r>
    <n v="28"/>
    <s v="Mississippi"/>
    <n v="29"/>
    <n v="1008099.378"/>
    <n v="367956272.97000003"/>
  </r>
  <r>
    <n v="28"/>
    <s v="Mississippi"/>
    <n v="31"/>
    <n v="875328.36800000002"/>
    <n v="319494854.31999999"/>
  </r>
  <r>
    <n v="28"/>
    <s v="Mississippi"/>
    <n v="33"/>
    <n v="3834434.7220000001"/>
    <n v="1399568673.53"/>
  </r>
  <r>
    <n v="28"/>
    <s v="Mississippi"/>
    <n v="35"/>
    <n v="2052313.2180000001"/>
    <n v="749094324.57000005"/>
  </r>
  <r>
    <n v="28"/>
    <s v="Mississippi"/>
    <n v="37"/>
    <n v="271349.49300000002"/>
    <n v="99042564.945000008"/>
  </r>
  <r>
    <n v="28"/>
    <s v="Mississippi"/>
    <n v="39"/>
    <n v="491078.826"/>
    <n v="179243771.49000001"/>
  </r>
  <r>
    <n v="28"/>
    <s v="Mississippi"/>
    <n v="41"/>
    <n v="266646.40299999999"/>
    <n v="97325937.094999999"/>
  </r>
  <r>
    <n v="28"/>
    <s v="Mississippi"/>
    <n v="43"/>
    <n v="683470.26300000004"/>
    <n v="249466645.995"/>
  </r>
  <r>
    <n v="28"/>
    <s v="Mississippi"/>
    <n v="45"/>
    <n v="1510417.78"/>
    <n v="551302489.70000005"/>
  </r>
  <r>
    <n v="28"/>
    <s v="Mississippi"/>
    <n v="47"/>
    <n v="5060378.8820000002"/>
    <n v="1847038291.9300001"/>
  </r>
  <r>
    <n v="28"/>
    <s v="Mississippi"/>
    <n v="49"/>
    <n v="6760974.6239999998"/>
    <n v="2467755737.7599998"/>
  </r>
  <r>
    <n v="28"/>
    <s v="Mississippi"/>
    <n v="51"/>
    <n v="684655.49300000002"/>
    <n v="249899254.94499999"/>
  </r>
  <r>
    <n v="28"/>
    <s v="Mississippi"/>
    <n v="53"/>
    <n v="235906.25899999999"/>
    <n v="86105784.534999996"/>
  </r>
  <r>
    <n v="28"/>
    <s v="Mississippi"/>
    <n v="55"/>
    <n v="50617.082999999999"/>
    <n v="18475235.294999998"/>
  </r>
  <r>
    <n v="28"/>
    <s v="Mississippi"/>
    <n v="57"/>
    <n v="674680.24300000002"/>
    <n v="246258288.69499999"/>
  </r>
  <r>
    <n v="28"/>
    <s v="Mississippi"/>
    <n v="59"/>
    <n v="3960804.5260000001"/>
    <n v="1445693651.99"/>
  </r>
  <r>
    <n v="28"/>
    <s v="Mississippi"/>
    <n v="61"/>
    <n v="563500.24300000002"/>
    <n v="205677588.69499999"/>
  </r>
  <r>
    <n v="28"/>
    <s v="Mississippi"/>
    <n v="63"/>
    <n v="242965.04800000001"/>
    <n v="88682242.520000011"/>
  </r>
  <r>
    <n v="28"/>
    <s v="Mississippi"/>
    <n v="65"/>
    <n v="275661.08"/>
    <n v="100616294.2"/>
  </r>
  <r>
    <n v="28"/>
    <s v="Mississippi"/>
    <n v="67"/>
    <n v="1906589.4680000001"/>
    <n v="695905155.82000005"/>
  </r>
  <r>
    <n v="28"/>
    <s v="Mississippi"/>
    <n v="69"/>
    <n v="292932.2"/>
    <n v="106920253"/>
  </r>
  <r>
    <n v="28"/>
    <s v="Mississippi"/>
    <n v="71"/>
    <n v="990081.27399999998"/>
    <n v="361379665.00999999"/>
  </r>
  <r>
    <n v="28"/>
    <s v="Mississippi"/>
    <n v="73"/>
    <n v="1241116.6640000001"/>
    <n v="453007582.36000001"/>
  </r>
  <r>
    <n v="28"/>
    <s v="Mississippi"/>
    <n v="75"/>
    <n v="2353689.233"/>
    <n v="859096570.04499996"/>
  </r>
  <r>
    <n v="28"/>
    <s v="Mississippi"/>
    <n v="77"/>
    <n v="257014.31599999999"/>
    <n v="93810225.340000004"/>
  </r>
  <r>
    <n v="28"/>
    <s v="Mississippi"/>
    <n v="79"/>
    <n v="593505.745"/>
    <n v="216629596.92500001"/>
  </r>
  <r>
    <n v="28"/>
    <s v="Mississippi"/>
    <n v="81"/>
    <n v="2520805.7850000001"/>
    <n v="920094111.5250001"/>
  </r>
  <r>
    <n v="28"/>
    <s v="Mississippi"/>
    <n v="83"/>
    <n v="625224.65399999998"/>
    <n v="228206998.70999998"/>
  </r>
  <r>
    <n v="28"/>
    <s v="Mississippi"/>
    <n v="85"/>
    <n v="1049103.7890000001"/>
    <n v="382922882.98500001"/>
  </r>
  <r>
    <n v="28"/>
    <s v="Mississippi"/>
    <n v="87"/>
    <n v="1395238.3970000001"/>
    <n v="509262014.90500003"/>
  </r>
  <r>
    <n v="28"/>
    <s v="Mississippi"/>
    <n v="89"/>
    <n v="3517853.8309999998"/>
    <n v="1284016648.3149998"/>
  </r>
  <r>
    <n v="28"/>
    <s v="Mississippi"/>
    <n v="91"/>
    <n v="557244.53"/>
    <n v="203394253.45000002"/>
  </r>
  <r>
    <n v="28"/>
    <s v="Mississippi"/>
    <n v="93"/>
    <n v="1375045.129"/>
    <n v="501891472.08499998"/>
  </r>
  <r>
    <n v="28"/>
    <s v="Mississippi"/>
    <n v="95"/>
    <n v="983301.69299999997"/>
    <n v="358905117.94499999"/>
  </r>
  <r>
    <n v="28"/>
    <s v="Mississippi"/>
    <n v="97"/>
    <n v="445212.78899999999"/>
    <n v="162502667.98499998"/>
  </r>
  <r>
    <n v="28"/>
    <s v="Mississippi"/>
    <n v="99"/>
    <n v="721143.12699999998"/>
    <n v="263217241.35499999"/>
  </r>
  <r>
    <n v="28"/>
    <s v="Mississippi"/>
    <n v="101"/>
    <n v="832985.13600000006"/>
    <n v="304039574.64000005"/>
  </r>
  <r>
    <n v="28"/>
    <s v="Mississippi"/>
    <n v="103"/>
    <n v="308833.27500000002"/>
    <n v="112724145.37500001"/>
  </r>
  <r>
    <n v="28"/>
    <s v="Mississippi"/>
    <n v="105"/>
    <n v="904322.85100000002"/>
    <n v="330077840.61500001"/>
  </r>
  <r>
    <n v="28"/>
    <s v="Mississippi"/>
    <n v="107"/>
    <n v="1265851.2949999999"/>
    <n v="462035722.67499995"/>
  </r>
  <r>
    <n v="28"/>
    <s v="Mississippi"/>
    <n v="109"/>
    <n v="1499662.7450000001"/>
    <n v="547376901.92500007"/>
  </r>
  <r>
    <n v="28"/>
    <s v="Mississippi"/>
    <n v="111"/>
    <n v="396328.02100000001"/>
    <n v="144659727.66499999"/>
  </r>
  <r>
    <n v="28"/>
    <s v="Mississippi"/>
    <n v="113"/>
    <n v="1064409.409"/>
    <n v="388509434.28499997"/>
  </r>
  <r>
    <n v="28"/>
    <s v="Mississippi"/>
    <n v="115"/>
    <n v="758881.13699999999"/>
    <n v="276991615.005"/>
  </r>
  <r>
    <n v="28"/>
    <s v="Mississippi"/>
    <n v="117"/>
    <n v="697694.95400000003"/>
    <n v="254658658.21000001"/>
  </r>
  <r>
    <n v="28"/>
    <s v="Mississippi"/>
    <n v="119"/>
    <n v="177503.70499999999"/>
    <n v="64788852.324999996"/>
  </r>
  <r>
    <n v="28"/>
    <s v="Mississippi"/>
    <n v="121"/>
    <n v="4264107.59"/>
    <n v="1556399270.3499999"/>
  </r>
  <r>
    <n v="28"/>
    <s v="Mississippi"/>
    <n v="123"/>
    <n v="1030360.827"/>
    <n v="376081701.85500002"/>
  </r>
  <r>
    <n v="28"/>
    <s v="Mississippi"/>
    <n v="125"/>
    <n v="121672.924"/>
    <n v="44410617.259999998"/>
  </r>
  <r>
    <n v="28"/>
    <s v="Mississippi"/>
    <n v="127"/>
    <n v="839948.36399999994"/>
    <n v="306581152.85999995"/>
  </r>
  <r>
    <n v="28"/>
    <s v="Mississippi"/>
    <n v="129"/>
    <n v="336330.11"/>
    <n v="122760490.14999999"/>
  </r>
  <r>
    <n v="28"/>
    <s v="Mississippi"/>
    <n v="131"/>
    <n v="452866.09"/>
    <n v="165296122.85000002"/>
  </r>
  <r>
    <n v="28"/>
    <s v="Mississippi"/>
    <n v="133"/>
    <n v="616049.83200000005"/>
    <n v="224858188.68000001"/>
  </r>
  <r>
    <n v="28"/>
    <s v="Mississippi"/>
    <n v="135"/>
    <n v="228843.95"/>
    <n v="83528041.75"/>
  </r>
  <r>
    <n v="28"/>
    <s v="Mississippi"/>
    <n v="137"/>
    <n v="696332.13699999999"/>
    <n v="254161230.005"/>
  </r>
  <r>
    <n v="28"/>
    <s v="Mississippi"/>
    <n v="139"/>
    <n v="455276.90500000003"/>
    <n v="166176070.32500002"/>
  </r>
  <r>
    <n v="28"/>
    <s v="Mississippi"/>
    <n v="141"/>
    <n v="468875.42"/>
    <n v="171139528.29999998"/>
  </r>
  <r>
    <n v="28"/>
    <s v="Mississippi"/>
    <n v="143"/>
    <n v="565313.68900000001"/>
    <n v="206339496.48500001"/>
  </r>
  <r>
    <n v="28"/>
    <s v="Mississippi"/>
    <n v="145"/>
    <n v="857685.12899999996"/>
    <n v="313055072.08499998"/>
  </r>
  <r>
    <n v="28"/>
    <s v="Mississippi"/>
    <n v="147"/>
    <n v="295722.49800000002"/>
    <n v="107938711.77000001"/>
  </r>
  <r>
    <n v="28"/>
    <s v="Mississippi"/>
    <n v="149"/>
    <n v="1414556.5220000001"/>
    <n v="516313130.53000003"/>
  </r>
  <r>
    <n v="28"/>
    <s v="Mississippi"/>
    <n v="151"/>
    <n v="973731.44299999997"/>
    <n v="355411976.69499999"/>
  </r>
  <r>
    <n v="28"/>
    <s v="Mississippi"/>
    <n v="153"/>
    <n v="538870.19499999995"/>
    <n v="196687621.17499998"/>
  </r>
  <r>
    <n v="28"/>
    <s v="Mississippi"/>
    <n v="155"/>
    <n v="273139.17200000002"/>
    <n v="99695797.780000001"/>
  </r>
  <r>
    <n v="28"/>
    <s v="Mississippi"/>
    <n v="157"/>
    <n v="247765.84299999999"/>
    <n v="90434532.694999993"/>
  </r>
  <r>
    <n v="28"/>
    <s v="Mississippi"/>
    <n v="159"/>
    <n v="435607.81400000001"/>
    <n v="158996852.11000001"/>
  </r>
  <r>
    <n v="28"/>
    <s v="Mississippi"/>
    <n v="161"/>
    <n v="482974.902"/>
    <n v="176285839.22999999"/>
  </r>
  <r>
    <n v="28"/>
    <s v="Mississippi"/>
    <n v="163"/>
    <n v="864039.01300000004"/>
    <n v="315374239.745"/>
  </r>
  <r>
    <n v="29"/>
    <s v="Missouri"/>
    <n v="1"/>
    <n v="357488.26"/>
    <n v="130483214.90000001"/>
  </r>
  <r>
    <n v="29"/>
    <s v="Missouri"/>
    <n v="3"/>
    <n v="639565.48300000001"/>
    <n v="233441401.29500002"/>
  </r>
  <r>
    <n v="29"/>
    <s v="Missouri"/>
    <n v="5"/>
    <n v="386974.25699999998"/>
    <n v="141245603.80500001"/>
  </r>
  <r>
    <n v="29"/>
    <s v="Missouri"/>
    <n v="7"/>
    <n v="526872.58400000003"/>
    <n v="192308493.16000003"/>
  </r>
  <r>
    <n v="29"/>
    <s v="Missouri"/>
    <n v="9"/>
    <n v="734014.23699999996"/>
    <n v="267915196.505"/>
  </r>
  <r>
    <n v="29"/>
    <s v="Missouri"/>
    <n v="11"/>
    <n v="417764.54200000002"/>
    <n v="152484057.83000001"/>
  </r>
  <r>
    <n v="29"/>
    <s v="Missouri"/>
    <n v="13"/>
    <n v="573193.603"/>
    <n v="209215665.095"/>
  </r>
  <r>
    <n v="29"/>
    <s v="Missouri"/>
    <n v="15"/>
    <n v="414017.34499999997"/>
    <n v="151116330.92499998"/>
  </r>
  <r>
    <n v="29"/>
    <s v="Missouri"/>
    <n v="17"/>
    <n v="218163.18700000001"/>
    <n v="79629563.254999995"/>
  </r>
  <r>
    <n v="29"/>
    <s v="Missouri"/>
    <n v="19"/>
    <n v="3600642.5389999999"/>
    <n v="1314234526.7349999"/>
  </r>
  <r>
    <n v="29"/>
    <s v="Missouri"/>
    <n v="21"/>
    <n v="1920436.872"/>
    <n v="700959458.27999997"/>
  </r>
  <r>
    <n v="29"/>
    <s v="Missouri"/>
    <n v="23"/>
    <n v="1068507.7220000001"/>
    <n v="390005318.53000003"/>
  </r>
  <r>
    <n v="29"/>
    <s v="Missouri"/>
    <n v="25"/>
    <n v="319333.5"/>
    <n v="116556727.5"/>
  </r>
  <r>
    <n v="29"/>
    <s v="Missouri"/>
    <n v="27"/>
    <n v="1909847.361"/>
    <n v="697094286.76499999"/>
  </r>
  <r>
    <n v="29"/>
    <s v="Missouri"/>
    <n v="29"/>
    <n v="991125.53300000005"/>
    <n v="361760819.54500002"/>
  </r>
  <r>
    <n v="29"/>
    <s v="Missouri"/>
    <n v="31"/>
    <n v="1749108.4790000001"/>
    <n v="638424594.83500004"/>
  </r>
  <r>
    <n v="29"/>
    <s v="Missouri"/>
    <n v="33"/>
    <n v="213374.52100000001"/>
    <n v="77881700.165000007"/>
  </r>
  <r>
    <n v="29"/>
    <s v="Missouri"/>
    <n v="35"/>
    <n v="261510.18100000001"/>
    <n v="95451216.064999998"/>
  </r>
  <r>
    <n v="29"/>
    <s v="Missouri"/>
    <n v="37"/>
    <n v="2080630.6680000001"/>
    <n v="759430193.82000005"/>
  </r>
  <r>
    <n v="29"/>
    <s v="Missouri"/>
    <n v="39"/>
    <n v="215355.367"/>
    <n v="78604708.954999998"/>
  </r>
  <r>
    <n v="29"/>
    <s v="Missouri"/>
    <n v="41"/>
    <n v="158158.47399999999"/>
    <n v="57727843.009999998"/>
  </r>
  <r>
    <n v="29"/>
    <s v="Missouri"/>
    <n v="43"/>
    <n v="1467283.925"/>
    <n v="535558632.625"/>
  </r>
  <r>
    <n v="29"/>
    <s v="Missouri"/>
    <n v="45"/>
    <n v="264475.17200000002"/>
    <n v="96533437.780000001"/>
  </r>
  <r>
    <n v="29"/>
    <s v="Missouri"/>
    <n v="47"/>
    <n v="5498419.1260000002"/>
    <n v="2006922980.99"/>
  </r>
  <r>
    <n v="29"/>
    <s v="Missouri"/>
    <n v="49"/>
    <n v="623092.99399999995"/>
    <n v="227428942.80999997"/>
  </r>
  <r>
    <n v="29"/>
    <s v="Missouri"/>
    <n v="51"/>
    <n v="1652057.9939999999"/>
    <n v="603001167.80999994"/>
  </r>
  <r>
    <n v="29"/>
    <s v="Missouri"/>
    <n v="53"/>
    <n v="975241.28899999999"/>
    <n v="355963070.48500001"/>
  </r>
  <r>
    <n v="29"/>
    <s v="Missouri"/>
    <n v="55"/>
    <n v="931738.1"/>
    <n v="340084406.5"/>
  </r>
  <r>
    <n v="29"/>
    <s v="Missouri"/>
    <n v="57"/>
    <n v="149593.10399999999"/>
    <n v="54601482.959999993"/>
  </r>
  <r>
    <n v="29"/>
    <s v="Missouri"/>
    <n v="59"/>
    <n v="376989.87199999997"/>
    <n v="137601303.28"/>
  </r>
  <r>
    <n v="29"/>
    <s v="Missouri"/>
    <n v="61"/>
    <n v="514500.23700000002"/>
    <n v="187792586.505"/>
  </r>
  <r>
    <n v="29"/>
    <s v="Missouri"/>
    <n v="63"/>
    <n v="410070.23100000003"/>
    <n v="149675634.315"/>
  </r>
  <r>
    <n v="29"/>
    <s v="Missouri"/>
    <n v="65"/>
    <n v="288909.60700000002"/>
    <n v="105452006.55500001"/>
  </r>
  <r>
    <n v="29"/>
    <s v="Missouri"/>
    <n v="67"/>
    <n v="247477.47700000001"/>
    <n v="90329279.105000004"/>
  </r>
  <r>
    <n v="29"/>
    <s v="Missouri"/>
    <n v="69"/>
    <n v="627896.39599999995"/>
    <n v="229182184.53999999"/>
  </r>
  <r>
    <n v="29"/>
    <s v="Missouri"/>
    <n v="71"/>
    <n v="2866765.29"/>
    <n v="1046369330.85"/>
  </r>
  <r>
    <n v="29"/>
    <s v="Missouri"/>
    <n v="73"/>
    <n v="316974.54499999998"/>
    <n v="115695708.925"/>
  </r>
  <r>
    <n v="29"/>
    <s v="Missouri"/>
    <n v="75"/>
    <n v="129447.682"/>
    <n v="47248403.93"/>
  </r>
  <r>
    <n v="29"/>
    <s v="Missouri"/>
    <n v="77"/>
    <n v="6637022.4709999999"/>
    <n v="2422513201.915"/>
  </r>
  <r>
    <n v="29"/>
    <s v="Missouri"/>
    <n v="79"/>
    <n v="195045.71900000001"/>
    <n v="71191687.435000002"/>
  </r>
  <r>
    <n v="29"/>
    <s v="Missouri"/>
    <n v="81"/>
    <n v="552603.74199999997"/>
    <n v="201700365.82999998"/>
  </r>
  <r>
    <n v="29"/>
    <s v="Missouri"/>
    <n v="83"/>
    <n v="727650.92"/>
    <n v="265592585.80000001"/>
  </r>
  <r>
    <n v="29"/>
    <s v="Missouri"/>
    <n v="85"/>
    <n v="190020.967"/>
    <n v="69357652.954999998"/>
  </r>
  <r>
    <n v="29"/>
    <s v="Missouri"/>
    <n v="87"/>
    <n v="488632.43900000001"/>
    <n v="178350840.23500001"/>
  </r>
  <r>
    <n v="29"/>
    <s v="Missouri"/>
    <n v="89"/>
    <n v="182005.62400000001"/>
    <n v="66432052.760000005"/>
  </r>
  <r>
    <n v="29"/>
    <s v="Missouri"/>
    <n v="91"/>
    <n v="991311.45799999998"/>
    <n v="361828682.17000002"/>
  </r>
  <r>
    <n v="29"/>
    <s v="Missouri"/>
    <n v="93"/>
    <n v="220449.09400000001"/>
    <n v="80463919.310000002"/>
  </r>
  <r>
    <n v="29"/>
    <s v="Missouri"/>
    <n v="95"/>
    <n v="15283141.694"/>
    <n v="5578346718.3100004"/>
  </r>
  <r>
    <n v="29"/>
    <s v="Missouri"/>
    <n v="97"/>
    <n v="2779918.1209999998"/>
    <n v="1014670114.165"/>
  </r>
  <r>
    <n v="29"/>
    <s v="Missouri"/>
    <n v="99"/>
    <n v="4492281.9340000004"/>
    <n v="1639682905.9100001"/>
  </r>
  <r>
    <n v="29"/>
    <s v="Missouri"/>
    <n v="101"/>
    <n v="1179180"/>
    <n v="430400700"/>
  </r>
  <r>
    <n v="29"/>
    <s v="Missouri"/>
    <n v="103"/>
    <n v="131679.016"/>
    <n v="48062840.840000004"/>
  </r>
  <r>
    <n v="29"/>
    <s v="Missouri"/>
    <n v="105"/>
    <n v="1346777.4280000001"/>
    <n v="491573761.22000003"/>
  </r>
  <r>
    <n v="29"/>
    <s v="Missouri"/>
    <n v="107"/>
    <n v="1450891.09"/>
    <n v="529575247.85000002"/>
  </r>
  <r>
    <n v="29"/>
    <s v="Missouri"/>
    <n v="109"/>
    <n v="1359917.2439999999"/>
    <n v="496369794.06"/>
  </r>
  <r>
    <n v="29"/>
    <s v="Missouri"/>
    <n v="111"/>
    <n v="320931.32900000003"/>
    <n v="117139935.08500001"/>
  </r>
  <r>
    <n v="29"/>
    <s v="Missouri"/>
    <n v="113"/>
    <n v="1043903.151"/>
    <n v="381024650.11500001"/>
  </r>
  <r>
    <n v="29"/>
    <s v="Missouri"/>
    <n v="115"/>
    <n v="316400.71399999998"/>
    <n v="115486260.61"/>
  </r>
  <r>
    <n v="29"/>
    <s v="Missouri"/>
    <n v="117"/>
    <n v="381337.93699999998"/>
    <n v="139188347.005"/>
  </r>
  <r>
    <n v="29"/>
    <s v="Missouri"/>
    <n v="119"/>
    <n v="672283.40899999999"/>
    <n v="245383444.285"/>
  </r>
  <r>
    <n v="29"/>
    <s v="Missouri"/>
    <n v="121"/>
    <n v="544680.38"/>
    <n v="198808338.69999999"/>
  </r>
  <r>
    <n v="29"/>
    <s v="Missouri"/>
    <n v="123"/>
    <n v="282729.96799999999"/>
    <n v="103196438.31999999"/>
  </r>
  <r>
    <n v="29"/>
    <s v="Missouri"/>
    <n v="125"/>
    <n v="257017.26800000001"/>
    <n v="93811302.820000008"/>
  </r>
  <r>
    <n v="29"/>
    <s v="Missouri"/>
    <n v="127"/>
    <n v="871865.96799999999"/>
    <n v="318231078.31999999"/>
  </r>
  <r>
    <n v="29"/>
    <s v="Missouri"/>
    <n v="129"/>
    <n v="102354.295"/>
    <n v="37359317.674999997"/>
  </r>
  <r>
    <n v="29"/>
    <s v="Missouri"/>
    <n v="131"/>
    <n v="646399.37300000002"/>
    <n v="235935771.14500001"/>
  </r>
  <r>
    <n v="29"/>
    <s v="Missouri"/>
    <n v="133"/>
    <n v="471991.31300000002"/>
    <n v="172276829.245"/>
  </r>
  <r>
    <n v="29"/>
    <s v="Missouri"/>
    <n v="135"/>
    <n v="301484.13900000002"/>
    <n v="110041710.73500001"/>
  </r>
  <r>
    <n v="29"/>
    <s v="Missouri"/>
    <n v="137"/>
    <n v="182632.99"/>
    <n v="66661041.349999994"/>
  </r>
  <r>
    <n v="29"/>
    <s v="Missouri"/>
    <n v="139"/>
    <n v="828071.40399999998"/>
    <n v="302246062.45999998"/>
  </r>
  <r>
    <n v="29"/>
    <s v="Missouri"/>
    <n v="141"/>
    <n v="444225.39299999998"/>
    <n v="162142268.44499999"/>
  </r>
  <r>
    <n v="29"/>
    <s v="Missouri"/>
    <n v="143"/>
    <n v="1134628.9669999999"/>
    <n v="414139572.95499998"/>
  </r>
  <r>
    <n v="29"/>
    <s v="Missouri"/>
    <n v="145"/>
    <n v="1692847.15"/>
    <n v="617889209.75"/>
  </r>
  <r>
    <n v="29"/>
    <s v="Missouri"/>
    <n v="147"/>
    <n v="466026.11800000002"/>
    <n v="170099533.06999999"/>
  </r>
  <r>
    <n v="29"/>
    <s v="Missouri"/>
    <n v="149"/>
    <n v="274491.78499999997"/>
    <n v="100189501.52499999"/>
  </r>
  <r>
    <n v="29"/>
    <s v="Missouri"/>
    <n v="151"/>
    <n v="362293.70299999998"/>
    <n v="132237201.595"/>
  </r>
  <r>
    <n v="29"/>
    <s v="Missouri"/>
    <n v="153"/>
    <n v="210964.90299999999"/>
    <n v="77002189.594999999"/>
  </r>
  <r>
    <n v="29"/>
    <s v="Missouri"/>
    <n v="155"/>
    <n v="986991.17099999997"/>
    <n v="360251777.41499996"/>
  </r>
  <r>
    <n v="29"/>
    <s v="Missouri"/>
    <n v="157"/>
    <n v="652814.527"/>
    <n v="238277302.35499999"/>
  </r>
  <r>
    <n v="29"/>
    <s v="Missouri"/>
    <n v="159"/>
    <n v="960620.21799999999"/>
    <n v="350626379.56999999"/>
  </r>
  <r>
    <n v="29"/>
    <s v="Missouri"/>
    <n v="161"/>
    <n v="1540715.155"/>
    <n v="562361031.57500005"/>
  </r>
  <r>
    <n v="29"/>
    <s v="Missouri"/>
    <n v="163"/>
    <n v="621744.897"/>
    <n v="226936887.405"/>
  </r>
  <r>
    <n v="29"/>
    <s v="Missouri"/>
    <n v="165"/>
    <n v="3084937.7990000001"/>
    <n v="1126002296.635"/>
  </r>
  <r>
    <n v="29"/>
    <s v="Missouri"/>
    <n v="167"/>
    <n v="782761.22499999998"/>
    <n v="285707847.125"/>
  </r>
  <r>
    <n v="29"/>
    <s v="Missouri"/>
    <n v="169"/>
    <n v="1250432.7379999999"/>
    <n v="456407949.36999995"/>
  </r>
  <r>
    <n v="29"/>
    <s v="Missouri"/>
    <n v="171"/>
    <n v="112789.128"/>
    <n v="41168031.719999999"/>
  </r>
  <r>
    <n v="29"/>
    <s v="Missouri"/>
    <n v="173"/>
    <n v="427059.95199999999"/>
    <n v="155876882.47999999"/>
  </r>
  <r>
    <n v="29"/>
    <s v="Missouri"/>
    <n v="175"/>
    <n v="639530.78"/>
    <n v="233428734.70000002"/>
  </r>
  <r>
    <n v="29"/>
    <s v="Missouri"/>
    <n v="177"/>
    <n v="393364.07199999999"/>
    <n v="143577886.28"/>
  </r>
  <r>
    <n v="29"/>
    <s v="Missouri"/>
    <n v="179"/>
    <n v="170263.323"/>
    <n v="62146112.895000003"/>
  </r>
  <r>
    <n v="29"/>
    <s v="Missouri"/>
    <n v="181"/>
    <n v="203413.36300000001"/>
    <n v="74245877.495000005"/>
  </r>
  <r>
    <n v="29"/>
    <s v="Missouri"/>
    <n v="183"/>
    <n v="8048315.5760000004"/>
    <n v="2937635185.2400002"/>
  </r>
  <r>
    <n v="29"/>
    <s v="Missouri"/>
    <n v="185"/>
    <n v="388251.78600000002"/>
    <n v="141711901.89000002"/>
  </r>
  <r>
    <n v="29"/>
    <s v="Missouri"/>
    <n v="186"/>
    <n v="767385.21499999997"/>
    <n v="280095603.47499996"/>
  </r>
  <r>
    <n v="29"/>
    <s v="Missouri"/>
    <n v="187"/>
    <n v="1199317.628"/>
    <n v="437750934.22000003"/>
  </r>
  <r>
    <n v="29"/>
    <s v="Missouri"/>
    <n v="189"/>
    <n v="25396268.087000001"/>
    <n v="9269637851.7550011"/>
  </r>
  <r>
    <n v="29"/>
    <s v="Missouri"/>
    <n v="195"/>
    <n v="970488.33600000001"/>
    <n v="354228242.63999999"/>
  </r>
  <r>
    <n v="29"/>
    <s v="Missouri"/>
    <n v="197"/>
    <n v="122728.182"/>
    <n v="44795786.43"/>
  </r>
  <r>
    <n v="29"/>
    <s v="Missouri"/>
    <n v="199"/>
    <n v="93081.175000000003"/>
    <n v="33974628.875"/>
  </r>
  <r>
    <n v="29"/>
    <s v="Missouri"/>
    <n v="201"/>
    <n v="1085241.068"/>
    <n v="396112989.81999999"/>
  </r>
  <r>
    <n v="29"/>
    <s v="Missouri"/>
    <n v="203"/>
    <n v="228530.61900000001"/>
    <n v="83413675.935000002"/>
  </r>
  <r>
    <n v="29"/>
    <s v="Missouri"/>
    <n v="205"/>
    <n v="203325.76500000001"/>
    <n v="74213904.225000009"/>
  </r>
  <r>
    <n v="29"/>
    <s v="Missouri"/>
    <n v="207"/>
    <n v="757187.43099999998"/>
    <n v="276373412.315"/>
  </r>
  <r>
    <n v="29"/>
    <s v="Missouri"/>
    <n v="209"/>
    <n v="692579.13199999998"/>
    <n v="252791383.18000001"/>
  </r>
  <r>
    <n v="29"/>
    <s v="Missouri"/>
    <n v="211"/>
    <n v="121203.14"/>
    <n v="44239146.100000001"/>
  </r>
  <r>
    <n v="29"/>
    <s v="Missouri"/>
    <n v="213"/>
    <n v="1437197.807"/>
    <n v="524577199.55500001"/>
  </r>
  <r>
    <n v="29"/>
    <s v="Missouri"/>
    <n v="215"/>
    <n v="670557.93400000001"/>
    <n v="244753645.91"/>
  </r>
  <r>
    <n v="29"/>
    <s v="Missouri"/>
    <n v="217"/>
    <n v="679557.473"/>
    <n v="248038477.64500001"/>
  </r>
  <r>
    <n v="29"/>
    <s v="Missouri"/>
    <n v="219"/>
    <n v="1010839"/>
    <n v="368956235"/>
  </r>
  <r>
    <n v="29"/>
    <s v="Missouri"/>
    <n v="221"/>
    <n v="433059.49200000003"/>
    <n v="158066714.58000001"/>
  </r>
  <r>
    <n v="29"/>
    <s v="Missouri"/>
    <n v="223"/>
    <n v="341967.54100000003"/>
    <n v="124818152.465"/>
  </r>
  <r>
    <n v="29"/>
    <s v="Missouri"/>
    <n v="225"/>
    <n v="1348743.8119999999"/>
    <n v="492291491.38"/>
  </r>
  <r>
    <n v="29"/>
    <s v="Missouri"/>
    <n v="227"/>
    <n v="35481.142"/>
    <n v="12950616.83"/>
  </r>
  <r>
    <n v="29"/>
    <s v="Missouri"/>
    <n v="229"/>
    <n v="526281.07400000002"/>
    <n v="192092592.01000002"/>
  </r>
  <r>
    <n v="29"/>
    <s v="Missouri"/>
    <n v="510"/>
    <n v="6261972.4730000002"/>
    <n v="2285619952.645"/>
  </r>
  <r>
    <n v="30"/>
    <s v="Montana"/>
    <s v="NULL"/>
    <n v="1197504.48"/>
    <n v="437089135.19999999"/>
  </r>
  <r>
    <n v="30"/>
    <s v="Montana"/>
    <n v="1"/>
    <n v="500916.272"/>
    <n v="182834439.28"/>
  </r>
  <r>
    <n v="30"/>
    <s v="Montana"/>
    <n v="3"/>
    <n v="670049.076"/>
    <n v="244567912.74000001"/>
  </r>
  <r>
    <n v="30"/>
    <s v="Montana"/>
    <n v="5"/>
    <n v="179812.19"/>
    <n v="65631449.350000001"/>
  </r>
  <r>
    <n v="30"/>
    <s v="Montana"/>
    <n v="7"/>
    <n v="311379.47899999999"/>
    <n v="113653509.83499999"/>
  </r>
  <r>
    <n v="30"/>
    <s v="Montana"/>
    <n v="9"/>
    <n v="389489.61"/>
    <n v="142163707.65000001"/>
  </r>
  <r>
    <n v="30"/>
    <s v="Montana"/>
    <n v="11"/>
    <n v="82727.490000000005"/>
    <n v="30195533.850000001"/>
  </r>
  <r>
    <n v="30"/>
    <s v="Montana"/>
    <n v="13"/>
    <n v="1353605.0989999999"/>
    <n v="494065861.13499999"/>
  </r>
  <r>
    <n v="30"/>
    <s v="Montana"/>
    <n v="15"/>
    <n v="225062.533"/>
    <n v="82147824.545000002"/>
  </r>
  <r>
    <n v="30"/>
    <s v="Montana"/>
    <n v="17"/>
    <n v="377802.54"/>
    <n v="137897927.09999999"/>
  </r>
  <r>
    <n v="30"/>
    <s v="Montana"/>
    <n v="19"/>
    <n v="45866.3"/>
    <n v="16741199.500000002"/>
  </r>
  <r>
    <n v="30"/>
    <s v="Montana"/>
    <n v="21"/>
    <n v="362930.11499999999"/>
    <n v="132469491.97499999"/>
  </r>
  <r>
    <n v="30"/>
    <s v="Montana"/>
    <n v="23"/>
    <n v="262003.99400000001"/>
    <n v="95631457.810000002"/>
  </r>
  <r>
    <n v="30"/>
    <s v="Montana"/>
    <n v="25"/>
    <n v="83241.100999999995"/>
    <n v="30383001.864999998"/>
  </r>
  <r>
    <n v="30"/>
    <s v="Montana"/>
    <n v="27"/>
    <n v="296006.451"/>
    <n v="108042354.61499999"/>
  </r>
  <r>
    <n v="30"/>
    <s v="Montana"/>
    <n v="29"/>
    <n v="1841056.058"/>
    <n v="671985461.16999996"/>
  </r>
  <r>
    <n v="30"/>
    <s v="Montana"/>
    <n v="31"/>
    <n v="2027351.463"/>
    <n v="739983283.995"/>
  </r>
  <r>
    <n v="30"/>
    <s v="Montana"/>
    <n v="33"/>
    <n v="59114.796000000002"/>
    <n v="21576900.539999999"/>
  </r>
  <r>
    <n v="30"/>
    <s v="Montana"/>
    <n v="35"/>
    <n v="373914.75300000003"/>
    <n v="136478884.845"/>
  </r>
  <r>
    <n v="30"/>
    <s v="Montana"/>
    <n v="37"/>
    <n v="67544.217999999993"/>
    <n v="24653639.569999997"/>
  </r>
  <r>
    <n v="30"/>
    <s v="Montana"/>
    <n v="39"/>
    <n v="313550.16600000003"/>
    <n v="114445810.59"/>
  </r>
  <r>
    <n v="30"/>
    <s v="Montana"/>
    <n v="41"/>
    <n v="322428.08299999998"/>
    <n v="117686250.29499999"/>
  </r>
  <r>
    <n v="30"/>
    <s v="Montana"/>
    <n v="43"/>
    <n v="612680.74300000002"/>
    <n v="223628471.19499999"/>
  </r>
  <r>
    <n v="30"/>
    <s v="Montana"/>
    <n v="45"/>
    <n v="146271.27100000001"/>
    <n v="53389013.915000007"/>
  </r>
  <r>
    <n v="30"/>
    <s v="Montana"/>
    <n v="47"/>
    <n v="700683.71100000001"/>
    <n v="255749554.51500002"/>
  </r>
  <r>
    <n v="30"/>
    <s v="Montana"/>
    <n v="51"/>
    <n v="56015.194000000003"/>
    <n v="20445545.810000002"/>
  </r>
  <r>
    <n v="30"/>
    <s v="Montana"/>
    <n v="53"/>
    <n v="341484.45500000002"/>
    <n v="124641826.075"/>
  </r>
  <r>
    <n v="30"/>
    <s v="Montana"/>
    <n v="55"/>
    <n v="90133.558000000005"/>
    <n v="32898748.670000002"/>
  </r>
  <r>
    <n v="30"/>
    <s v="Montana"/>
    <n v="57"/>
    <n v="303350.24800000002"/>
    <n v="110722840.52000001"/>
  </r>
  <r>
    <n v="30"/>
    <s v="Montana"/>
    <n v="59"/>
    <n v="67655.78"/>
    <n v="24694359.699999999"/>
  </r>
  <r>
    <n v="30"/>
    <s v="Montana"/>
    <n v="61"/>
    <n v="544763.38"/>
    <n v="198838633.69999999"/>
  </r>
  <r>
    <n v="30"/>
    <s v="Montana"/>
    <n v="63"/>
    <n v="2207693.9160000002"/>
    <n v="805808279.34000003"/>
  </r>
  <r>
    <n v="30"/>
    <s v="Montana"/>
    <n v="65"/>
    <n v="137811.96299999999"/>
    <n v="50301366.494999997"/>
  </r>
  <r>
    <n v="30"/>
    <s v="Montana"/>
    <n v="67"/>
    <n v="589937.679"/>
    <n v="215327252.83500001"/>
  </r>
  <r>
    <n v="30"/>
    <s v="Montana"/>
    <n v="69"/>
    <n v="35659.483"/>
    <n v="13015711.295"/>
  </r>
  <r>
    <n v="30"/>
    <s v="Montana"/>
    <n v="71"/>
    <n v="126751.93799999999"/>
    <n v="46264457.369999997"/>
  </r>
  <r>
    <n v="30"/>
    <s v="Montana"/>
    <n v="73"/>
    <n v="204166.74100000001"/>
    <n v="74520860.465000004"/>
  </r>
  <r>
    <n v="30"/>
    <s v="Montana"/>
    <n v="75"/>
    <n v="124749.677"/>
    <n v="45533632.104999997"/>
  </r>
  <r>
    <n v="30"/>
    <s v="Montana"/>
    <n v="77"/>
    <n v="461078.84899999999"/>
    <n v="168293779.88499999"/>
  </r>
  <r>
    <n v="30"/>
    <s v="Montana"/>
    <n v="79"/>
    <n v="137312.035"/>
    <n v="50118892.774999999"/>
  </r>
  <r>
    <n v="30"/>
    <s v="Montana"/>
    <n v="81"/>
    <n v="639399.321"/>
    <n v="233380752.16499999"/>
  </r>
  <r>
    <n v="30"/>
    <s v="Montana"/>
    <n v="83"/>
    <n v="366303.69300000003"/>
    <n v="133700847.94500001"/>
  </r>
  <r>
    <n v="30"/>
    <s v="Montana"/>
    <n v="85"/>
    <n v="279755.97200000001"/>
    <n v="102110929.78"/>
  </r>
  <r>
    <n v="30"/>
    <s v="Montana"/>
    <n v="87"/>
    <n v="374892.35700000002"/>
    <n v="136835710.30500001"/>
  </r>
  <r>
    <n v="30"/>
    <s v="Montana"/>
    <n v="89"/>
    <n v="291875.34499999997"/>
    <n v="106534500.925"/>
  </r>
  <r>
    <n v="30"/>
    <s v="Montana"/>
    <n v="91"/>
    <n v="104165.11199999999"/>
    <n v="38020265.879999995"/>
  </r>
  <r>
    <n v="30"/>
    <s v="Montana"/>
    <n v="93"/>
    <n v="684340.62100000004"/>
    <n v="249784326.66500002"/>
  </r>
  <r>
    <n v="30"/>
    <s v="Montana"/>
    <n v="95"/>
    <n v="451527.32400000002"/>
    <n v="164807473.26000002"/>
  </r>
  <r>
    <n v="30"/>
    <s v="Montana"/>
    <n v="97"/>
    <n v="347487.46"/>
    <n v="126832922.90000001"/>
  </r>
  <r>
    <n v="30"/>
    <s v="Montana"/>
    <n v="99"/>
    <n v="190153.54199999999"/>
    <n v="69406042.829999998"/>
  </r>
  <r>
    <n v="30"/>
    <s v="Montana"/>
    <n v="101"/>
    <n v="209124.57500000001"/>
    <n v="76330469.875"/>
  </r>
  <r>
    <n v="30"/>
    <s v="Montana"/>
    <n v="103"/>
    <n v="132669.68900000001"/>
    <n v="48424436.485000007"/>
  </r>
  <r>
    <n v="30"/>
    <s v="Montana"/>
    <n v="105"/>
    <n v="221300.11300000001"/>
    <n v="80774541.245000005"/>
  </r>
  <r>
    <n v="30"/>
    <s v="Montana"/>
    <n v="107"/>
    <n v="95071.754000000001"/>
    <n v="34701190.210000001"/>
  </r>
  <r>
    <n v="30"/>
    <s v="Montana"/>
    <n v="109"/>
    <n v="73692.88"/>
    <n v="26897901.200000003"/>
  </r>
  <r>
    <n v="30"/>
    <s v="Montana"/>
    <n v="111"/>
    <n v="2756108.659"/>
    <n v="1005979660.535"/>
  </r>
  <r>
    <n v="31"/>
    <s v="Nebraska"/>
    <n v="1"/>
    <n v="540053.75"/>
    <n v="197119618.75"/>
  </r>
  <r>
    <n v="31"/>
    <s v="Nebraska"/>
    <n v="3"/>
    <n v="224436.1"/>
    <n v="81919176.5"/>
  </r>
  <r>
    <n v="31"/>
    <s v="Nebraska"/>
    <n v="5"/>
    <n v="17914.650000000001"/>
    <n v="6538847.2500000009"/>
  </r>
  <r>
    <n v="31"/>
    <s v="Nebraska"/>
    <n v="7"/>
    <n v="71767.25"/>
    <n v="26195046.25"/>
  </r>
  <r>
    <n v="31"/>
    <s v="Nebraska"/>
    <n v="9"/>
    <n v="39710.65"/>
    <n v="14494387.25"/>
  </r>
  <r>
    <n v="31"/>
    <s v="Nebraska"/>
    <n v="11"/>
    <n v="145017.79999999999"/>
    <n v="52931496.999999993"/>
  </r>
  <r>
    <n v="31"/>
    <s v="Nebraska"/>
    <n v="13"/>
    <n v="229636.65"/>
    <n v="83817377.25"/>
  </r>
  <r>
    <n v="31"/>
    <s v="Nebraska"/>
    <n v="15"/>
    <n v="52548.05"/>
    <n v="19180038.25"/>
  </r>
  <r>
    <n v="31"/>
    <s v="Nebraska"/>
    <n v="17"/>
    <n v="90776.95"/>
    <n v="33133586.75"/>
  </r>
  <r>
    <n v="31"/>
    <s v="Nebraska"/>
    <n v="19"/>
    <n v="1444260.05"/>
    <n v="527154918.25"/>
  </r>
  <r>
    <n v="31"/>
    <s v="Nebraska"/>
    <n v="21"/>
    <n v="198310.35"/>
    <n v="72383277.75"/>
  </r>
  <r>
    <n v="31"/>
    <s v="Nebraska"/>
    <n v="23"/>
    <n v="311945.7"/>
    <n v="113860180.5"/>
  </r>
  <r>
    <n v="31"/>
    <s v="Nebraska"/>
    <n v="25"/>
    <n v="1025122.99"/>
    <n v="374169891.35000002"/>
  </r>
  <r>
    <n v="31"/>
    <s v="Nebraska"/>
    <n v="27"/>
    <n v="290928"/>
    <n v="106188720"/>
  </r>
  <r>
    <n v="31"/>
    <s v="Nebraska"/>
    <n v="29"/>
    <n v="116764.3"/>
    <n v="42618969.5"/>
  </r>
  <r>
    <n v="31"/>
    <s v="Nebraska"/>
    <n v="31"/>
    <n v="294990.84999999998"/>
    <n v="107671660.24999999"/>
  </r>
  <r>
    <n v="31"/>
    <s v="Nebraska"/>
    <n v="33"/>
    <n v="516956.25"/>
    <n v="188689031.25"/>
  </r>
  <r>
    <n v="31"/>
    <s v="Nebraska"/>
    <n v="35"/>
    <n v="172419"/>
    <n v="62932935"/>
  </r>
  <r>
    <n v="31"/>
    <s v="Nebraska"/>
    <n v="37"/>
    <n v="290565.8"/>
    <n v="106056517"/>
  </r>
  <r>
    <n v="31"/>
    <s v="Nebraska"/>
    <n v="39"/>
    <n v="303008.05"/>
    <n v="110597938.25"/>
  </r>
  <r>
    <n v="31"/>
    <s v="Nebraska"/>
    <n v="41"/>
    <n v="368173.45"/>
    <n v="134383309.25"/>
  </r>
  <r>
    <n v="31"/>
    <s v="Nebraska"/>
    <n v="43"/>
    <n v="454928.8"/>
    <n v="166049012"/>
  </r>
  <r>
    <n v="31"/>
    <s v="Nebraska"/>
    <n v="45"/>
    <n v="227069.24"/>
    <n v="82880272.599999994"/>
  </r>
  <r>
    <n v="31"/>
    <s v="Nebraska"/>
    <n v="47"/>
    <n v="1064126"/>
    <n v="388405990"/>
  </r>
  <r>
    <n v="31"/>
    <s v="Nebraska"/>
    <n v="49"/>
    <n v="322097.09999999998"/>
    <n v="117565441.49999999"/>
  </r>
  <r>
    <n v="31"/>
    <s v="Nebraska"/>
    <n v="51"/>
    <n v="153070"/>
    <n v="55870550"/>
  </r>
  <r>
    <n v="31"/>
    <s v="Nebraska"/>
    <n v="53"/>
    <n v="812912.1"/>
    <n v="296712916.5"/>
  </r>
  <r>
    <n v="31"/>
    <s v="Nebraska"/>
    <n v="55"/>
    <n v="10040839.949999999"/>
    <n v="3664906581.7499995"/>
  </r>
  <r>
    <n v="31"/>
    <s v="Nebraska"/>
    <n v="57"/>
    <n v="80507.899999999994"/>
    <n v="29385383.499999996"/>
  </r>
  <r>
    <n v="31"/>
    <s v="Nebraska"/>
    <n v="59"/>
    <n v="234918.45"/>
    <n v="85745234.25"/>
  </r>
  <r>
    <n v="31"/>
    <s v="Nebraska"/>
    <n v="61"/>
    <n v="72374.899999999994"/>
    <n v="26416838.499999996"/>
  </r>
  <r>
    <n v="31"/>
    <s v="Nebraska"/>
    <n v="63"/>
    <n v="92648.8"/>
    <n v="33816812"/>
  </r>
  <r>
    <n v="31"/>
    <s v="Nebraska"/>
    <n v="65"/>
    <n v="142964.85"/>
    <n v="52182170.25"/>
  </r>
  <r>
    <n v="31"/>
    <s v="Nebraska"/>
    <n v="67"/>
    <n v="531176.5"/>
    <n v="193879422.5"/>
  </r>
  <r>
    <n v="31"/>
    <s v="Nebraska"/>
    <n v="69"/>
    <n v="87357.5"/>
    <n v="31885487.5"/>
  </r>
  <r>
    <n v="31"/>
    <s v="Nebraska"/>
    <n v="71"/>
    <n v="48846.9"/>
    <n v="17829118.5"/>
  </r>
  <r>
    <n v="31"/>
    <s v="Nebraska"/>
    <n v="73"/>
    <n v="76689.25"/>
    <n v="27991576.25"/>
  </r>
  <r>
    <n v="31"/>
    <s v="Nebraska"/>
    <n v="75"/>
    <n v="36841.75"/>
    <n v="13447238.75"/>
  </r>
  <r>
    <n v="31"/>
    <s v="Nebraska"/>
    <n v="77"/>
    <n v="82931.199999999997"/>
    <n v="30269888"/>
  </r>
  <r>
    <n v="31"/>
    <s v="Nebraska"/>
    <n v="79"/>
    <n v="1508977.3"/>
    <n v="550776714.5"/>
  </r>
  <r>
    <n v="31"/>
    <s v="Nebraska"/>
    <n v="81"/>
    <n v="728346.9"/>
    <n v="265846618.5"/>
  </r>
  <r>
    <n v="31"/>
    <s v="Nebraska"/>
    <n v="83"/>
    <n v="136425.4"/>
    <n v="49795271"/>
  </r>
  <r>
    <n v="31"/>
    <s v="Nebraska"/>
    <n v="85"/>
    <n v="37583.35"/>
    <n v="13717922.75"/>
  </r>
  <r>
    <n v="31"/>
    <s v="Nebraska"/>
    <n v="87"/>
    <n v="113669.9"/>
    <n v="41489513.5"/>
  </r>
  <r>
    <n v="31"/>
    <s v="Nebraska"/>
    <n v="89"/>
    <n v="333285.55"/>
    <n v="121649225.75"/>
  </r>
  <r>
    <n v="31"/>
    <s v="Nebraska"/>
    <n v="91"/>
    <n v="36177.199999999997"/>
    <n v="13204677.999999998"/>
  </r>
  <r>
    <n v="31"/>
    <s v="Nebraska"/>
    <n v="93"/>
    <n v="191131.45"/>
    <n v="69762979.25"/>
  </r>
  <r>
    <n v="31"/>
    <s v="Nebraska"/>
    <n v="95"/>
    <n v="184310.45"/>
    <n v="67273314.25"/>
  </r>
  <r>
    <n v="31"/>
    <s v="Nebraska"/>
    <n v="97"/>
    <n v="108425.99"/>
    <n v="39575486.350000001"/>
  </r>
  <r>
    <n v="31"/>
    <s v="Nebraska"/>
    <n v="99"/>
    <n v="229936.05"/>
    <n v="83926658.25"/>
  </r>
  <r>
    <n v="31"/>
    <s v="Nebraska"/>
    <n v="101"/>
    <n v="772516.25"/>
    <n v="281968431.25"/>
  </r>
  <r>
    <n v="31"/>
    <s v="Nebraska"/>
    <n v="103"/>
    <n v="35711.75"/>
    <n v="13034788.75"/>
  </r>
  <r>
    <n v="31"/>
    <s v="Nebraska"/>
    <n v="105"/>
    <n v="359633.5"/>
    <n v="131266227.5"/>
  </r>
  <r>
    <n v="31"/>
    <s v="Nebraska"/>
    <n v="107"/>
    <n v="180413.1"/>
    <n v="65850781.5"/>
  </r>
  <r>
    <n v="31"/>
    <s v="Nebraska"/>
    <n v="109"/>
    <n v="5639851"/>
    <n v="2058545615"/>
  </r>
  <r>
    <n v="31"/>
    <s v="Nebraska"/>
    <n v="111"/>
    <n v="1431801.15"/>
    <n v="522607419.74999994"/>
  </r>
  <r>
    <n v="31"/>
    <s v="Nebraska"/>
    <n v="113"/>
    <n v="54350.3"/>
    <n v="19837859.5"/>
  </r>
  <r>
    <n v="31"/>
    <s v="Nebraska"/>
    <n v="115"/>
    <n v="38304.199999999997"/>
    <n v="13981032.999999998"/>
  </r>
  <r>
    <n v="31"/>
    <s v="Nebraska"/>
    <n v="117"/>
    <n v="669259.85"/>
    <n v="244279845.25"/>
  </r>
  <r>
    <n v="31"/>
    <s v="Nebraska"/>
    <n v="119"/>
    <n v="22254.2"/>
    <n v="8122783"/>
  </r>
  <r>
    <n v="31"/>
    <s v="Nebraska"/>
    <n v="121"/>
    <n v="319638.8"/>
    <n v="116668162"/>
  </r>
  <r>
    <n v="31"/>
    <s v="Nebraska"/>
    <n v="123"/>
    <n v="275596.40000000002"/>
    <n v="100592686.00000001"/>
  </r>
  <r>
    <n v="31"/>
    <s v="Nebraska"/>
    <n v="125"/>
    <n v="89203.25"/>
    <n v="32559186.25"/>
  </r>
  <r>
    <n v="31"/>
    <s v="Nebraska"/>
    <n v="127"/>
    <n v="179523.5"/>
    <n v="65526077.5"/>
  </r>
  <r>
    <n v="31"/>
    <s v="Nebraska"/>
    <n v="129"/>
    <n v="102586.85"/>
    <n v="37444200.25"/>
  </r>
  <r>
    <n v="31"/>
    <s v="Nebraska"/>
    <n v="131"/>
    <n v="607025.19999999995"/>
    <n v="221564197.99999997"/>
  </r>
  <r>
    <n v="31"/>
    <s v="Nebraska"/>
    <n v="133"/>
    <n v="73193.904999999999"/>
    <n v="26715775.324999999"/>
  </r>
  <r>
    <n v="31"/>
    <s v="Nebraska"/>
    <n v="135"/>
    <n v="102532.45"/>
    <n v="37424344.25"/>
  </r>
  <r>
    <n v="31"/>
    <s v="Nebraska"/>
    <n v="137"/>
    <n v="269471.15000000002"/>
    <n v="98356969.750000015"/>
  </r>
  <r>
    <n v="31"/>
    <s v="Nebraska"/>
    <n v="139"/>
    <n v="261801.5"/>
    <n v="95557547.5"/>
  </r>
  <r>
    <n v="31"/>
    <s v="Nebraska"/>
    <n v="141"/>
    <n v="695027.25"/>
    <n v="253684946.25"/>
  </r>
  <r>
    <n v="31"/>
    <s v="Nebraska"/>
    <n v="143"/>
    <n v="133797.70000000001"/>
    <n v="48836160.500000007"/>
  </r>
  <r>
    <n v="31"/>
    <s v="Nebraska"/>
    <n v="145"/>
    <n v="252251.05"/>
    <n v="92071633.25"/>
  </r>
  <r>
    <n v="31"/>
    <s v="Nebraska"/>
    <n v="147"/>
    <n v="170937.37"/>
    <n v="62392140.049999997"/>
  </r>
  <r>
    <n v="31"/>
    <s v="Nebraska"/>
    <n v="149"/>
    <n v="85371.5"/>
    <n v="31160597.5"/>
  </r>
  <r>
    <n v="31"/>
    <s v="Nebraska"/>
    <n v="151"/>
    <n v="263330.7"/>
    <n v="96115705.5"/>
  </r>
  <r>
    <n v="31"/>
    <s v="Nebraska"/>
    <n v="153"/>
    <n v="2776841.35"/>
    <n v="1013547092.75"/>
  </r>
  <r>
    <n v="31"/>
    <s v="Nebraska"/>
    <n v="155"/>
    <n v="456279.8"/>
    <n v="166542127"/>
  </r>
  <r>
    <n v="31"/>
    <s v="Nebraska"/>
    <n v="157"/>
    <n v="721525"/>
    <n v="263356625"/>
  </r>
  <r>
    <n v="31"/>
    <s v="Nebraska"/>
    <n v="159"/>
    <n v="933713.6"/>
    <n v="340805464"/>
  </r>
  <r>
    <n v="31"/>
    <s v="Nebraska"/>
    <n v="161"/>
    <n v="196269.05"/>
    <n v="71638203.25"/>
  </r>
  <r>
    <n v="31"/>
    <s v="Nebraska"/>
    <n v="163"/>
    <n v="101280.75"/>
    <n v="36967473.75"/>
  </r>
  <r>
    <n v="31"/>
    <s v="Nebraska"/>
    <n v="165"/>
    <n v="63760.15"/>
    <n v="23272454.75"/>
  </r>
  <r>
    <n v="31"/>
    <s v="Nebraska"/>
    <n v="167"/>
    <n v="213685.3"/>
    <n v="77995134.5"/>
  </r>
  <r>
    <n v="31"/>
    <s v="Nebraska"/>
    <n v="169"/>
    <n v="193287.4"/>
    <n v="70549901"/>
  </r>
  <r>
    <n v="31"/>
    <s v="Nebraska"/>
    <n v="171"/>
    <n v="60155.7"/>
    <n v="21956830.5"/>
  </r>
  <r>
    <n v="31"/>
    <s v="Nebraska"/>
    <n v="173"/>
    <n v="156382.29999999999"/>
    <n v="57079539.499999993"/>
  </r>
  <r>
    <n v="31"/>
    <s v="Nebraska"/>
    <n v="175"/>
    <n v="132768.9"/>
    <n v="48460648.5"/>
  </r>
  <r>
    <n v="31"/>
    <s v="Nebraska"/>
    <n v="177"/>
    <n v="449132.75"/>
    <n v="163933453.75"/>
  </r>
  <r>
    <n v="31"/>
    <s v="Nebraska"/>
    <n v="179"/>
    <n v="182477.95"/>
    <n v="66604451.750000007"/>
  </r>
  <r>
    <n v="31"/>
    <s v="Nebraska"/>
    <n v="181"/>
    <n v="86760.05"/>
    <n v="31667418.25"/>
  </r>
  <r>
    <n v="31"/>
    <s v="Nebraska"/>
    <n v="183"/>
    <n v="50111.35"/>
    <n v="18290642.75"/>
  </r>
  <r>
    <n v="31"/>
    <s v="Nebraska"/>
    <n v="185"/>
    <n v="891769.2"/>
    <n v="325495758"/>
  </r>
  <r>
    <n v="32"/>
    <s v="Nevada"/>
    <n v="1"/>
    <n v="705087.33"/>
    <n v="257356875.44999999"/>
  </r>
  <r>
    <n v="32"/>
    <s v="Nevada"/>
    <n v="3"/>
    <n v="34093196.140000001"/>
    <n v="12444016591.1"/>
  </r>
  <r>
    <n v="32"/>
    <s v="Nevada"/>
    <n v="5"/>
    <n v="1115323.06"/>
    <n v="407092916.90000004"/>
  </r>
  <r>
    <n v="32"/>
    <s v="Nevada"/>
    <n v="7"/>
    <n v="1755212.77"/>
    <n v="640652661.04999995"/>
  </r>
  <r>
    <n v="32"/>
    <s v="Nevada"/>
    <n v="9"/>
    <n v="210370.68"/>
    <n v="76785298.200000003"/>
  </r>
  <r>
    <n v="32"/>
    <s v="Nevada"/>
    <n v="11"/>
    <n v="322933.84000000003"/>
    <n v="117870851.60000001"/>
  </r>
  <r>
    <n v="32"/>
    <s v="Nevada"/>
    <n v="13"/>
    <n v="756354.14"/>
    <n v="276069261.10000002"/>
  </r>
  <r>
    <n v="32"/>
    <s v="Nevada"/>
    <n v="15"/>
    <n v="274132.37"/>
    <n v="100058315.05"/>
  </r>
  <r>
    <n v="32"/>
    <s v="Nevada"/>
    <n v="17"/>
    <n v="283758.34000000003"/>
    <n v="103571794.10000001"/>
  </r>
  <r>
    <n v="32"/>
    <s v="Nevada"/>
    <n v="19"/>
    <n v="982289.5"/>
    <n v="358535667.5"/>
  </r>
  <r>
    <n v="32"/>
    <s v="Nevada"/>
    <n v="21"/>
    <n v="280101.48"/>
    <n v="102237040.19999999"/>
  </r>
  <r>
    <n v="32"/>
    <s v="Nevada"/>
    <n v="23"/>
    <n v="1232748.8799999999"/>
    <n v="449953341.19999999"/>
  </r>
  <r>
    <n v="32"/>
    <s v="Nevada"/>
    <n v="27"/>
    <n v="601324.80000000005"/>
    <n v="219483552.00000003"/>
  </r>
  <r>
    <n v="32"/>
    <s v="Nevada"/>
    <n v="29"/>
    <n v="46879.85"/>
    <n v="17111145.25"/>
  </r>
  <r>
    <n v="32"/>
    <s v="Nevada"/>
    <n v="31"/>
    <n v="7908802.5800000001"/>
    <n v="2886712941.6999998"/>
  </r>
  <r>
    <n v="32"/>
    <s v="Nevada"/>
    <n v="33"/>
    <n v="365007"/>
    <n v="133227555"/>
  </r>
  <r>
    <n v="32"/>
    <s v="Nevada"/>
    <n v="510"/>
    <n v="908285.35"/>
    <n v="331524152.75"/>
  </r>
  <r>
    <n v="33"/>
    <s v="New Hampshire"/>
    <s v="NULL"/>
    <n v="324.39"/>
    <n v="118402.34999999999"/>
  </r>
  <r>
    <n v="33"/>
    <s v="New Hampshire"/>
    <n v="1"/>
    <n v="1592237.5079999999"/>
    <n v="581166690.41999996"/>
  </r>
  <r>
    <n v="33"/>
    <s v="New Hampshire"/>
    <n v="3"/>
    <n v="1107902.4080000001"/>
    <n v="404384378.92000002"/>
  </r>
  <r>
    <n v="33"/>
    <s v="New Hampshire"/>
    <n v="5"/>
    <n v="1447100.855"/>
    <n v="528191812.07499999"/>
  </r>
  <r>
    <n v="33"/>
    <s v="New Hampshire"/>
    <n v="7"/>
    <n v="819163.68099999998"/>
    <n v="298994743.565"/>
  </r>
  <r>
    <n v="33"/>
    <s v="New Hampshire"/>
    <n v="9"/>
    <n v="2198809.9509999999"/>
    <n v="802565632.11500001"/>
  </r>
  <r>
    <n v="33"/>
    <s v="New Hampshire"/>
    <n v="11"/>
    <n v="7034786.7070000004"/>
    <n v="2567697148.0550003"/>
  </r>
  <r>
    <n v="33"/>
    <s v="New Hampshire"/>
    <n v="13"/>
    <n v="4697664.9809999997"/>
    <n v="1714647718.0649998"/>
  </r>
  <r>
    <n v="33"/>
    <s v="New Hampshire"/>
    <n v="15"/>
    <n v="8024610.8559999997"/>
    <n v="2928982962.4400001"/>
  </r>
  <r>
    <n v="33"/>
    <s v="New Hampshire"/>
    <n v="17"/>
    <n v="2517076.1320000002"/>
    <n v="918732788.18000007"/>
  </r>
  <r>
    <n v="33"/>
    <s v="New Hampshire"/>
    <n v="19"/>
    <n v="842455.27099999995"/>
    <n v="307496173.91499996"/>
  </r>
  <r>
    <n v="34"/>
    <s v="New Jersey"/>
    <n v="1"/>
    <n v="6315811.1799999997"/>
    <n v="2305271080.6999998"/>
  </r>
  <r>
    <n v="34"/>
    <s v="New Jersey"/>
    <n v="3"/>
    <n v="16695575.08"/>
    <n v="6093884904.1999998"/>
  </r>
  <r>
    <n v="34"/>
    <s v="New Jersey"/>
    <n v="5"/>
    <n v="10756089.77"/>
    <n v="3925972766.0499997"/>
  </r>
  <r>
    <n v="34"/>
    <s v="New Jersey"/>
    <n v="7"/>
    <n v="9437850.0700000003"/>
    <n v="3444815275.5500002"/>
  </r>
  <r>
    <n v="34"/>
    <s v="New Jersey"/>
    <n v="9"/>
    <n v="2283033.3199999998"/>
    <n v="833307161.79999995"/>
  </r>
  <r>
    <n v="34"/>
    <s v="New Jersey"/>
    <n v="11"/>
    <n v="2492082.5699999998"/>
    <n v="909610138.04999995"/>
  </r>
  <r>
    <n v="34"/>
    <s v="New Jersey"/>
    <n v="13"/>
    <n v="11261474.16"/>
    <n v="4110438068.4000001"/>
  </r>
  <r>
    <n v="34"/>
    <s v="New Jersey"/>
    <n v="15"/>
    <n v="6603262.6200000001"/>
    <n v="2410190856.3000002"/>
  </r>
  <r>
    <n v="34"/>
    <s v="New Jersey"/>
    <n v="17"/>
    <n v="5408459.6100000003"/>
    <n v="1974087757.6500001"/>
  </r>
  <r>
    <n v="34"/>
    <s v="New Jersey"/>
    <n v="19"/>
    <n v="4059324.26"/>
    <n v="1481653354.8999999"/>
  </r>
  <r>
    <n v="34"/>
    <s v="New Jersey"/>
    <n v="21"/>
    <n v="8342637.3099999996"/>
    <n v="3045062618.1499996"/>
  </r>
  <r>
    <n v="34"/>
    <s v="New Jersey"/>
    <n v="23"/>
    <n v="17675034.120000001"/>
    <n v="6451387453.8000002"/>
  </r>
  <r>
    <n v="34"/>
    <s v="New Jersey"/>
    <n v="25"/>
    <n v="13244185.289999999"/>
    <n v="4834127630.8499994"/>
  </r>
  <r>
    <n v="34"/>
    <s v="New Jersey"/>
    <n v="27"/>
    <n v="12095989.93"/>
    <n v="4415036324.4499998"/>
  </r>
  <r>
    <n v="34"/>
    <s v="New Jersey"/>
    <n v="29"/>
    <n v="9072766.4900000002"/>
    <n v="3311559768.8499999"/>
  </r>
  <r>
    <n v="34"/>
    <s v="New Jersey"/>
    <n v="31"/>
    <n v="6510547.54"/>
    <n v="2376349852.0999999"/>
  </r>
  <r>
    <n v="34"/>
    <s v="New Jersey"/>
    <n v="33"/>
    <n v="1770296.6"/>
    <n v="646158259"/>
  </r>
  <r>
    <n v="34"/>
    <s v="New Jersey"/>
    <n v="35"/>
    <n v="7009009.75"/>
    <n v="2558288558.75"/>
  </r>
  <r>
    <n v="34"/>
    <s v="New Jersey"/>
    <n v="37"/>
    <n v="2278637.52"/>
    <n v="831702694.79999995"/>
  </r>
  <r>
    <n v="34"/>
    <s v="New Jersey"/>
    <n v="39"/>
    <n v="10648791.880000001"/>
    <n v="3886809036.2000003"/>
  </r>
  <r>
    <n v="34"/>
    <s v="New Jersey"/>
    <n v="41"/>
    <n v="3330315.06"/>
    <n v="1215564996.9000001"/>
  </r>
  <r>
    <n v="35"/>
    <s v="New Mexico"/>
    <s v="NULL"/>
    <n v="83560.282000000007"/>
    <n v="30499502.930000003"/>
  </r>
  <r>
    <n v="35"/>
    <s v="New Mexico"/>
    <n v="1"/>
    <n v="13372811.797"/>
    <n v="4881076305.9049997"/>
  </r>
  <r>
    <n v="35"/>
    <s v="New Mexico"/>
    <n v="3"/>
    <n v="149569.99799999999"/>
    <n v="54593049.269999996"/>
  </r>
  <r>
    <n v="35"/>
    <s v="New Mexico"/>
    <n v="5"/>
    <n v="1370852.8770000001"/>
    <n v="500361300.10500002"/>
  </r>
  <r>
    <n v="35"/>
    <s v="New Mexico"/>
    <n v="6"/>
    <n v="1637384.348"/>
    <n v="597645287.01999998"/>
  </r>
  <r>
    <n v="35"/>
    <s v="New Mexico"/>
    <n v="7"/>
    <n v="637020.66299999994"/>
    <n v="232512541.99499997"/>
  </r>
  <r>
    <n v="35"/>
    <s v="New Mexico"/>
    <n v="9"/>
    <n v="685221.25899999996"/>
    <n v="250105759.535"/>
  </r>
  <r>
    <n v="35"/>
    <s v="New Mexico"/>
    <n v="11"/>
    <n v="155672.152"/>
    <n v="56820335.480000004"/>
  </r>
  <r>
    <n v="35"/>
    <s v="New Mexico"/>
    <n v="13"/>
    <n v="3920137.0329999998"/>
    <n v="1430850017.0449998"/>
  </r>
  <r>
    <n v="35"/>
    <s v="New Mexico"/>
    <n v="15"/>
    <n v="1490167.608"/>
    <n v="543911176.91999996"/>
  </r>
  <r>
    <n v="35"/>
    <s v="New Mexico"/>
    <n v="17"/>
    <n v="1010656.319"/>
    <n v="368889556.435"/>
  </r>
  <r>
    <n v="35"/>
    <s v="New Mexico"/>
    <n v="19"/>
    <n v="1355411.145"/>
    <n v="494725067.92500001"/>
  </r>
  <r>
    <n v="35"/>
    <s v="New Mexico"/>
    <n v="21"/>
    <n v="60605.489000000001"/>
    <n v="22121003.484999999"/>
  </r>
  <r>
    <n v="35"/>
    <s v="New Mexico"/>
    <n v="23"/>
    <n v="568442.45900000003"/>
    <n v="207481497.53500003"/>
  </r>
  <r>
    <n v="35"/>
    <s v="New Mexico"/>
    <n v="25"/>
    <n v="1541231.754"/>
    <n v="562549590.21000004"/>
  </r>
  <r>
    <n v="35"/>
    <s v="New Mexico"/>
    <n v="27"/>
    <n v="796159.88100000005"/>
    <n v="290598356.565"/>
  </r>
  <r>
    <n v="35"/>
    <s v="New Mexico"/>
    <n v="28"/>
    <n v="374686.89799999999"/>
    <n v="136760717.76999998"/>
  </r>
  <r>
    <n v="35"/>
    <s v="New Mexico"/>
    <n v="29"/>
    <n v="1413203.8359999999"/>
    <n v="515819400.13999999"/>
  </r>
  <r>
    <n v="35"/>
    <s v="New Mexico"/>
    <n v="31"/>
    <n v="2792235.4929999998"/>
    <n v="1019165954.9449999"/>
  </r>
  <r>
    <n v="35"/>
    <s v="New Mexico"/>
    <n v="33"/>
    <n v="313360.90000000002"/>
    <n v="114376728.50000001"/>
  </r>
  <r>
    <n v="35"/>
    <s v="New Mexico"/>
    <n v="35"/>
    <n v="1378927.8589999999"/>
    <n v="503308668.53499997"/>
  </r>
  <r>
    <n v="35"/>
    <s v="New Mexico"/>
    <n v="37"/>
    <n v="1186294.777"/>
    <n v="432997593.60500002"/>
  </r>
  <r>
    <n v="35"/>
    <s v="New Mexico"/>
    <n v="39"/>
    <n v="1119931.8430000001"/>
    <n v="408775122.69500005"/>
  </r>
  <r>
    <n v="35"/>
    <s v="New Mexico"/>
    <n v="41"/>
    <n v="556793.14199999999"/>
    <n v="203229496.82999998"/>
  </r>
  <r>
    <n v="35"/>
    <s v="New Mexico"/>
    <n v="43"/>
    <n v="3002604.923"/>
    <n v="1095950796.895"/>
  </r>
  <r>
    <n v="35"/>
    <s v="New Mexico"/>
    <n v="45"/>
    <n v="3200903.1749999998"/>
    <n v="1168329658.875"/>
  </r>
  <r>
    <n v="35"/>
    <s v="New Mexico"/>
    <n v="47"/>
    <n v="739804.37"/>
    <n v="270028595.05000001"/>
  </r>
  <r>
    <n v="35"/>
    <s v="New Mexico"/>
    <n v="49"/>
    <n v="3905532.4929999998"/>
    <n v="1425519359.9449999"/>
  </r>
  <r>
    <n v="35"/>
    <s v="New Mexico"/>
    <n v="51"/>
    <n v="440043.91100000002"/>
    <n v="160616027.51500002"/>
  </r>
  <r>
    <n v="35"/>
    <s v="New Mexico"/>
    <n v="53"/>
    <n v="854847.29099999997"/>
    <n v="312019261.21499997"/>
  </r>
  <r>
    <n v="35"/>
    <s v="New Mexico"/>
    <n v="55"/>
    <n v="769736.19299999997"/>
    <n v="280953710.44499999"/>
  </r>
  <r>
    <n v="35"/>
    <s v="New Mexico"/>
    <n v="57"/>
    <n v="1168726.818"/>
    <n v="426585288.56999999"/>
  </r>
  <r>
    <n v="35"/>
    <s v="New Mexico"/>
    <n v="59"/>
    <n v="261226.59899999999"/>
    <n v="95347708.63499999"/>
  </r>
  <r>
    <n v="35"/>
    <s v="New Mexico"/>
    <n v="61"/>
    <n v="1420620.0060000001"/>
    <n v="518526302.19"/>
  </r>
  <r>
    <n v="36"/>
    <s v="New York"/>
    <n v="1"/>
    <n v="7945262.1500000004"/>
    <n v="2900020684.75"/>
  </r>
  <r>
    <n v="36"/>
    <s v="New York"/>
    <n v="3"/>
    <n v="856961.66"/>
    <n v="312791005.90000004"/>
  </r>
  <r>
    <n v="36"/>
    <s v="New York"/>
    <n v="5"/>
    <n v="7429881.1799999997"/>
    <n v="2711906630.6999998"/>
  </r>
  <r>
    <n v="36"/>
    <s v="New York"/>
    <n v="7"/>
    <n v="4491024.3099999996"/>
    <n v="1639223873.1499999"/>
  </r>
  <r>
    <n v="36"/>
    <s v="New York"/>
    <n v="9"/>
    <n v="1716457.89"/>
    <n v="626507129.8499999"/>
  </r>
  <r>
    <n v="36"/>
    <s v="New York"/>
    <n v="11"/>
    <n v="1446618.49"/>
    <n v="528015748.85000002"/>
  </r>
  <r>
    <n v="36"/>
    <s v="New York"/>
    <n v="13"/>
    <n v="3081649.54"/>
    <n v="1124802082.0999999"/>
  </r>
  <r>
    <n v="36"/>
    <s v="New York"/>
    <n v="15"/>
    <n v="1817889.97"/>
    <n v="663529839.04999995"/>
  </r>
  <r>
    <n v="36"/>
    <s v="New York"/>
    <n v="17"/>
    <n v="925939.25"/>
    <n v="337967826.25"/>
  </r>
  <r>
    <n v="36"/>
    <s v="New York"/>
    <n v="19"/>
    <n v="1611932.84"/>
    <n v="588355486.60000002"/>
  </r>
  <r>
    <n v="36"/>
    <s v="New York"/>
    <n v="21"/>
    <n v="1464772.97"/>
    <n v="534642134.05000001"/>
  </r>
  <r>
    <n v="36"/>
    <s v="New York"/>
    <n v="23"/>
    <n v="1265714.1200000001"/>
    <n v="461985653.80000001"/>
  </r>
  <r>
    <n v="36"/>
    <s v="New York"/>
    <n v="25"/>
    <n v="1174505.6200000001"/>
    <n v="428694551.30000001"/>
  </r>
  <r>
    <n v="36"/>
    <s v="New York"/>
    <n v="27"/>
    <n v="5846852.04"/>
    <n v="2134100994.5999999"/>
  </r>
  <r>
    <n v="36"/>
    <s v="New York"/>
    <n v="29"/>
    <n v="16974348.59"/>
    <n v="6195637235.3500004"/>
  </r>
  <r>
    <n v="36"/>
    <s v="New York"/>
    <n v="31"/>
    <n v="1303752.97"/>
    <n v="475869834.05000001"/>
  </r>
  <r>
    <n v="36"/>
    <s v="New York"/>
    <n v="33"/>
    <n v="846652.33"/>
    <n v="309028100.44999999"/>
  </r>
  <r>
    <n v="36"/>
    <s v="New York"/>
    <n v="35"/>
    <n v="759415.04"/>
    <n v="277186489.60000002"/>
  </r>
  <r>
    <n v="36"/>
    <s v="New York"/>
    <n v="37"/>
    <n v="2352442.58"/>
    <n v="858641541.70000005"/>
  </r>
  <r>
    <n v="36"/>
    <s v="New York"/>
    <n v="39"/>
    <n v="1563235.87"/>
    <n v="570581092.55000007"/>
  </r>
  <r>
    <n v="36"/>
    <s v="New York"/>
    <n v="41"/>
    <n v="239383.9"/>
    <n v="87375123.5"/>
  </r>
  <r>
    <n v="36"/>
    <s v="New York"/>
    <n v="43"/>
    <n v="1478753.12"/>
    <n v="539744888.80000007"/>
  </r>
  <r>
    <n v="36"/>
    <s v="New York"/>
    <n v="45"/>
    <n v="2378375.5499999998"/>
    <n v="868107075.74999988"/>
  </r>
  <r>
    <n v="36"/>
    <s v="New York"/>
    <n v="47"/>
    <n v="10272805.710000001"/>
    <n v="3749574084.1500001"/>
  </r>
  <r>
    <n v="36"/>
    <s v="New York"/>
    <n v="49"/>
    <n v="433006.7"/>
    <n v="158047445.5"/>
  </r>
  <r>
    <n v="36"/>
    <s v="New York"/>
    <n v="51"/>
    <n v="1539733.44"/>
    <n v="562002705.60000002"/>
  </r>
  <r>
    <n v="36"/>
    <s v="New York"/>
    <n v="53"/>
    <n v="1500304.3"/>
    <n v="547611069.5"/>
  </r>
  <r>
    <n v="36"/>
    <s v="New York"/>
    <n v="55"/>
    <n v="13539724.23"/>
    <n v="4941999343.9499998"/>
  </r>
  <r>
    <n v="36"/>
    <s v="New York"/>
    <n v="57"/>
    <n v="1587694.26"/>
    <n v="579508404.89999998"/>
  </r>
  <r>
    <n v="36"/>
    <s v="New York"/>
    <n v="59"/>
    <n v="21923665.539999999"/>
    <n v="8002137922.0999994"/>
  </r>
  <r>
    <n v="36"/>
    <s v="New York"/>
    <n v="61"/>
    <n v="8078396.4100000001"/>
    <n v="2948614689.6500001"/>
  </r>
  <r>
    <n v="36"/>
    <s v="New York"/>
    <n v="63"/>
    <n v="3012800.86"/>
    <n v="1099672313.8999999"/>
  </r>
  <r>
    <n v="36"/>
    <s v="New York"/>
    <n v="65"/>
    <n v="4470082.42"/>
    <n v="1631580083.3"/>
  </r>
  <r>
    <n v="36"/>
    <s v="New York"/>
    <n v="67"/>
    <n v="9708203.75"/>
    <n v="3543494368.75"/>
  </r>
  <r>
    <n v="36"/>
    <s v="New York"/>
    <n v="69"/>
    <n v="2857008.52"/>
    <n v="1042808109.8"/>
  </r>
  <r>
    <n v="36"/>
    <s v="New York"/>
    <n v="71"/>
    <n v="9571740.7100000009"/>
    <n v="3493685359.1500001"/>
  </r>
  <r>
    <n v="36"/>
    <s v="New York"/>
    <n v="73"/>
    <n v="524567.72"/>
    <n v="191467217.79999998"/>
  </r>
  <r>
    <n v="36"/>
    <s v="New York"/>
    <n v="75"/>
    <n v="2124665.08"/>
    <n v="775502754.20000005"/>
  </r>
  <r>
    <n v="36"/>
    <s v="New York"/>
    <n v="77"/>
    <n v="1342072.92"/>
    <n v="489856615.79999995"/>
  </r>
  <r>
    <n v="36"/>
    <s v="New York"/>
    <n v="79"/>
    <n v="2688728.8"/>
    <n v="981386011.99999988"/>
  </r>
  <r>
    <n v="36"/>
    <s v="New York"/>
    <n v="81"/>
    <n v="16541879.08"/>
    <n v="6037785864.1999998"/>
  </r>
  <r>
    <n v="36"/>
    <s v="New York"/>
    <n v="83"/>
    <n v="2825168.74"/>
    <n v="1031186590.1"/>
  </r>
  <r>
    <n v="36"/>
    <s v="New York"/>
    <n v="85"/>
    <n v="4577564.33"/>
    <n v="1670810980.45"/>
  </r>
  <r>
    <n v="36"/>
    <s v="New York"/>
    <n v="87"/>
    <n v="6800677.1299999999"/>
    <n v="2482247152.4499998"/>
  </r>
  <r>
    <n v="36"/>
    <s v="New York"/>
    <n v="89"/>
    <n v="1705742.69"/>
    <n v="622596081.85000002"/>
  </r>
  <r>
    <n v="36"/>
    <s v="New York"/>
    <n v="91"/>
    <n v="5125815.4400000004"/>
    <n v="1870922635.6000001"/>
  </r>
  <r>
    <n v="36"/>
    <s v="New York"/>
    <n v="93"/>
    <n v="2604307.12"/>
    <n v="950572098.80000007"/>
  </r>
  <r>
    <n v="36"/>
    <s v="New York"/>
    <n v="95"/>
    <n v="700930.48"/>
    <n v="255839625.19999999"/>
  </r>
  <r>
    <n v="36"/>
    <s v="New York"/>
    <n v="97"/>
    <n v="343587.2"/>
    <n v="125409328"/>
  </r>
  <r>
    <n v="36"/>
    <s v="New York"/>
    <n v="99"/>
    <n v="1070215.8500000001"/>
    <n v="390628785.25000006"/>
  </r>
  <r>
    <n v="36"/>
    <s v="New York"/>
    <n v="101"/>
    <n v="2560114.52"/>
    <n v="934441799.79999995"/>
  </r>
  <r>
    <n v="36"/>
    <s v="New York"/>
    <n v="103"/>
    <n v="29069339.079999998"/>
    <n v="10610308764.199999"/>
  </r>
  <r>
    <n v="36"/>
    <s v="New York"/>
    <n v="105"/>
    <n v="1700612.19"/>
    <n v="620723449.35000002"/>
  </r>
  <r>
    <n v="36"/>
    <s v="New York"/>
    <n v="107"/>
    <n v="1270594.83"/>
    <n v="463767112.95000005"/>
  </r>
  <r>
    <n v="36"/>
    <s v="New York"/>
    <n v="109"/>
    <n v="1505113.02"/>
    <n v="549366252.29999995"/>
  </r>
  <r>
    <n v="36"/>
    <s v="New York"/>
    <n v="111"/>
    <n v="4315571.26"/>
    <n v="1575183509.8999999"/>
  </r>
  <r>
    <n v="36"/>
    <s v="New York"/>
    <n v="113"/>
    <n v="1967639.6"/>
    <n v="718188454"/>
  </r>
  <r>
    <n v="36"/>
    <s v="New York"/>
    <n v="115"/>
    <n v="1078483.18"/>
    <n v="393646360.69999999"/>
  </r>
  <r>
    <n v="36"/>
    <s v="New York"/>
    <n v="117"/>
    <n v="1267503.05"/>
    <n v="462638613.25"/>
  </r>
  <r>
    <n v="36"/>
    <s v="New York"/>
    <n v="119"/>
    <n v="19217821.510000002"/>
    <n v="7014504851.1500006"/>
  </r>
  <r>
    <n v="36"/>
    <s v="New York"/>
    <n v="121"/>
    <n v="561711.4"/>
    <n v="205024661"/>
  </r>
  <r>
    <n v="36"/>
    <s v="New York"/>
    <n v="123"/>
    <n v="355919.9"/>
    <n v="129910763.50000001"/>
  </r>
  <r>
    <n v="37"/>
    <s v="North Carolina"/>
    <n v="1"/>
    <n v="3397079.24"/>
    <n v="1239933922.6000001"/>
  </r>
  <r>
    <n v="37"/>
    <s v="North Carolina"/>
    <n v="3"/>
    <n v="386897.5"/>
    <n v="141217587.5"/>
  </r>
  <r>
    <n v="37"/>
    <s v="North Carolina"/>
    <n v="5"/>
    <n v="176240.74"/>
    <n v="64327870.099999994"/>
  </r>
  <r>
    <n v="37"/>
    <s v="North Carolina"/>
    <n v="7"/>
    <n v="745870.05"/>
    <n v="272242568.25"/>
  </r>
  <r>
    <n v="37"/>
    <s v="North Carolina"/>
    <n v="9"/>
    <n v="417809.62"/>
    <n v="152500511.30000001"/>
  </r>
  <r>
    <n v="37"/>
    <s v="North Carolina"/>
    <n v="11"/>
    <n v="401513.11"/>
    <n v="146552285.15000001"/>
  </r>
  <r>
    <n v="37"/>
    <s v="North Carolina"/>
    <n v="13"/>
    <n v="1005887.874"/>
    <n v="367149074.00999999"/>
  </r>
  <r>
    <n v="37"/>
    <s v="North Carolina"/>
    <n v="15"/>
    <n v="640867.80000000005"/>
    <n v="233916747.00000003"/>
  </r>
  <r>
    <n v="37"/>
    <s v="North Carolina"/>
    <n v="17"/>
    <n v="962712.15700000001"/>
    <n v="351389937.30500001"/>
  </r>
  <r>
    <n v="37"/>
    <s v="North Carolina"/>
    <n v="19"/>
    <n v="2721595.5"/>
    <n v="993382357.5"/>
  </r>
  <r>
    <n v="37"/>
    <s v="North Carolina"/>
    <n v="21"/>
    <n v="6012799.5700000003"/>
    <n v="2194671843.0500002"/>
  </r>
  <r>
    <n v="37"/>
    <s v="North Carolina"/>
    <n v="23"/>
    <n v="2175318.37"/>
    <n v="793991205.05000007"/>
  </r>
  <r>
    <n v="37"/>
    <s v="North Carolina"/>
    <n v="25"/>
    <n v="3762302.6359999999"/>
    <n v="1373240462.1399999"/>
  </r>
  <r>
    <n v="37"/>
    <s v="North Carolina"/>
    <n v="27"/>
    <n v="1349132.923"/>
    <n v="492433516.89499998"/>
  </r>
  <r>
    <n v="37"/>
    <s v="North Carolina"/>
    <n v="29"/>
    <n v="259707.62"/>
    <n v="94793281.299999997"/>
  </r>
  <r>
    <n v="37"/>
    <s v="North Carolina"/>
    <n v="31"/>
    <n v="1512092.7760000001"/>
    <n v="551913863.24000001"/>
  </r>
  <r>
    <n v="37"/>
    <s v="North Carolina"/>
    <n v="33"/>
    <n v="457343.37"/>
    <n v="166930330.05000001"/>
  </r>
  <r>
    <n v="37"/>
    <s v="North Carolina"/>
    <n v="35"/>
    <n v="3578624.713"/>
    <n v="1306198020.2449999"/>
  </r>
  <r>
    <n v="37"/>
    <s v="North Carolina"/>
    <n v="37"/>
    <n v="1500209.22"/>
    <n v="547576365.29999995"/>
  </r>
  <r>
    <n v="37"/>
    <s v="North Carolina"/>
    <n v="39"/>
    <n v="549693.91"/>
    <n v="200638277.15000001"/>
  </r>
  <r>
    <n v="37"/>
    <s v="North Carolina"/>
    <n v="41"/>
    <n v="218374.84"/>
    <n v="79706816.599999994"/>
  </r>
  <r>
    <n v="37"/>
    <s v="North Carolina"/>
    <n v="43"/>
    <n v="190606.32"/>
    <n v="69571306.799999997"/>
  </r>
  <r>
    <n v="37"/>
    <s v="North Carolina"/>
    <n v="45"/>
    <n v="2089541.24"/>
    <n v="762682552.60000002"/>
  </r>
  <r>
    <n v="37"/>
    <s v="North Carolina"/>
    <n v="47"/>
    <n v="1563673.04"/>
    <n v="570740659.60000002"/>
  </r>
  <r>
    <n v="37"/>
    <s v="North Carolina"/>
    <n v="49"/>
    <n v="2178565.0499999998"/>
    <n v="795176243.24999988"/>
  </r>
  <r>
    <n v="37"/>
    <s v="North Carolina"/>
    <n v="51"/>
    <n v="7567135.7000000002"/>
    <n v="2762004530.5"/>
  </r>
  <r>
    <n v="37"/>
    <s v="North Carolina"/>
    <n v="53"/>
    <n v="785160.06099999999"/>
    <n v="286583422.26499999"/>
  </r>
  <r>
    <n v="37"/>
    <s v="North Carolina"/>
    <n v="55"/>
    <n v="1143938.57"/>
    <n v="417537578.05000001"/>
  </r>
  <r>
    <n v="37"/>
    <s v="North Carolina"/>
    <n v="57"/>
    <n v="3445457.73"/>
    <n v="1257592071.45"/>
  </r>
  <r>
    <n v="37"/>
    <s v="North Carolina"/>
    <n v="59"/>
    <n v="1160640.8"/>
    <n v="423633892"/>
  </r>
  <r>
    <n v="37"/>
    <s v="North Carolina"/>
    <n v="61"/>
    <n v="1524903.37"/>
    <n v="556589730.05000007"/>
  </r>
  <r>
    <n v="37"/>
    <s v="North Carolina"/>
    <n v="63"/>
    <n v="6614314.2599999998"/>
    <n v="2414224704.9000001"/>
  </r>
  <r>
    <n v="37"/>
    <s v="North Carolina"/>
    <n v="65"/>
    <n v="1235473.47"/>
    <n v="450947816.55000001"/>
  </r>
  <r>
    <n v="37"/>
    <s v="North Carolina"/>
    <n v="67"/>
    <n v="7786391.6100000003"/>
    <n v="2842032937.6500001"/>
  </r>
  <r>
    <n v="37"/>
    <s v="North Carolina"/>
    <n v="69"/>
    <n v="956995.32"/>
    <n v="349303291.79999995"/>
  </r>
  <r>
    <n v="37"/>
    <s v="North Carolina"/>
    <n v="71"/>
    <n v="4601806.5199999996"/>
    <n v="1679659379.8"/>
  </r>
  <r>
    <n v="37"/>
    <s v="North Carolina"/>
    <n v="73"/>
    <n v="226650.3"/>
    <n v="82727359.5"/>
  </r>
  <r>
    <n v="37"/>
    <s v="North Carolina"/>
    <n v="75"/>
    <n v="157020.29999999999"/>
    <n v="57312409.499999993"/>
  </r>
  <r>
    <n v="37"/>
    <s v="North Carolina"/>
    <n v="77"/>
    <n v="1480793.71"/>
    <n v="540489704.14999998"/>
  </r>
  <r>
    <n v="37"/>
    <s v="North Carolina"/>
    <n v="79"/>
    <n v="494356.26"/>
    <n v="180440034.90000001"/>
  </r>
  <r>
    <n v="37"/>
    <s v="North Carolina"/>
    <n v="81"/>
    <n v="12709834.177999999"/>
    <n v="4639089474.9699993"/>
  </r>
  <r>
    <n v="37"/>
    <s v="North Carolina"/>
    <n v="83"/>
    <n v="1574020.62"/>
    <n v="574517526.30000007"/>
  </r>
  <r>
    <n v="37"/>
    <s v="North Carolina"/>
    <n v="85"/>
    <n v="1983313.14"/>
    <n v="723909296.0999999"/>
  </r>
  <r>
    <n v="37"/>
    <s v="North Carolina"/>
    <n v="87"/>
    <n v="2107652.02"/>
    <n v="769292987.29999995"/>
  </r>
  <r>
    <n v="37"/>
    <s v="North Carolina"/>
    <n v="89"/>
    <n v="2164001.46"/>
    <n v="789860532.89999998"/>
  </r>
  <r>
    <n v="37"/>
    <s v="North Carolina"/>
    <n v="91"/>
    <n v="409570"/>
    <n v="149493050"/>
  </r>
  <r>
    <n v="37"/>
    <s v="North Carolina"/>
    <n v="93"/>
    <n v="587030.85"/>
    <n v="214266260.25"/>
  </r>
  <r>
    <n v="37"/>
    <s v="North Carolina"/>
    <n v="95"/>
    <n v="110552.26"/>
    <n v="40351574.899999999"/>
  </r>
  <r>
    <n v="37"/>
    <s v="North Carolina"/>
    <n v="97"/>
    <n v="4518059.7300000004"/>
    <n v="1649091801.45"/>
  </r>
  <r>
    <n v="37"/>
    <s v="North Carolina"/>
    <n v="99"/>
    <n v="1188192.44"/>
    <n v="433690240.59999996"/>
  </r>
  <r>
    <n v="37"/>
    <s v="North Carolina"/>
    <n v="101"/>
    <n v="4493886.01"/>
    <n v="1640268393.6499999"/>
  </r>
  <r>
    <n v="37"/>
    <s v="North Carolina"/>
    <n v="103"/>
    <n v="430500.08399999997"/>
    <n v="157132530.66"/>
  </r>
  <r>
    <n v="37"/>
    <s v="North Carolina"/>
    <n v="105"/>
    <n v="1270865.69"/>
    <n v="463865976.84999996"/>
  </r>
  <r>
    <n v="37"/>
    <s v="North Carolina"/>
    <n v="107"/>
    <n v="1388318.18"/>
    <n v="506736135.69999999"/>
  </r>
  <r>
    <n v="37"/>
    <s v="North Carolina"/>
    <n v="109"/>
    <n v="1258722.551"/>
    <n v="459433731.11500001"/>
  </r>
  <r>
    <n v="37"/>
    <s v="North Carolina"/>
    <n v="111"/>
    <n v="1527857.5"/>
    <n v="557667987.5"/>
  </r>
  <r>
    <n v="37"/>
    <s v="North Carolina"/>
    <n v="113"/>
    <n v="684651.7"/>
    <n v="249897870.49999997"/>
  </r>
  <r>
    <n v="37"/>
    <s v="North Carolina"/>
    <n v="115"/>
    <n v="458325.8"/>
    <n v="167288917"/>
  </r>
  <r>
    <n v="37"/>
    <s v="North Carolina"/>
    <n v="117"/>
    <n v="684141.8"/>
    <n v="249711757.00000003"/>
  </r>
  <r>
    <n v="37"/>
    <s v="North Carolina"/>
    <n v="119"/>
    <n v="21027868"/>
    <n v="7675171820"/>
  </r>
  <r>
    <n v="37"/>
    <s v="North Carolina"/>
    <n v="121"/>
    <n v="238097.87"/>
    <n v="86905722.549999997"/>
  </r>
  <r>
    <n v="37"/>
    <s v="North Carolina"/>
    <n v="123"/>
    <n v="744231.98"/>
    <n v="271644672.69999999"/>
  </r>
  <r>
    <n v="37"/>
    <s v="North Carolina"/>
    <n v="125"/>
    <n v="1877489.53"/>
    <n v="685283678.45000005"/>
  </r>
  <r>
    <n v="37"/>
    <s v="North Carolina"/>
    <n v="127"/>
    <n v="3362620"/>
    <n v="1227356300"/>
  </r>
  <r>
    <n v="37"/>
    <s v="North Carolina"/>
    <n v="129"/>
    <n v="3501735.69"/>
    <n v="1278133526.8499999"/>
  </r>
  <r>
    <n v="37"/>
    <s v="North Carolina"/>
    <n v="131"/>
    <n v="695320.96"/>
    <n v="253792150.39999998"/>
  </r>
  <r>
    <n v="37"/>
    <s v="North Carolina"/>
    <n v="133"/>
    <n v="3233052.585"/>
    <n v="1180064193.5250001"/>
  </r>
  <r>
    <n v="37"/>
    <s v="North Carolina"/>
    <n v="135"/>
    <n v="3374367.2"/>
    <n v="1231644028"/>
  </r>
  <r>
    <n v="37"/>
    <s v="North Carolina"/>
    <n v="137"/>
    <n v="250636.402"/>
    <n v="91482286.730000004"/>
  </r>
  <r>
    <n v="37"/>
    <s v="North Carolina"/>
    <n v="139"/>
    <n v="654566.62"/>
    <n v="238916816.30000001"/>
  </r>
  <r>
    <n v="37"/>
    <s v="North Carolina"/>
    <n v="141"/>
    <n v="1607822.98"/>
    <n v="586855387.70000005"/>
  </r>
  <r>
    <n v="37"/>
    <s v="North Carolina"/>
    <n v="143"/>
    <n v="244449.258"/>
    <n v="89223979.170000002"/>
  </r>
  <r>
    <n v="37"/>
    <s v="North Carolina"/>
    <n v="145"/>
    <n v="591398.64"/>
    <n v="215860503.59999999"/>
  </r>
  <r>
    <n v="37"/>
    <s v="North Carolina"/>
    <n v="147"/>
    <n v="3436206.84"/>
    <n v="1254215496.5999999"/>
  </r>
  <r>
    <n v="37"/>
    <s v="North Carolina"/>
    <n v="149"/>
    <n v="745066.04"/>
    <n v="271949104.60000002"/>
  </r>
  <r>
    <n v="37"/>
    <s v="North Carolina"/>
    <n v="151"/>
    <n v="3020456.14"/>
    <n v="1102466491.1000001"/>
  </r>
  <r>
    <n v="37"/>
    <s v="North Carolina"/>
    <n v="153"/>
    <n v="1115195.851"/>
    <n v="407046485.61500001"/>
  </r>
  <r>
    <n v="37"/>
    <s v="North Carolina"/>
    <n v="155"/>
    <n v="3512850.5419999999"/>
    <n v="1282190447.8299999"/>
  </r>
  <r>
    <n v="37"/>
    <s v="North Carolina"/>
    <n v="157"/>
    <n v="2003019.2"/>
    <n v="731102008"/>
  </r>
  <r>
    <n v="37"/>
    <s v="North Carolina"/>
    <n v="159"/>
    <n v="3038900.82"/>
    <n v="1109198799.3"/>
  </r>
  <r>
    <n v="37"/>
    <s v="North Carolina"/>
    <n v="161"/>
    <n v="1022527.5"/>
    <n v="373222537.5"/>
  </r>
  <r>
    <n v="37"/>
    <s v="North Carolina"/>
    <n v="163"/>
    <n v="1632132.63"/>
    <n v="595728409.94999993"/>
  </r>
  <r>
    <n v="37"/>
    <s v="North Carolina"/>
    <n v="165"/>
    <n v="882788.69"/>
    <n v="322217871.84999996"/>
  </r>
  <r>
    <n v="37"/>
    <s v="North Carolina"/>
    <n v="167"/>
    <n v="996001.79500000004"/>
    <n v="363540655.17500001"/>
  </r>
  <r>
    <n v="37"/>
    <s v="North Carolina"/>
    <n v="169"/>
    <n v="584072.42000000004"/>
    <n v="213186433.30000001"/>
  </r>
  <r>
    <n v="37"/>
    <s v="North Carolina"/>
    <n v="171"/>
    <n v="1920015.42"/>
    <n v="700805628.29999995"/>
  </r>
  <r>
    <n v="37"/>
    <s v="North Carolina"/>
    <n v="173"/>
    <n v="395527.07"/>
    <n v="144367380.55000001"/>
  </r>
  <r>
    <n v="37"/>
    <s v="North Carolina"/>
    <n v="175"/>
    <n v="534517.49"/>
    <n v="195098883.84999999"/>
  </r>
  <r>
    <n v="37"/>
    <s v="North Carolina"/>
    <n v="177"/>
    <n v="133944.64000000001"/>
    <n v="48889793.600000001"/>
  </r>
  <r>
    <n v="37"/>
    <s v="North Carolina"/>
    <n v="179"/>
    <n v="2884312.36"/>
    <n v="1052774011.4"/>
  </r>
  <r>
    <n v="37"/>
    <s v="North Carolina"/>
    <n v="181"/>
    <n v="1077465.33"/>
    <n v="393274845.45000005"/>
  </r>
  <r>
    <n v="37"/>
    <s v="North Carolina"/>
    <n v="183"/>
    <n v="19674166.910999998"/>
    <n v="7181070922.5149994"/>
  </r>
  <r>
    <n v="37"/>
    <s v="North Carolina"/>
    <n v="185"/>
    <n v="476443.34"/>
    <n v="173901819.10000002"/>
  </r>
  <r>
    <n v="37"/>
    <s v="North Carolina"/>
    <n v="187"/>
    <n v="323090.48"/>
    <n v="117928025.19999999"/>
  </r>
  <r>
    <n v="37"/>
    <s v="North Carolina"/>
    <n v="189"/>
    <n v="875379.71"/>
    <n v="319513594.14999998"/>
  </r>
  <r>
    <n v="37"/>
    <s v="North Carolina"/>
    <n v="191"/>
    <n v="2362518.64"/>
    <n v="862319303.60000002"/>
  </r>
  <r>
    <n v="37"/>
    <s v="North Carolina"/>
    <n v="193"/>
    <n v="1209547.4099999999"/>
    <n v="441484804.64999998"/>
  </r>
  <r>
    <n v="37"/>
    <s v="North Carolina"/>
    <n v="195"/>
    <n v="2251810"/>
    <n v="821910650"/>
  </r>
  <r>
    <n v="37"/>
    <s v="North Carolina"/>
    <n v="197"/>
    <n v="1033911.82"/>
    <n v="377377814.29999995"/>
  </r>
  <r>
    <n v="37"/>
    <s v="North Carolina"/>
    <n v="199"/>
    <n v="296135.74"/>
    <n v="108089545.09999999"/>
  </r>
  <r>
    <n v="38"/>
    <s v="North Dakota"/>
    <n v="1"/>
    <n v="66345.202999999994"/>
    <n v="24215999.094999999"/>
  </r>
  <r>
    <n v="38"/>
    <s v="North Dakota"/>
    <n v="3"/>
    <n v="611008.88399999996"/>
    <n v="223018242.66"/>
  </r>
  <r>
    <n v="38"/>
    <s v="North Dakota"/>
    <n v="5"/>
    <n v="203025.666"/>
    <n v="74104368.090000004"/>
  </r>
  <r>
    <n v="38"/>
    <s v="North Dakota"/>
    <n v="7"/>
    <n v="176577.67"/>
    <n v="64450849.550000004"/>
  </r>
  <r>
    <n v="38"/>
    <s v="North Dakota"/>
    <n v="9"/>
    <n v="221506.55"/>
    <n v="80849890.75"/>
  </r>
  <r>
    <n v="38"/>
    <s v="North Dakota"/>
    <n v="11"/>
    <n v="111364.246"/>
    <n v="40647949.789999999"/>
  </r>
  <r>
    <n v="38"/>
    <s v="North Dakota"/>
    <n v="13"/>
    <n v="125992.88400000001"/>
    <n v="45987402.660000004"/>
  </r>
  <r>
    <n v="38"/>
    <s v="North Dakota"/>
    <n v="15"/>
    <n v="1557321.4839999999"/>
    <n v="568422341.65999997"/>
  </r>
  <r>
    <n v="38"/>
    <s v="North Dakota"/>
    <n v="17"/>
    <n v="3257003.6409999998"/>
    <n v="1188806328.9649999"/>
  </r>
  <r>
    <n v="38"/>
    <s v="North Dakota"/>
    <n v="19"/>
    <n v="102324.66800000001"/>
    <n v="37348503.82"/>
  </r>
  <r>
    <n v="38"/>
    <s v="North Dakota"/>
    <n v="21"/>
    <n v="129850.193"/>
    <n v="47395320.445"/>
  </r>
  <r>
    <n v="38"/>
    <s v="North Dakota"/>
    <n v="23"/>
    <n v="116480.09"/>
    <n v="42515232.850000001"/>
  </r>
  <r>
    <n v="38"/>
    <s v="North Dakota"/>
    <n v="25"/>
    <n v="381654.43"/>
    <n v="139303866.94999999"/>
  </r>
  <r>
    <n v="38"/>
    <s v="North Dakota"/>
    <n v="27"/>
    <n v="52418.446000000004"/>
    <n v="19132732.790000003"/>
  </r>
  <r>
    <n v="38"/>
    <s v="North Dakota"/>
    <n v="29"/>
    <n v="109517.33100000001"/>
    <n v="39973825.815000005"/>
  </r>
  <r>
    <n v="38"/>
    <s v="North Dakota"/>
    <n v="31"/>
    <n v="94065.535000000003"/>
    <n v="34333920.274999999"/>
  </r>
  <r>
    <n v="38"/>
    <s v="North Dakota"/>
    <n v="33"/>
    <n v="110064.73299999999"/>
    <n v="40173627.544999994"/>
  </r>
  <r>
    <n v="38"/>
    <s v="North Dakota"/>
    <n v="35"/>
    <n v="1391547.094"/>
    <n v="507914689.31"/>
  </r>
  <r>
    <n v="38"/>
    <s v="North Dakota"/>
    <n v="37"/>
    <n v="55305.008999999998"/>
    <n v="20186328.285"/>
  </r>
  <r>
    <n v="38"/>
    <s v="North Dakota"/>
    <n v="39"/>
    <n v="65036.046999999999"/>
    <n v="23738157.155000001"/>
  </r>
  <r>
    <n v="38"/>
    <s v="North Dakota"/>
    <n v="41"/>
    <n v="75635.804999999993"/>
    <n v="27607068.824999999"/>
  </r>
  <r>
    <n v="38"/>
    <s v="North Dakota"/>
    <n v="43"/>
    <n v="321451.18599999999"/>
    <n v="117329682.89"/>
  </r>
  <r>
    <n v="38"/>
    <s v="North Dakota"/>
    <n v="45"/>
    <n v="126369.04700000001"/>
    <n v="46124702.155000001"/>
  </r>
  <r>
    <n v="38"/>
    <s v="North Dakota"/>
    <n v="47"/>
    <n v="38838.370999999999"/>
    <n v="14176005.414999999"/>
  </r>
  <r>
    <n v="38"/>
    <s v="North Dakota"/>
    <n v="49"/>
    <n v="290854.18099999998"/>
    <n v="106161776.065"/>
  </r>
  <r>
    <n v="38"/>
    <s v="North Dakota"/>
    <n v="51"/>
    <n v="60161.476000000002"/>
    <n v="21958938.740000002"/>
  </r>
  <r>
    <n v="38"/>
    <s v="North Dakota"/>
    <n v="53"/>
    <n v="839637.89800000004"/>
    <n v="306467832.77000004"/>
  </r>
  <r>
    <n v="38"/>
    <s v="North Dakota"/>
    <n v="55"/>
    <n v="502383.56400000001"/>
    <n v="183370000.86000001"/>
  </r>
  <r>
    <n v="38"/>
    <s v="North Dakota"/>
    <n v="57"/>
    <n v="209576.06"/>
    <n v="76495261.900000006"/>
  </r>
  <r>
    <n v="38"/>
    <s v="North Dakota"/>
    <n v="59"/>
    <n v="996192.06400000001"/>
    <n v="363610103.36000001"/>
  </r>
  <r>
    <n v="38"/>
    <s v="North Dakota"/>
    <n v="61"/>
    <n v="732290.16399999999"/>
    <n v="267285909.85999998"/>
  </r>
  <r>
    <n v="38"/>
    <s v="North Dakota"/>
    <n v="63"/>
    <n v="153252.72899999999"/>
    <n v="55937246.084999993"/>
  </r>
  <r>
    <n v="38"/>
    <s v="North Dakota"/>
    <n v="65"/>
    <n v="90128.09"/>
    <n v="32896752.849999998"/>
  </r>
  <r>
    <n v="38"/>
    <s v="North Dakota"/>
    <n v="67"/>
    <n v="285355.13400000002"/>
    <n v="104154623.91000001"/>
  </r>
  <r>
    <n v="38"/>
    <s v="North Dakota"/>
    <n v="69"/>
    <n v="126976.045"/>
    <n v="46346256.424999997"/>
  </r>
  <r>
    <n v="38"/>
    <s v="North Dakota"/>
    <n v="71"/>
    <n v="340834.68300000002"/>
    <n v="124404659.295"/>
  </r>
  <r>
    <n v="38"/>
    <s v="North Dakota"/>
    <n v="73"/>
    <n v="101935.037"/>
    <n v="37206288.504999995"/>
  </r>
  <r>
    <n v="38"/>
    <s v="North Dakota"/>
    <n v="75"/>
    <n v="93180.370999999999"/>
    <n v="34010835.414999999"/>
  </r>
  <r>
    <n v="38"/>
    <s v="North Dakota"/>
    <n v="77"/>
    <n v="604218.25800000003"/>
    <n v="220539664.17000002"/>
  </r>
  <r>
    <n v="38"/>
    <s v="North Dakota"/>
    <n v="79"/>
    <n v="186738.81200000001"/>
    <n v="68159666.379999995"/>
  </r>
  <r>
    <n v="38"/>
    <s v="North Dakota"/>
    <n v="81"/>
    <n v="125748.356"/>
    <n v="45898149.939999998"/>
  </r>
  <r>
    <n v="38"/>
    <s v="North Dakota"/>
    <n v="83"/>
    <n v="46874.086000000003"/>
    <n v="17109041.390000001"/>
  </r>
  <r>
    <n v="38"/>
    <s v="North Dakota"/>
    <n v="85"/>
    <n v="97808.164000000004"/>
    <n v="35699979.859999999"/>
  </r>
  <r>
    <n v="38"/>
    <s v="North Dakota"/>
    <n v="87"/>
    <n v="73432.759999999995"/>
    <n v="26802957.399999999"/>
  </r>
  <r>
    <n v="38"/>
    <s v="North Dakota"/>
    <n v="89"/>
    <n v="858621.86699999997"/>
    <n v="313396981.45499998"/>
  </r>
  <r>
    <n v="38"/>
    <s v="North Dakota"/>
    <n v="91"/>
    <n v="67958.668000000005"/>
    <n v="24804913.82"/>
  </r>
  <r>
    <n v="38"/>
    <s v="North Dakota"/>
    <n v="93"/>
    <n v="818356.99199999997"/>
    <n v="298700302.07999998"/>
  </r>
  <r>
    <n v="38"/>
    <s v="North Dakota"/>
    <n v="95"/>
    <n v="59770.457999999999"/>
    <n v="21816217.169999998"/>
  </r>
  <r>
    <n v="38"/>
    <s v="North Dakota"/>
    <n v="97"/>
    <n v="493625.62099999998"/>
    <n v="180173351.66499999"/>
  </r>
  <r>
    <n v="38"/>
    <s v="North Dakota"/>
    <n v="99"/>
    <n v="404724.16499999998"/>
    <n v="147724320.22499999"/>
  </r>
  <r>
    <n v="38"/>
    <s v="North Dakota"/>
    <n v="101"/>
    <n v="1491233.1429999999"/>
    <n v="544300097.19499993"/>
  </r>
  <r>
    <n v="38"/>
    <s v="North Dakota"/>
    <n v="103"/>
    <n v="168470.905"/>
    <n v="61491880.325000003"/>
  </r>
  <r>
    <n v="38"/>
    <s v="North Dakota"/>
    <n v="105"/>
    <n v="1204436.2350000001"/>
    <n v="439619225.77500004"/>
  </r>
  <r>
    <n v="39"/>
    <s v="Ohio"/>
    <n v="1"/>
    <n v="561552.87399999995"/>
    <n v="204966799.00999999"/>
  </r>
  <r>
    <n v="39"/>
    <s v="Ohio"/>
    <n v="3"/>
    <n v="2205395.872"/>
    <n v="804969493.27999997"/>
  </r>
  <r>
    <n v="39"/>
    <s v="Ohio"/>
    <n v="5"/>
    <n v="1571083.03"/>
    <n v="573445305.95000005"/>
  </r>
  <r>
    <n v="39"/>
    <s v="Ohio"/>
    <n v="7"/>
    <n v="2215324.84"/>
    <n v="808593566.5999999"/>
  </r>
  <r>
    <n v="39"/>
    <s v="Ohio"/>
    <n v="9"/>
    <n v="1279865.7560000001"/>
    <n v="467151000.94"/>
  </r>
  <r>
    <n v="39"/>
    <s v="Ohio"/>
    <n v="11"/>
    <n v="1222385.57"/>
    <n v="446170733.05000001"/>
  </r>
  <r>
    <n v="39"/>
    <s v="Ohio"/>
    <n v="13"/>
    <n v="2131444.83"/>
    <n v="777977362.95000005"/>
  </r>
  <r>
    <n v="39"/>
    <s v="Ohio"/>
    <n v="15"/>
    <n v="892093.62100000004"/>
    <n v="325614171.66500002"/>
  </r>
  <r>
    <n v="39"/>
    <s v="Ohio"/>
    <n v="17"/>
    <n v="5405646.8890000004"/>
    <n v="1973061114.4850001"/>
  </r>
  <r>
    <n v="39"/>
    <s v="Ohio"/>
    <n v="19"/>
    <n v="436896"/>
    <n v="159467040"/>
  </r>
  <r>
    <n v="39"/>
    <s v="Ohio"/>
    <n v="21"/>
    <n v="621914.88500000001"/>
    <n v="226998933.02500001"/>
  </r>
  <r>
    <n v="39"/>
    <s v="Ohio"/>
    <n v="23"/>
    <n v="3735683.24"/>
    <n v="1363524382.6000001"/>
  </r>
  <r>
    <n v="39"/>
    <s v="Ohio"/>
    <n v="25"/>
    <n v="3767204.676"/>
    <n v="1375029706.74"/>
  </r>
  <r>
    <n v="39"/>
    <s v="Ohio"/>
    <n v="27"/>
    <n v="1463483.666"/>
    <n v="534171538.08999997"/>
  </r>
  <r>
    <n v="39"/>
    <s v="Ohio"/>
    <n v="29"/>
    <n v="1974570.9"/>
    <n v="720718378.5"/>
  </r>
  <r>
    <n v="39"/>
    <s v="Ohio"/>
    <n v="31"/>
    <n v="560298.55000000005"/>
    <n v="204508970.75000003"/>
  </r>
  <r>
    <n v="39"/>
    <s v="Ohio"/>
    <n v="33"/>
    <n v="737266.83299999998"/>
    <n v="269102394.04500002"/>
  </r>
  <r>
    <n v="39"/>
    <s v="Ohio"/>
    <n v="35"/>
    <n v="24203293.66"/>
    <n v="8834202185.8999996"/>
  </r>
  <r>
    <n v="39"/>
    <s v="Ohio"/>
    <n v="37"/>
    <n v="835016.13"/>
    <n v="304780887.44999999"/>
  </r>
  <r>
    <n v="39"/>
    <s v="Ohio"/>
    <n v="39"/>
    <n v="739800.67200000002"/>
    <n v="270027245.28000003"/>
  </r>
  <r>
    <n v="39"/>
    <s v="Ohio"/>
    <n v="41"/>
    <n v="4208180.6900000004"/>
    <n v="1535985951.8500001"/>
  </r>
  <r>
    <n v="39"/>
    <s v="Ohio"/>
    <n v="43"/>
    <n v="2942414.858"/>
    <n v="1073981423.1700001"/>
  </r>
  <r>
    <n v="39"/>
    <s v="Ohio"/>
    <n v="45"/>
    <n v="2534317.202"/>
    <n v="925025778.73000002"/>
  </r>
  <r>
    <n v="39"/>
    <s v="Ohio"/>
    <n v="47"/>
    <n v="1231154.7339999999"/>
    <n v="449371477.90999997"/>
  </r>
  <r>
    <n v="39"/>
    <s v="Ohio"/>
    <n v="49"/>
    <n v="25404754.379999999"/>
    <n v="9272735348.6999989"/>
  </r>
  <r>
    <n v="39"/>
    <s v="Ohio"/>
    <n v="51"/>
    <n v="1392574.3430000001"/>
    <n v="508289635.19500005"/>
  </r>
  <r>
    <n v="39"/>
    <s v="Ohio"/>
    <n v="53"/>
    <n v="760874.8"/>
    <n v="277719302"/>
  </r>
  <r>
    <n v="39"/>
    <s v="Ohio"/>
    <n v="55"/>
    <n v="1931259.81"/>
    <n v="704909830.64999998"/>
  </r>
  <r>
    <n v="39"/>
    <s v="Ohio"/>
    <n v="57"/>
    <n v="4075557.9679999999"/>
    <n v="1487578658.3199999"/>
  </r>
  <r>
    <n v="39"/>
    <s v="Ohio"/>
    <n v="59"/>
    <n v="1734403.963"/>
    <n v="633057446.495"/>
  </r>
  <r>
    <n v="39"/>
    <s v="Ohio"/>
    <n v="61"/>
    <n v="19787918.353999998"/>
    <n v="7222590199.2099991"/>
  </r>
  <r>
    <n v="39"/>
    <s v="Ohio"/>
    <n v="63"/>
    <n v="2327291.0320000001"/>
    <n v="849461226.68000007"/>
  </r>
  <r>
    <n v="39"/>
    <s v="Ohio"/>
    <n v="65"/>
    <n v="452673.56699999998"/>
    <n v="165225851.95499998"/>
  </r>
  <r>
    <n v="39"/>
    <s v="Ohio"/>
    <n v="67"/>
    <n v="333008.38"/>
    <n v="121548058.7"/>
  </r>
  <r>
    <n v="39"/>
    <s v="Ohio"/>
    <n v="69"/>
    <n v="639251.53"/>
    <n v="233326808.45000002"/>
  </r>
  <r>
    <n v="39"/>
    <s v="Ohio"/>
    <n v="71"/>
    <n v="706071.33"/>
    <n v="257716035.44999999"/>
  </r>
  <r>
    <n v="39"/>
    <s v="Ohio"/>
    <n v="73"/>
    <n v="745708.52"/>
    <n v="272183609.80000001"/>
  </r>
  <r>
    <n v="39"/>
    <s v="Ohio"/>
    <n v="75"/>
    <n v="554365.16399999999"/>
    <n v="202343284.85999998"/>
  </r>
  <r>
    <n v="39"/>
    <s v="Ohio"/>
    <n v="77"/>
    <n v="880526.66399999999"/>
    <n v="321392232.36000001"/>
  </r>
  <r>
    <n v="39"/>
    <s v="Ohio"/>
    <n v="79"/>
    <n v="780663.23"/>
    <n v="284942078.94999999"/>
  </r>
  <r>
    <n v="39"/>
    <s v="Ohio"/>
    <n v="81"/>
    <n v="1244990.78"/>
    <n v="454421634.69999999"/>
  </r>
  <r>
    <n v="39"/>
    <s v="Ohio"/>
    <n v="83"/>
    <n v="805691.82"/>
    <n v="294077514.29999995"/>
  </r>
  <r>
    <n v="39"/>
    <s v="Ohio"/>
    <n v="85"/>
    <n v="5303087.37"/>
    <n v="1935626890.05"/>
  </r>
  <r>
    <n v="39"/>
    <s v="Ohio"/>
    <n v="87"/>
    <n v="1091904.46"/>
    <n v="398545127.89999998"/>
  </r>
  <r>
    <n v="39"/>
    <s v="Ohio"/>
    <n v="89"/>
    <n v="4182295.054"/>
    <n v="1526537694.71"/>
  </r>
  <r>
    <n v="39"/>
    <s v="Ohio"/>
    <n v="91"/>
    <n v="970724.44"/>
    <n v="354314420.59999996"/>
  </r>
  <r>
    <n v="39"/>
    <s v="Ohio"/>
    <n v="93"/>
    <n v="5939672.0599999996"/>
    <n v="2167980301.8999996"/>
  </r>
  <r>
    <n v="39"/>
    <s v="Ohio"/>
    <n v="95"/>
    <n v="7851759.8700000001"/>
    <n v="2865892352.5500002"/>
  </r>
  <r>
    <n v="39"/>
    <s v="Ohio"/>
    <n v="97"/>
    <n v="1827153.63"/>
    <n v="666911074.94999993"/>
  </r>
  <r>
    <n v="39"/>
    <s v="Ohio"/>
    <n v="99"/>
    <n v="5312638.9800000004"/>
    <n v="1939113227.7"/>
  </r>
  <r>
    <n v="39"/>
    <s v="Ohio"/>
    <n v="101"/>
    <n v="1251266.608"/>
    <n v="456712311.92000002"/>
  </r>
  <r>
    <n v="39"/>
    <s v="Ohio"/>
    <n v="103"/>
    <n v="3974232.05"/>
    <n v="1450594698.25"/>
  </r>
  <r>
    <n v="39"/>
    <s v="Ohio"/>
    <n v="105"/>
    <n v="491761.9"/>
    <n v="179493093.5"/>
  </r>
  <r>
    <n v="39"/>
    <s v="Ohio"/>
    <n v="107"/>
    <n v="671069.87899999996"/>
    <n v="244940505.83499998"/>
  </r>
  <r>
    <n v="39"/>
    <s v="Ohio"/>
    <n v="109"/>
    <n v="2388717.9070000001"/>
    <n v="871882036.05500007"/>
  </r>
  <r>
    <n v="39"/>
    <s v="Ohio"/>
    <n v="111"/>
    <n v="296008.71000000002"/>
    <n v="108043179.15000001"/>
  </r>
  <r>
    <n v="39"/>
    <s v="Ohio"/>
    <n v="113"/>
    <n v="11260081.155999999"/>
    <n v="4109929621.9399996"/>
  </r>
  <r>
    <n v="39"/>
    <s v="Ohio"/>
    <n v="115"/>
    <n v="221866.003"/>
    <n v="80981091.094999999"/>
  </r>
  <r>
    <n v="39"/>
    <s v="Ohio"/>
    <n v="117"/>
    <n v="1448571.7760000001"/>
    <n v="528728698.24000001"/>
  </r>
  <r>
    <n v="39"/>
    <s v="Ohio"/>
    <n v="119"/>
    <n v="2304069.8939999999"/>
    <n v="840985511.30999994"/>
  </r>
  <r>
    <n v="39"/>
    <s v="Ohio"/>
    <n v="121"/>
    <n v="481219.58"/>
    <n v="175645146.70000002"/>
  </r>
  <r>
    <n v="39"/>
    <s v="Ohio"/>
    <n v="123"/>
    <n v="1019800.829"/>
    <n v="372227302.58500004"/>
  </r>
  <r>
    <n v="39"/>
    <s v="Ohio"/>
    <n v="125"/>
    <n v="428472.48"/>
    <n v="156392455.19999999"/>
  </r>
  <r>
    <n v="39"/>
    <s v="Ohio"/>
    <n v="127"/>
    <n v="451165.34"/>
    <n v="164675349.10000002"/>
  </r>
  <r>
    <n v="39"/>
    <s v="Ohio"/>
    <n v="129"/>
    <n v="1299979.81"/>
    <n v="474492630.65000004"/>
  </r>
  <r>
    <n v="39"/>
    <s v="Ohio"/>
    <n v="131"/>
    <n v="636890.55000000005"/>
    <n v="232465050.75000003"/>
  </r>
  <r>
    <n v="39"/>
    <s v="Ohio"/>
    <n v="133"/>
    <n v="3961053.9109999998"/>
    <n v="1445784677.5149999"/>
  </r>
  <r>
    <n v="39"/>
    <s v="Ohio"/>
    <n v="135"/>
    <n v="1188556.2"/>
    <n v="433823013"/>
  </r>
  <r>
    <n v="39"/>
    <s v="Ohio"/>
    <n v="137"/>
    <n v="480817.28700000001"/>
    <n v="175498309.755"/>
  </r>
  <r>
    <n v="39"/>
    <s v="Ohio"/>
    <n v="139"/>
    <n v="2945940.5279999999"/>
    <n v="1075268292.72"/>
  </r>
  <r>
    <n v="39"/>
    <s v="Ohio"/>
    <n v="141"/>
    <n v="1736904.12"/>
    <n v="633970003.80000007"/>
  </r>
  <r>
    <n v="39"/>
    <s v="Ohio"/>
    <n v="143"/>
    <n v="2295406.64"/>
    <n v="837823423.60000002"/>
  </r>
  <r>
    <n v="39"/>
    <s v="Ohio"/>
    <n v="145"/>
    <n v="1329876.8799999999"/>
    <n v="485405061.19999999"/>
  </r>
  <r>
    <n v="39"/>
    <s v="Ohio"/>
    <n v="147"/>
    <n v="808764.321"/>
    <n v="295198977.16500002"/>
  </r>
  <r>
    <n v="39"/>
    <s v="Ohio"/>
    <n v="149"/>
    <n v="1366194.192"/>
    <n v="498660880.08000004"/>
  </r>
  <r>
    <n v="39"/>
    <s v="Ohio"/>
    <n v="151"/>
    <n v="6227596"/>
    <n v="2273072540"/>
  </r>
  <r>
    <n v="39"/>
    <s v="Ohio"/>
    <n v="153"/>
    <n v="12068741.744000001"/>
    <n v="4405090736.5600004"/>
  </r>
  <r>
    <n v="39"/>
    <s v="Ohio"/>
    <n v="155"/>
    <n v="4208009.12"/>
    <n v="1535923328.8"/>
  </r>
  <r>
    <n v="39"/>
    <s v="Ohio"/>
    <n v="157"/>
    <n v="2095513.24"/>
    <n v="764862332.60000002"/>
  </r>
  <r>
    <n v="39"/>
    <s v="Ohio"/>
    <n v="159"/>
    <n v="1684222.9069999999"/>
    <n v="614741361.05499995"/>
  </r>
  <r>
    <n v="39"/>
    <s v="Ohio"/>
    <n v="161"/>
    <n v="724177.67200000002"/>
    <n v="264324850.28"/>
  </r>
  <r>
    <n v="39"/>
    <s v="Ohio"/>
    <n v="163"/>
    <n v="245154.32"/>
    <n v="89481326.799999997"/>
  </r>
  <r>
    <n v="39"/>
    <s v="Ohio"/>
    <n v="165"/>
    <n v="4119035.59"/>
    <n v="1503447990.3499999"/>
  </r>
  <r>
    <n v="39"/>
    <s v="Ohio"/>
    <n v="167"/>
    <n v="1434169.763"/>
    <n v="523471963.495"/>
  </r>
  <r>
    <n v="39"/>
    <s v="Ohio"/>
    <n v="169"/>
    <n v="2223286.767"/>
    <n v="811499669.95500004"/>
  </r>
  <r>
    <n v="39"/>
    <s v="Ohio"/>
    <n v="171"/>
    <n v="1068133.2239999999"/>
    <n v="389868626.75999999"/>
  </r>
  <r>
    <n v="39"/>
    <s v="Ohio"/>
    <n v="173"/>
    <n v="4140921.29"/>
    <n v="1511436270.8499999"/>
  </r>
  <r>
    <n v="39"/>
    <s v="Ohio"/>
    <n v="175"/>
    <n v="857145.36"/>
    <n v="312858056.39999998"/>
  </r>
  <r>
    <n v="40"/>
    <s v="Oklahoma"/>
    <n v="1"/>
    <n v="372560.65"/>
    <n v="135984637.25"/>
  </r>
  <r>
    <n v="40"/>
    <s v="Oklahoma"/>
    <n v="3"/>
    <n v="237717.95"/>
    <n v="86767051.75"/>
  </r>
  <r>
    <n v="40"/>
    <s v="Oklahoma"/>
    <n v="5"/>
    <n v="921190.65"/>
    <n v="336234587.25"/>
  </r>
  <r>
    <n v="40"/>
    <s v="Oklahoma"/>
    <n v="7"/>
    <n v="400618.05"/>
    <n v="146225588.25"/>
  </r>
  <r>
    <n v="40"/>
    <s v="Oklahoma"/>
    <n v="9"/>
    <n v="988713.73"/>
    <n v="360880511.44999999"/>
  </r>
  <r>
    <n v="40"/>
    <s v="Oklahoma"/>
    <n v="11"/>
    <n v="336267.66"/>
    <n v="122737695.89999999"/>
  </r>
  <r>
    <n v="40"/>
    <s v="Oklahoma"/>
    <n v="13"/>
    <n v="1371086.22"/>
    <n v="500446470.30000001"/>
  </r>
  <r>
    <n v="40"/>
    <s v="Oklahoma"/>
    <n v="15"/>
    <n v="987760.57"/>
    <n v="360532608.04999995"/>
  </r>
  <r>
    <n v="40"/>
    <s v="Oklahoma"/>
    <n v="17"/>
    <n v="2997994.03"/>
    <n v="1094267820.9499998"/>
  </r>
  <r>
    <n v="40"/>
    <s v="Oklahoma"/>
    <n v="19"/>
    <n v="1619594.1"/>
    <n v="591151846.5"/>
  </r>
  <r>
    <n v="40"/>
    <s v="Oklahoma"/>
    <n v="21"/>
    <n v="828658.48"/>
    <n v="302460345.19999999"/>
  </r>
  <r>
    <n v="40"/>
    <s v="Oklahoma"/>
    <n v="23"/>
    <n v="502461.58"/>
    <n v="183398476.70000002"/>
  </r>
  <r>
    <n v="40"/>
    <s v="Oklahoma"/>
    <n v="25"/>
    <n v="202460.79999999999"/>
    <n v="73898192"/>
  </r>
  <r>
    <n v="40"/>
    <s v="Oklahoma"/>
    <n v="27"/>
    <n v="4785833.3"/>
    <n v="1746829154.5"/>
  </r>
  <r>
    <n v="40"/>
    <s v="Oklahoma"/>
    <n v="29"/>
    <n v="213509.5"/>
    <n v="77930967.5"/>
  </r>
  <r>
    <n v="40"/>
    <s v="Oklahoma"/>
    <n v="31"/>
    <n v="2271811.4700000002"/>
    <n v="829211186.55000007"/>
  </r>
  <r>
    <n v="40"/>
    <s v="Oklahoma"/>
    <n v="33"/>
    <n v="319875.90000000002"/>
    <n v="116754703.50000001"/>
  </r>
  <r>
    <n v="40"/>
    <s v="Oklahoma"/>
    <n v="35"/>
    <n v="758370.3"/>
    <n v="276805159.5"/>
  </r>
  <r>
    <n v="40"/>
    <s v="Oklahoma"/>
    <n v="37"/>
    <n v="2195492.7000000002"/>
    <n v="801354835.50000012"/>
  </r>
  <r>
    <n v="40"/>
    <s v="Oklahoma"/>
    <n v="39"/>
    <n v="1077606.19"/>
    <n v="393326259.34999996"/>
  </r>
  <r>
    <n v="40"/>
    <s v="Oklahoma"/>
    <n v="41"/>
    <n v="916326.9"/>
    <n v="334459318.5"/>
  </r>
  <r>
    <n v="40"/>
    <s v="Oklahoma"/>
    <n v="43"/>
    <n v="261873.2"/>
    <n v="95583718"/>
  </r>
  <r>
    <n v="40"/>
    <s v="Oklahoma"/>
    <n v="45"/>
    <n v="227769.49"/>
    <n v="83135863.849999994"/>
  </r>
  <r>
    <n v="40"/>
    <s v="Oklahoma"/>
    <n v="47"/>
    <n v="1249044.77"/>
    <n v="455901341.05000001"/>
  </r>
  <r>
    <n v="40"/>
    <s v="Oklahoma"/>
    <n v="49"/>
    <n v="1386438.91"/>
    <n v="506050202.14999998"/>
  </r>
  <r>
    <n v="40"/>
    <s v="Oklahoma"/>
    <n v="51"/>
    <n v="1502739.13"/>
    <n v="548499782.44999993"/>
  </r>
  <r>
    <n v="40"/>
    <s v="Oklahoma"/>
    <n v="53"/>
    <n v="204861.7"/>
    <n v="74774520.5"/>
  </r>
  <r>
    <n v="40"/>
    <s v="Oklahoma"/>
    <n v="55"/>
    <n v="108782"/>
    <n v="39705430"/>
  </r>
  <r>
    <n v="40"/>
    <s v="Oklahoma"/>
    <n v="57"/>
    <n v="53133.3"/>
    <n v="19393654.5"/>
  </r>
  <r>
    <n v="40"/>
    <s v="Oklahoma"/>
    <n v="59"/>
    <n v="200224.3"/>
    <n v="73081869.5"/>
  </r>
  <r>
    <n v="40"/>
    <s v="Oklahoma"/>
    <n v="61"/>
    <n v="303121.7"/>
    <n v="110639420.5"/>
  </r>
  <r>
    <n v="40"/>
    <s v="Oklahoma"/>
    <n v="63"/>
    <n v="324698.33"/>
    <n v="118514890.45"/>
  </r>
  <r>
    <n v="40"/>
    <s v="Oklahoma"/>
    <n v="65"/>
    <n v="490069.55"/>
    <n v="178875385.75"/>
  </r>
  <r>
    <n v="40"/>
    <s v="Oklahoma"/>
    <n v="67"/>
    <n v="167048"/>
    <n v="60972520"/>
  </r>
  <r>
    <n v="40"/>
    <s v="Oklahoma"/>
    <n v="69"/>
    <n v="269855.55"/>
    <n v="98497275.75"/>
  </r>
  <r>
    <n v="40"/>
    <s v="Oklahoma"/>
    <n v="71"/>
    <n v="1330543.8799999999"/>
    <n v="485648516.19999999"/>
  </r>
  <r>
    <n v="40"/>
    <s v="Oklahoma"/>
    <n v="73"/>
    <n v="428303.7"/>
    <n v="156330850.5"/>
  </r>
  <r>
    <n v="40"/>
    <s v="Oklahoma"/>
    <n v="75"/>
    <n v="267369.40000000002"/>
    <n v="97589831.000000015"/>
  </r>
  <r>
    <n v="40"/>
    <s v="Oklahoma"/>
    <n v="77"/>
    <n v="251523.5"/>
    <n v="91806077.5"/>
  </r>
  <r>
    <n v="40"/>
    <s v="Oklahoma"/>
    <n v="79"/>
    <n v="1294638.8"/>
    <n v="472543162"/>
  </r>
  <r>
    <n v="40"/>
    <s v="Oklahoma"/>
    <n v="81"/>
    <n v="1326926.7"/>
    <n v="484328245.5"/>
  </r>
  <r>
    <n v="40"/>
    <s v="Oklahoma"/>
    <n v="83"/>
    <n v="1063698.18"/>
    <n v="388249835.69999999"/>
  </r>
  <r>
    <n v="40"/>
    <s v="Oklahoma"/>
    <n v="85"/>
    <n v="880246"/>
    <n v="321289790"/>
  </r>
  <r>
    <n v="40"/>
    <s v="Oklahoma"/>
    <n v="87"/>
    <n v="1852782.24"/>
    <n v="676265517.60000002"/>
  </r>
  <r>
    <n v="40"/>
    <s v="Oklahoma"/>
    <n v="89"/>
    <n v="951487.27"/>
    <n v="347292853.55000001"/>
  </r>
  <r>
    <n v="40"/>
    <s v="Oklahoma"/>
    <n v="91"/>
    <n v="1116869.8999999999"/>
    <n v="407657513.49999994"/>
  </r>
  <r>
    <n v="40"/>
    <s v="Oklahoma"/>
    <n v="93"/>
    <n v="379850.6"/>
    <n v="138645469"/>
  </r>
  <r>
    <n v="40"/>
    <s v="Oklahoma"/>
    <n v="95"/>
    <n v="369117.1"/>
    <n v="134727741.5"/>
  </r>
  <r>
    <n v="40"/>
    <s v="Oklahoma"/>
    <n v="97"/>
    <n v="1464698.79"/>
    <n v="534615058.35000002"/>
  </r>
  <r>
    <n v="40"/>
    <s v="Oklahoma"/>
    <n v="99"/>
    <n v="599820.9"/>
    <n v="218934628.5"/>
  </r>
  <r>
    <n v="40"/>
    <s v="Oklahoma"/>
    <n v="101"/>
    <n v="1932654.81"/>
    <n v="705419005.64999998"/>
  </r>
  <r>
    <n v="40"/>
    <s v="Oklahoma"/>
    <n v="103"/>
    <n v="926107.4"/>
    <n v="338029201"/>
  </r>
  <r>
    <n v="40"/>
    <s v="Oklahoma"/>
    <n v="105"/>
    <n v="271931.42"/>
    <n v="99254968.299999997"/>
  </r>
  <r>
    <n v="40"/>
    <s v="Oklahoma"/>
    <n v="107"/>
    <n v="478273.7"/>
    <n v="174569900.5"/>
  </r>
  <r>
    <n v="40"/>
    <s v="Oklahoma"/>
    <n v="109"/>
    <n v="21521569.809999999"/>
    <n v="7855372980.6499996"/>
  </r>
  <r>
    <n v="40"/>
    <s v="Oklahoma"/>
    <n v="111"/>
    <n v="1145321.1599999999"/>
    <n v="418042223.39999998"/>
  </r>
  <r>
    <n v="40"/>
    <s v="Oklahoma"/>
    <n v="113"/>
    <n v="722662.36"/>
    <n v="263771761.40000001"/>
  </r>
  <r>
    <n v="40"/>
    <s v="Oklahoma"/>
    <n v="115"/>
    <n v="1315554.26"/>
    <n v="480177304.89999998"/>
  </r>
  <r>
    <n v="40"/>
    <s v="Oklahoma"/>
    <n v="117"/>
    <n v="557526"/>
    <n v="203496990"/>
  </r>
  <r>
    <n v="40"/>
    <s v="Oklahoma"/>
    <n v="119"/>
    <n v="1566380.14"/>
    <n v="571728751.0999999"/>
  </r>
  <r>
    <n v="40"/>
    <s v="Oklahoma"/>
    <n v="121"/>
    <n v="1709058.63"/>
    <n v="623806399.94999993"/>
  </r>
  <r>
    <n v="40"/>
    <s v="Oklahoma"/>
    <n v="123"/>
    <n v="915054.36"/>
    <n v="333994841.39999998"/>
  </r>
  <r>
    <n v="40"/>
    <s v="Oklahoma"/>
    <n v="125"/>
    <n v="1842639.26"/>
    <n v="672563329.89999998"/>
  </r>
  <r>
    <n v="40"/>
    <s v="Oklahoma"/>
    <n v="127"/>
    <n v="372245.8"/>
    <n v="135869717"/>
  </r>
  <r>
    <n v="40"/>
    <s v="Oklahoma"/>
    <n v="129"/>
    <n v="224735.1"/>
    <n v="82028311.5"/>
  </r>
  <r>
    <n v="40"/>
    <s v="Oklahoma"/>
    <n v="131"/>
    <n v="2518365.13"/>
    <n v="919203272.44999993"/>
  </r>
  <r>
    <n v="40"/>
    <s v="Oklahoma"/>
    <n v="133"/>
    <n v="927788.5"/>
    <n v="338642802.5"/>
  </r>
  <r>
    <n v="40"/>
    <s v="Oklahoma"/>
    <n v="135"/>
    <n v="1339764.77"/>
    <n v="489014141.05000001"/>
  </r>
  <r>
    <n v="40"/>
    <s v="Oklahoma"/>
    <n v="137"/>
    <n v="877452.35"/>
    <n v="320270107.75"/>
  </r>
  <r>
    <n v="40"/>
    <s v="Oklahoma"/>
    <n v="139"/>
    <n v="754970.51"/>
    <n v="275564236.14999998"/>
  </r>
  <r>
    <n v="40"/>
    <s v="Oklahoma"/>
    <n v="141"/>
    <n v="167315.5"/>
    <n v="61070157.5"/>
  </r>
  <r>
    <n v="40"/>
    <s v="Oklahoma"/>
    <n v="143"/>
    <n v="15892980.539999999"/>
    <n v="5800937897.0999994"/>
  </r>
  <r>
    <n v="40"/>
    <s v="Oklahoma"/>
    <n v="145"/>
    <n v="1681435.39"/>
    <n v="613723917.3499999"/>
  </r>
  <r>
    <n v="40"/>
    <s v="Oklahoma"/>
    <n v="147"/>
    <n v="947511.3"/>
    <n v="345841624.5"/>
  </r>
  <r>
    <n v="40"/>
    <s v="Oklahoma"/>
    <n v="149"/>
    <n v="532227.6"/>
    <n v="194263074"/>
  </r>
  <r>
    <n v="40"/>
    <s v="Oklahoma"/>
    <n v="151"/>
    <n v="238786.47"/>
    <n v="87157061.549999997"/>
  </r>
  <r>
    <n v="40"/>
    <s v="Oklahoma"/>
    <n v="153"/>
    <n v="632805.53"/>
    <n v="230974018.45000002"/>
  </r>
  <r>
    <n v="41"/>
    <s v="Oregon"/>
    <n v="1"/>
    <n v="771514.97"/>
    <n v="281602964.05000001"/>
  </r>
  <r>
    <n v="41"/>
    <s v="Oregon"/>
    <n v="3"/>
    <n v="1163117.92"/>
    <n v="424538040.79999995"/>
  </r>
  <r>
    <n v="41"/>
    <s v="Oregon"/>
    <n v="5"/>
    <n v="7256088.4000000004"/>
    <n v="2648472266"/>
  </r>
  <r>
    <n v="41"/>
    <s v="Oregon"/>
    <n v="7"/>
    <n v="986573.42"/>
    <n v="360099298.30000001"/>
  </r>
  <r>
    <n v="41"/>
    <s v="Oregon"/>
    <n v="9"/>
    <n v="847417.1"/>
    <n v="309307241.5"/>
  </r>
  <r>
    <n v="41"/>
    <s v="Oregon"/>
    <n v="11"/>
    <n v="1098420.1000000001"/>
    <n v="400923336.50000006"/>
  </r>
  <r>
    <n v="41"/>
    <s v="Oregon"/>
    <n v="13"/>
    <n v="389101.7"/>
    <n v="142022120.5"/>
  </r>
  <r>
    <n v="41"/>
    <s v="Oregon"/>
    <n v="15"/>
    <n v="398783.24"/>
    <n v="145555882.59999999"/>
  </r>
  <r>
    <n v="41"/>
    <s v="Oregon"/>
    <n v="17"/>
    <n v="3027741.33"/>
    <n v="1105125585.45"/>
  </r>
  <r>
    <n v="41"/>
    <s v="Oregon"/>
    <n v="19"/>
    <n v="3724610.22"/>
    <n v="1359482730.3000002"/>
  </r>
  <r>
    <n v="41"/>
    <s v="Oregon"/>
    <n v="21"/>
    <n v="404590"/>
    <n v="147675350"/>
  </r>
  <r>
    <n v="41"/>
    <s v="Oregon"/>
    <n v="23"/>
    <n v="183195.1"/>
    <n v="66866211.5"/>
  </r>
  <r>
    <n v="41"/>
    <s v="Oregon"/>
    <n v="25"/>
    <n v="237448.5"/>
    <n v="86668702.5"/>
  </r>
  <r>
    <n v="41"/>
    <s v="Oregon"/>
    <n v="27"/>
    <n v="855607.24"/>
    <n v="312296642.60000002"/>
  </r>
  <r>
    <n v="41"/>
    <s v="Oregon"/>
    <n v="29"/>
    <n v="3980316.37"/>
    <n v="1452815475.05"/>
  </r>
  <r>
    <n v="41"/>
    <s v="Oregon"/>
    <n v="31"/>
    <n v="567675.1"/>
    <n v="207201411.5"/>
  </r>
  <r>
    <n v="41"/>
    <s v="Oregon"/>
    <n v="33"/>
    <n v="1597604.93"/>
    <n v="583125799.44999993"/>
  </r>
  <r>
    <n v="41"/>
    <s v="Oregon"/>
    <n v="35"/>
    <n v="1574883.9"/>
    <n v="574832623.5"/>
  </r>
  <r>
    <n v="41"/>
    <s v="Oregon"/>
    <n v="37"/>
    <n v="234511.9"/>
    <n v="85596843.5"/>
  </r>
  <r>
    <n v="41"/>
    <s v="Oregon"/>
    <n v="39"/>
    <n v="6583843.8799999999"/>
    <n v="2403103016.1999998"/>
  </r>
  <r>
    <n v="41"/>
    <s v="Oregon"/>
    <n v="41"/>
    <n v="1059059.3999999999"/>
    <n v="386556680.99999994"/>
  </r>
  <r>
    <n v="41"/>
    <s v="Oregon"/>
    <n v="43"/>
    <n v="3659811.41"/>
    <n v="1335831164.6500001"/>
  </r>
  <r>
    <n v="41"/>
    <s v="Oregon"/>
    <n v="45"/>
    <n v="882720.05"/>
    <n v="322192818.25"/>
  </r>
  <r>
    <n v="41"/>
    <s v="Oregon"/>
    <n v="47"/>
    <n v="7151234.6600000001"/>
    <n v="2610200650.9000001"/>
  </r>
  <r>
    <n v="41"/>
    <s v="Oregon"/>
    <n v="49"/>
    <n v="515672.7"/>
    <n v="188220535.5"/>
  </r>
  <r>
    <n v="41"/>
    <s v="Oregon"/>
    <n v="51"/>
    <n v="13966688.140000001"/>
    <n v="5097841171.1000004"/>
  </r>
  <r>
    <n v="41"/>
    <s v="Oregon"/>
    <n v="53"/>
    <n v="1417043.41"/>
    <n v="517220844.64999998"/>
  </r>
  <r>
    <n v="41"/>
    <s v="Oregon"/>
    <n v="55"/>
    <n v="311298.40000000002"/>
    <n v="113623916.00000001"/>
  </r>
  <r>
    <n v="41"/>
    <s v="Oregon"/>
    <n v="57"/>
    <n v="709271.42"/>
    <n v="258884068.30000001"/>
  </r>
  <r>
    <n v="41"/>
    <s v="Oregon"/>
    <n v="59"/>
    <n v="2009389.25"/>
    <n v="733427076.25"/>
  </r>
  <r>
    <n v="41"/>
    <s v="Oregon"/>
    <n v="61"/>
    <n v="758667.9"/>
    <n v="276913783.5"/>
  </r>
  <r>
    <n v="41"/>
    <s v="Oregon"/>
    <n v="63"/>
    <n v="142830.29999999999"/>
    <n v="52133059.499999993"/>
  </r>
  <r>
    <n v="41"/>
    <s v="Oregon"/>
    <n v="65"/>
    <n v="1071804.92"/>
    <n v="391208795.79999995"/>
  </r>
  <r>
    <n v="41"/>
    <s v="Oregon"/>
    <n v="67"/>
    <n v="8745561.0600000005"/>
    <n v="3192129786.9000001"/>
  </r>
  <r>
    <n v="41"/>
    <s v="Oregon"/>
    <n v="69"/>
    <n v="58173.8"/>
    <n v="21233437"/>
  </r>
  <r>
    <n v="41"/>
    <s v="Oregon"/>
    <n v="71"/>
    <n v="1473637"/>
    <n v="537877505"/>
  </r>
  <r>
    <n v="42"/>
    <s v="Pennsylvania"/>
    <s v="NULL"/>
    <n v="8382.3510000000006"/>
    <n v="3059558.1150000002"/>
  </r>
  <r>
    <n v="42"/>
    <s v="Pennsylvania"/>
    <n v="1"/>
    <n v="1966481.8430000001"/>
    <n v="717765872.69500005"/>
  </r>
  <r>
    <n v="42"/>
    <s v="Pennsylvania"/>
    <n v="3"/>
    <n v="18520321.989"/>
    <n v="6759917525.9849997"/>
  </r>
  <r>
    <n v="42"/>
    <s v="Pennsylvania"/>
    <n v="5"/>
    <n v="1292857.071"/>
    <n v="471892830.91500002"/>
  </r>
  <r>
    <n v="42"/>
    <s v="Pennsylvania"/>
    <n v="7"/>
    <n v="2826674.523"/>
    <n v="1031736200.895"/>
  </r>
  <r>
    <n v="42"/>
    <s v="Pennsylvania"/>
    <n v="9"/>
    <n v="2244644.7200000002"/>
    <n v="819295322.80000007"/>
  </r>
  <r>
    <n v="42"/>
    <s v="Pennsylvania"/>
    <n v="11"/>
    <n v="7692212.1799999997"/>
    <n v="2807657445.6999998"/>
  </r>
  <r>
    <n v="42"/>
    <s v="Pennsylvania"/>
    <n v="13"/>
    <n v="2408635.7579999999"/>
    <n v="879152051.66999996"/>
  </r>
  <r>
    <n v="42"/>
    <s v="Pennsylvania"/>
    <n v="15"/>
    <n v="1166398.5160000001"/>
    <n v="425735458.34000003"/>
  </r>
  <r>
    <n v="42"/>
    <s v="Pennsylvania"/>
    <n v="17"/>
    <n v="11428059.438999999"/>
    <n v="4171241695.2349997"/>
  </r>
  <r>
    <n v="42"/>
    <s v="Pennsylvania"/>
    <n v="19"/>
    <n v="3919253.18"/>
    <n v="1430527410.7"/>
  </r>
  <r>
    <n v="42"/>
    <s v="Pennsylvania"/>
    <n v="21"/>
    <n v="2318728.7119999998"/>
    <n v="846335979.88"/>
  </r>
  <r>
    <n v="42"/>
    <s v="Pennsylvania"/>
    <n v="23"/>
    <n v="97313.157999999996"/>
    <n v="35519302.670000002"/>
  </r>
  <r>
    <n v="42"/>
    <s v="Pennsylvania"/>
    <n v="25"/>
    <n v="1805143.666"/>
    <n v="658877438.09000003"/>
  </r>
  <r>
    <n v="42"/>
    <s v="Pennsylvania"/>
    <n v="27"/>
    <n v="3397479.3420000002"/>
    <n v="1240079959.8300002"/>
  </r>
  <r>
    <n v="42"/>
    <s v="Pennsylvania"/>
    <n v="29"/>
    <n v="10168190.024"/>
    <n v="3711389358.7600002"/>
  </r>
  <r>
    <n v="42"/>
    <s v="Pennsylvania"/>
    <n v="31"/>
    <n v="1366195.9240000001"/>
    <n v="498661512.26000005"/>
  </r>
  <r>
    <n v="42"/>
    <s v="Pennsylvania"/>
    <n v="33"/>
    <n v="2402476.87"/>
    <n v="876904057.55000007"/>
  </r>
  <r>
    <n v="42"/>
    <s v="Pennsylvania"/>
    <n v="35"/>
    <n v="1351334.3910000001"/>
    <n v="493237052.71500003"/>
  </r>
  <r>
    <n v="42"/>
    <s v="Pennsylvania"/>
    <n v="37"/>
    <n v="1576818.5819999999"/>
    <n v="575538782.42999995"/>
  </r>
  <r>
    <n v="42"/>
    <s v="Pennsylvania"/>
    <n v="39"/>
    <n v="1782973.094"/>
    <n v="650785179.31000006"/>
  </r>
  <r>
    <n v="42"/>
    <s v="Pennsylvania"/>
    <n v="41"/>
    <n v="6182325.5719999997"/>
    <n v="2256548833.7799997"/>
  </r>
  <r>
    <n v="42"/>
    <s v="Pennsylvania"/>
    <n v="43"/>
    <n v="7149228.6279999996"/>
    <n v="2609468449.2199998"/>
  </r>
  <r>
    <n v="42"/>
    <s v="Pennsylvania"/>
    <n v="45"/>
    <n v="7995506.7529999996"/>
    <n v="2918359964.8449998"/>
  </r>
  <r>
    <n v="42"/>
    <s v="Pennsylvania"/>
    <n v="47"/>
    <n v="633251.59600000002"/>
    <n v="231136832.54000002"/>
  </r>
  <r>
    <n v="42"/>
    <s v="Pennsylvania"/>
    <n v="49"/>
    <n v="4426345.2640000004"/>
    <n v="1615616021.3600001"/>
  </r>
  <r>
    <n v="42"/>
    <s v="Pennsylvania"/>
    <n v="51"/>
    <n v="2099550.0980000002"/>
    <n v="766335785.7700001"/>
  </r>
  <r>
    <n v="42"/>
    <s v="Pennsylvania"/>
    <n v="53"/>
    <n v="143156.82199999999"/>
    <n v="52252240.029999994"/>
  </r>
  <r>
    <n v="42"/>
    <s v="Pennsylvania"/>
    <n v="55"/>
    <n v="3216185.3760000002"/>
    <n v="1173907662.24"/>
  </r>
  <r>
    <n v="42"/>
    <s v="Pennsylvania"/>
    <n v="57"/>
    <n v="960237.17200000002"/>
    <n v="350486567.78000003"/>
  </r>
  <r>
    <n v="42"/>
    <s v="Pennsylvania"/>
    <n v="59"/>
    <n v="877361.19099999999"/>
    <n v="320236834.71499997"/>
  </r>
  <r>
    <n v="42"/>
    <s v="Pennsylvania"/>
    <n v="61"/>
    <n v="786094.31"/>
    <n v="286924423.15000004"/>
  </r>
  <r>
    <n v="42"/>
    <s v="Pennsylvania"/>
    <n v="63"/>
    <n v="1740828.88"/>
    <n v="635402541.19999993"/>
  </r>
  <r>
    <n v="42"/>
    <s v="Pennsylvania"/>
    <n v="65"/>
    <n v="1420067.1980000001"/>
    <n v="518324527.27000004"/>
  </r>
  <r>
    <n v="42"/>
    <s v="Pennsylvania"/>
    <n v="67"/>
    <n v="469562.43"/>
    <n v="171390286.94999999"/>
  </r>
  <r>
    <n v="42"/>
    <s v="Pennsylvania"/>
    <n v="69"/>
    <n v="4426898.8810000001"/>
    <n v="1615818091.5650001"/>
  </r>
  <r>
    <n v="42"/>
    <s v="Pennsylvania"/>
    <n v="71"/>
    <n v="9244328.1559999995"/>
    <n v="3374179776.9399996"/>
  </r>
  <r>
    <n v="42"/>
    <s v="Pennsylvania"/>
    <n v="73"/>
    <n v="1533252.412"/>
    <n v="559637130.38"/>
  </r>
  <r>
    <n v="42"/>
    <s v="Pennsylvania"/>
    <n v="75"/>
    <n v="2647876.335"/>
    <n v="966474862.27499998"/>
  </r>
  <r>
    <n v="42"/>
    <s v="Pennsylvania"/>
    <n v="77"/>
    <n v="6903026.7709999997"/>
    <n v="2519604771.415"/>
  </r>
  <r>
    <n v="42"/>
    <s v="Pennsylvania"/>
    <n v="79"/>
    <n v="6774023.3669999996"/>
    <n v="2472518528.9549999"/>
  </r>
  <r>
    <n v="42"/>
    <s v="Pennsylvania"/>
    <n v="81"/>
    <n v="2451336.2560000001"/>
    <n v="894737733.44000006"/>
  </r>
  <r>
    <n v="42"/>
    <s v="Pennsylvania"/>
    <n v="83"/>
    <n v="746546.02399999998"/>
    <n v="272489298.75999999"/>
  </r>
  <r>
    <n v="42"/>
    <s v="Pennsylvania"/>
    <n v="85"/>
    <n v="2867959.591"/>
    <n v="1046805250.715"/>
  </r>
  <r>
    <n v="42"/>
    <s v="Pennsylvania"/>
    <n v="87"/>
    <n v="860304.12800000003"/>
    <n v="314011006.72000003"/>
  </r>
  <r>
    <n v="42"/>
    <s v="Pennsylvania"/>
    <n v="89"/>
    <n v="3680818.716"/>
    <n v="1343498831.3399999"/>
  </r>
  <r>
    <n v="42"/>
    <s v="Pennsylvania"/>
    <n v="91"/>
    <n v="16013673.703"/>
    <n v="5844990901.5950003"/>
  </r>
  <r>
    <n v="42"/>
    <s v="Pennsylvania"/>
    <n v="93"/>
    <n v="702288.7"/>
    <n v="256335375.49999997"/>
  </r>
  <r>
    <n v="42"/>
    <s v="Pennsylvania"/>
    <n v="95"/>
    <n v="4691561.2879999997"/>
    <n v="1712419870.1199999"/>
  </r>
  <r>
    <n v="42"/>
    <s v="Pennsylvania"/>
    <n v="97"/>
    <n v="1767392.689"/>
    <n v="645098331.48500001"/>
  </r>
  <r>
    <n v="42"/>
    <s v="Pennsylvania"/>
    <n v="99"/>
    <n v="1118699.9750000001"/>
    <n v="408325490.87500006"/>
  </r>
  <r>
    <n v="42"/>
    <s v="Pennsylvania"/>
    <n v="101"/>
    <n v="12591450.431"/>
    <n v="4595879407.3149996"/>
  </r>
  <r>
    <n v="42"/>
    <s v="Pennsylvania"/>
    <n v="103"/>
    <n v="1282668.183"/>
    <n v="468173886.79499996"/>
  </r>
  <r>
    <n v="42"/>
    <s v="Pennsylvania"/>
    <n v="105"/>
    <n v="294563.76299999998"/>
    <n v="107515773.49499999"/>
  </r>
  <r>
    <n v="42"/>
    <s v="Pennsylvania"/>
    <n v="107"/>
    <n v="3198307.4819999998"/>
    <n v="1167382230.9299998"/>
  </r>
  <r>
    <n v="42"/>
    <s v="Pennsylvania"/>
    <n v="109"/>
    <n v="861267.38500000001"/>
    <n v="314362595.52499998"/>
  </r>
  <r>
    <n v="42"/>
    <s v="Pennsylvania"/>
    <n v="111"/>
    <n v="2095502.155"/>
    <n v="764858286.57500005"/>
  </r>
  <r>
    <n v="42"/>
    <s v="Pennsylvania"/>
    <n v="113"/>
    <n v="153384.20800000001"/>
    <n v="55985235.920000002"/>
  </r>
  <r>
    <n v="42"/>
    <s v="Pennsylvania"/>
    <n v="115"/>
    <n v="1158147.923"/>
    <n v="422723991.89499998"/>
  </r>
  <r>
    <n v="42"/>
    <s v="Pennsylvania"/>
    <n v="117"/>
    <n v="1123401.8089999999"/>
    <n v="410041660.28499997"/>
  </r>
  <r>
    <n v="42"/>
    <s v="Pennsylvania"/>
    <n v="119"/>
    <n v="1187285.5049999999"/>
    <n v="433359209.32499999"/>
  </r>
  <r>
    <n v="42"/>
    <s v="Pennsylvania"/>
    <n v="121"/>
    <n v="1375128.9680000001"/>
    <n v="501922073.32000005"/>
  </r>
  <r>
    <n v="42"/>
    <s v="Pennsylvania"/>
    <n v="123"/>
    <n v="766734.81900000002"/>
    <n v="279858208.935"/>
  </r>
  <r>
    <n v="42"/>
    <s v="Pennsylvania"/>
    <n v="125"/>
    <n v="4033228.9350000001"/>
    <n v="1472128561.2750001"/>
  </r>
  <r>
    <n v="42"/>
    <s v="Pennsylvania"/>
    <n v="127"/>
    <n v="827609.22900000005"/>
    <n v="302077368.58500004"/>
  </r>
  <r>
    <n v="42"/>
    <s v="Pennsylvania"/>
    <n v="129"/>
    <n v="7183766.0719999997"/>
    <n v="2622074616.2799997"/>
  </r>
  <r>
    <n v="42"/>
    <s v="Pennsylvania"/>
    <n v="131"/>
    <n v="580517.38800000004"/>
    <n v="211888846.62"/>
  </r>
  <r>
    <n v="42"/>
    <s v="Pennsylvania"/>
    <n v="133"/>
    <n v="7233420.7369999997"/>
    <n v="2640198569.0050001"/>
  </r>
  <r>
    <n v="44"/>
    <s v="Rhode Island"/>
    <n v="1"/>
    <n v="574365.65700000001"/>
    <n v="209643464.80500001"/>
  </r>
  <r>
    <n v="44"/>
    <s v="Rhode Island"/>
    <n v="3"/>
    <n v="4444335.6409999998"/>
    <n v="1622182508.9649999"/>
  </r>
  <r>
    <n v="44"/>
    <s v="Rhode Island"/>
    <n v="5"/>
    <n v="1451671.52"/>
    <n v="529860104.80000001"/>
  </r>
  <r>
    <n v="44"/>
    <s v="Rhode Island"/>
    <n v="7"/>
    <n v="10599585.918"/>
    <n v="3868848860.0699997"/>
  </r>
  <r>
    <n v="44"/>
    <s v="Rhode Island"/>
    <n v="9"/>
    <n v="3639098.2779999999"/>
    <n v="1328270871.47"/>
  </r>
  <r>
    <n v="45"/>
    <s v="South Carolina"/>
    <n v="1"/>
    <n v="457271.39"/>
    <n v="166904057.34999999"/>
  </r>
  <r>
    <n v="45"/>
    <s v="South Carolina"/>
    <n v="3"/>
    <n v="4227890.43"/>
    <n v="1543180006.9499998"/>
  </r>
  <r>
    <n v="45"/>
    <s v="South Carolina"/>
    <n v="5"/>
    <n v="220197.14"/>
    <n v="80371956.100000009"/>
  </r>
  <r>
    <n v="45"/>
    <s v="South Carolina"/>
    <n v="7"/>
    <n v="5020743.16"/>
    <n v="1832571253.4000001"/>
  </r>
  <r>
    <n v="45"/>
    <s v="South Carolina"/>
    <n v="9"/>
    <n v="347709.37"/>
    <n v="126913920.05"/>
  </r>
  <r>
    <n v="45"/>
    <s v="South Carolina"/>
    <n v="11"/>
    <n v="466619.65"/>
    <n v="170316172.25"/>
  </r>
  <r>
    <n v="45"/>
    <s v="South Carolina"/>
    <n v="13"/>
    <n v="2916887.9"/>
    <n v="1064664083.5"/>
  </r>
  <r>
    <n v="45"/>
    <s v="South Carolina"/>
    <n v="15"/>
    <n v="3808212.81"/>
    <n v="1389997675.6500001"/>
  </r>
  <r>
    <n v="45"/>
    <s v="South Carolina"/>
    <n v="17"/>
    <n v="1201678.96"/>
    <n v="438612820.39999998"/>
  </r>
  <r>
    <n v="45"/>
    <s v="South Carolina"/>
    <n v="19"/>
    <n v="8893752.3100000005"/>
    <n v="3246219593.1500001"/>
  </r>
  <r>
    <n v="45"/>
    <s v="South Carolina"/>
    <n v="21"/>
    <n v="1879630.8"/>
    <n v="686065242"/>
  </r>
  <r>
    <n v="45"/>
    <s v="South Carolina"/>
    <n v="23"/>
    <n v="1414218.33"/>
    <n v="516189690.45000005"/>
  </r>
  <r>
    <n v="45"/>
    <s v="South Carolina"/>
    <n v="25"/>
    <n v="1034293.52"/>
    <n v="377517134.80000001"/>
  </r>
  <r>
    <n v="45"/>
    <s v="South Carolina"/>
    <n v="27"/>
    <n v="1548183.19"/>
    <n v="565086864.35000002"/>
  </r>
  <r>
    <n v="45"/>
    <s v="South Carolina"/>
    <n v="29"/>
    <n v="2102652.34"/>
    <n v="767468104.0999999"/>
  </r>
  <r>
    <n v="45"/>
    <s v="South Carolina"/>
    <n v="31"/>
    <n v="1698101.28"/>
    <n v="619806967.20000005"/>
  </r>
  <r>
    <n v="45"/>
    <s v="South Carolina"/>
    <n v="33"/>
    <n v="1344723.16"/>
    <n v="490823953.39999998"/>
  </r>
  <r>
    <n v="45"/>
    <s v="South Carolina"/>
    <n v="35"/>
    <n v="2816581.85"/>
    <n v="1028052375.25"/>
  </r>
  <r>
    <n v="45"/>
    <s v="South Carolina"/>
    <n v="37"/>
    <n v="496168.5"/>
    <n v="181101502.5"/>
  </r>
  <r>
    <n v="45"/>
    <s v="South Carolina"/>
    <n v="39"/>
    <n v="1249141.54"/>
    <n v="455936662.10000002"/>
  </r>
  <r>
    <n v="45"/>
    <s v="South Carolina"/>
    <n v="41"/>
    <n v="3738349.95"/>
    <n v="1364497731.75"/>
  </r>
  <r>
    <n v="45"/>
    <s v="South Carolina"/>
    <n v="43"/>
    <n v="1558842.38"/>
    <n v="568977468.69999993"/>
  </r>
  <r>
    <n v="45"/>
    <s v="South Carolina"/>
    <n v="45"/>
    <n v="9754301.8900000006"/>
    <n v="3560320189.8500004"/>
  </r>
  <r>
    <n v="45"/>
    <s v="South Carolina"/>
    <n v="47"/>
    <n v="1298606.3700000001"/>
    <n v="473991325.05000001"/>
  </r>
  <r>
    <n v="45"/>
    <s v="South Carolina"/>
    <n v="49"/>
    <n v="646574.65"/>
    <n v="235999747.25"/>
  </r>
  <r>
    <n v="45"/>
    <s v="South Carolina"/>
    <n v="51"/>
    <n v="7107138.4400000004"/>
    <n v="2594105530.6000004"/>
  </r>
  <r>
    <n v="45"/>
    <s v="South Carolina"/>
    <n v="53"/>
    <n v="2309247.9700000002"/>
    <n v="842875509.05000007"/>
  </r>
  <r>
    <n v="45"/>
    <s v="South Carolina"/>
    <n v="55"/>
    <n v="1852107.24"/>
    <n v="676019142.60000002"/>
  </r>
  <r>
    <n v="45"/>
    <s v="South Carolina"/>
    <n v="57"/>
    <n v="1573287.86"/>
    <n v="574250068.9000001"/>
  </r>
  <r>
    <n v="45"/>
    <s v="South Carolina"/>
    <n v="59"/>
    <n v="2092546.01"/>
    <n v="763779293.64999998"/>
  </r>
  <r>
    <n v="45"/>
    <s v="South Carolina"/>
    <n v="61"/>
    <n v="893998.31"/>
    <n v="326309383.15000004"/>
  </r>
  <r>
    <n v="45"/>
    <s v="South Carolina"/>
    <n v="63"/>
    <n v="7085601.6900000004"/>
    <n v="2586244616.8500004"/>
  </r>
  <r>
    <n v="45"/>
    <s v="South Carolina"/>
    <n v="65"/>
    <n v="225265.83"/>
    <n v="82222027.949999988"/>
  </r>
  <r>
    <n v="45"/>
    <s v="South Carolina"/>
    <n v="67"/>
    <n v="969257.32"/>
    <n v="353778921.79999995"/>
  </r>
  <r>
    <n v="45"/>
    <s v="South Carolina"/>
    <n v="69"/>
    <n v="638425.4"/>
    <n v="233025271"/>
  </r>
  <r>
    <n v="45"/>
    <s v="South Carolina"/>
    <n v="71"/>
    <n v="1762812.73"/>
    <n v="643426646.45000005"/>
  </r>
  <r>
    <n v="45"/>
    <s v="South Carolina"/>
    <n v="73"/>
    <n v="1542281.4979999999"/>
    <n v="562932746.76999998"/>
  </r>
  <r>
    <n v="45"/>
    <s v="South Carolina"/>
    <n v="75"/>
    <n v="3691449.83"/>
    <n v="1347379187.95"/>
  </r>
  <r>
    <n v="45"/>
    <s v="South Carolina"/>
    <n v="77"/>
    <n v="2073664.68"/>
    <n v="756887608.19999993"/>
  </r>
  <r>
    <n v="45"/>
    <s v="South Carolina"/>
    <n v="79"/>
    <n v="9400507.6500000004"/>
    <n v="3431185292.25"/>
  </r>
  <r>
    <n v="45"/>
    <s v="South Carolina"/>
    <n v="81"/>
    <n v="472313.66"/>
    <n v="172394485.89999998"/>
  </r>
  <r>
    <n v="45"/>
    <s v="South Carolina"/>
    <n v="83"/>
    <n v="7701611.29"/>
    <n v="2811088120.8499999"/>
  </r>
  <r>
    <n v="45"/>
    <s v="South Carolina"/>
    <n v="85"/>
    <n v="2410159.36"/>
    <n v="879708166.39999998"/>
  </r>
  <r>
    <n v="45"/>
    <s v="South Carolina"/>
    <n v="87"/>
    <n v="580201.16"/>
    <n v="211773423.40000001"/>
  </r>
  <r>
    <n v="45"/>
    <s v="South Carolina"/>
    <n v="89"/>
    <n v="813075.56"/>
    <n v="296772579.40000004"/>
  </r>
  <r>
    <n v="45"/>
    <s v="South Carolina"/>
    <n v="91"/>
    <n v="5028843.6500000004"/>
    <n v="1835527932.2500002"/>
  </r>
  <r>
    <n v="46"/>
    <s v="Sount Dakota"/>
    <s v="NULL"/>
    <n v="10541752.731000001"/>
    <n v="3847739746.8150001"/>
  </r>
  <r>
    <n v="46"/>
    <s v="Sount Dakota"/>
    <n v="3"/>
    <n v="201717.07199999999"/>
    <n v="73626731.280000001"/>
  </r>
  <r>
    <n v="46"/>
    <s v="Sount Dakota"/>
    <n v="5"/>
    <n v="114221.901"/>
    <n v="41690993.865000002"/>
  </r>
  <r>
    <n v="46"/>
    <s v="Sount Dakota"/>
    <n v="7"/>
    <n v="32771.124000000003"/>
    <n v="11961460.260000002"/>
  </r>
  <r>
    <n v="46"/>
    <s v="Sount Dakota"/>
    <n v="9"/>
    <n v="19995.93"/>
    <n v="7298514.4500000002"/>
  </r>
  <r>
    <n v="46"/>
    <s v="Sount Dakota"/>
    <n v="11"/>
    <n v="360602.57"/>
    <n v="131619938.05"/>
  </r>
  <r>
    <n v="46"/>
    <s v="Sount Dakota"/>
    <n v="13"/>
    <n v="307594.10800000001"/>
    <n v="112271849.42"/>
  </r>
  <r>
    <n v="46"/>
    <s v="Sount Dakota"/>
    <n v="15"/>
    <n v="210337.41"/>
    <n v="76773154.650000006"/>
  </r>
  <r>
    <n v="46"/>
    <s v="Sount Dakota"/>
    <n v="17"/>
    <n v="3000.3440000000001"/>
    <n v="1095125.56"/>
  </r>
  <r>
    <n v="46"/>
    <s v="Sount Dakota"/>
    <n v="19"/>
    <n v="94930.487999999998"/>
    <n v="34649628.119999997"/>
  </r>
  <r>
    <n v="46"/>
    <s v="Sount Dakota"/>
    <n v="21"/>
    <n v="9674.1890000000003"/>
    <n v="3531078.9850000003"/>
  </r>
  <r>
    <n v="46"/>
    <s v="Sount Dakota"/>
    <n v="23"/>
    <n v="52436.535000000003"/>
    <n v="19139335.275000002"/>
  </r>
  <r>
    <n v="46"/>
    <s v="Sount Dakota"/>
    <n v="25"/>
    <n v="23578.53"/>
    <n v="8606163.4499999993"/>
  </r>
  <r>
    <n v="46"/>
    <s v="Sount Dakota"/>
    <n v="27"/>
    <n v="93698.315000000002"/>
    <n v="34199884.975000001"/>
  </r>
  <r>
    <n v="46"/>
    <s v="Sount Dakota"/>
    <n v="29"/>
    <n v="317298.277"/>
    <n v="115813871.105"/>
  </r>
  <r>
    <n v="46"/>
    <s v="Sount Dakota"/>
    <n v="31"/>
    <n v="40308.019"/>
    <n v="14712426.935000001"/>
  </r>
  <r>
    <n v="46"/>
    <s v="Sount Dakota"/>
    <n v="33"/>
    <n v="82850.611000000004"/>
    <n v="30240473.015000001"/>
  </r>
  <r>
    <n v="46"/>
    <s v="Sount Dakota"/>
    <n v="35"/>
    <n v="257409.5"/>
    <n v="93954467.5"/>
  </r>
  <r>
    <n v="46"/>
    <s v="Sount Dakota"/>
    <n v="37"/>
    <n v="87474.085999999996"/>
    <n v="31928041.389999997"/>
  </r>
  <r>
    <n v="46"/>
    <s v="Sount Dakota"/>
    <n v="39"/>
    <n v="157137.103"/>
    <n v="57355042.594999999"/>
  </r>
  <r>
    <n v="46"/>
    <s v="Sount Dakota"/>
    <n v="41"/>
    <n v="45398.512999999999"/>
    <n v="16570457.244999999"/>
  </r>
  <r>
    <n v="46"/>
    <s v="Sount Dakota"/>
    <n v="43"/>
    <n v="4604.9009999999998"/>
    <n v="1680788.865"/>
  </r>
  <r>
    <n v="46"/>
    <s v="Sount Dakota"/>
    <n v="45"/>
    <n v="60732.692999999999"/>
    <n v="22167432.945"/>
  </r>
  <r>
    <n v="46"/>
    <s v="Sount Dakota"/>
    <n v="47"/>
    <n v="111240.648"/>
    <n v="40602836.520000003"/>
  </r>
  <r>
    <n v="46"/>
    <s v="Sount Dakota"/>
    <n v="49"/>
    <n v="24489.561000000002"/>
    <n v="8938689.7650000006"/>
  </r>
  <r>
    <n v="46"/>
    <s v="Sount Dakota"/>
    <n v="51"/>
    <n v="92547.156000000003"/>
    <n v="33779711.939999998"/>
  </r>
  <r>
    <n v="46"/>
    <s v="Sount Dakota"/>
    <n v="53"/>
    <n v="35100.116000000002"/>
    <n v="12811542.34"/>
  </r>
  <r>
    <n v="46"/>
    <s v="Sount Dakota"/>
    <n v="55"/>
    <n v="30113.464"/>
    <n v="10991414.359999999"/>
  </r>
  <r>
    <n v="46"/>
    <s v="Sount Dakota"/>
    <n v="57"/>
    <n v="79646.460000000006"/>
    <n v="29070957.900000002"/>
  </r>
  <r>
    <n v="46"/>
    <s v="Sount Dakota"/>
    <n v="59"/>
    <n v="11667.385"/>
    <n v="4258595.5250000004"/>
  </r>
  <r>
    <n v="46"/>
    <s v="Sount Dakota"/>
    <n v="61"/>
    <n v="203914.43700000001"/>
    <n v="74428769.504999995"/>
  </r>
  <r>
    <n v="46"/>
    <s v="Sount Dakota"/>
    <n v="63"/>
    <n v="52683.648000000001"/>
    <n v="19229531.52"/>
  </r>
  <r>
    <n v="46"/>
    <s v="Sount Dakota"/>
    <n v="65"/>
    <n v="117507.73299999999"/>
    <n v="42890322.544999994"/>
  </r>
  <r>
    <n v="46"/>
    <s v="Sount Dakota"/>
    <n v="67"/>
    <n v="53396.997000000003"/>
    <n v="19489903.905000001"/>
  </r>
  <r>
    <n v="46"/>
    <s v="Sount Dakota"/>
    <n v="69"/>
    <n v="14887.902"/>
    <n v="5434084.2300000004"/>
  </r>
  <r>
    <n v="46"/>
    <s v="Sount Dakota"/>
    <n v="71"/>
    <n v="339493.15299999999"/>
    <n v="123915000.845"/>
  </r>
  <r>
    <n v="46"/>
    <s v="Sount Dakota"/>
    <n v="73"/>
    <n v="23308.46"/>
    <n v="8507587.9000000004"/>
  </r>
  <r>
    <n v="46"/>
    <s v="Sount Dakota"/>
    <n v="75"/>
    <n v="218314.685"/>
    <n v="79684860.025000006"/>
  </r>
  <r>
    <n v="46"/>
    <s v="Sount Dakota"/>
    <n v="77"/>
    <n v="75286.729000000007"/>
    <n v="27479656.085000001"/>
  </r>
  <r>
    <n v="46"/>
    <s v="Sount Dakota"/>
    <n v="79"/>
    <n v="68587.763000000006"/>
    <n v="25034533.495000001"/>
  </r>
  <r>
    <n v="46"/>
    <s v="Sount Dakota"/>
    <n v="81"/>
    <n v="424827.28700000001"/>
    <n v="155061959.755"/>
  </r>
  <r>
    <n v="46"/>
    <s v="Sount Dakota"/>
    <n v="83"/>
    <n v="722851.36600000004"/>
    <n v="263840748.59"/>
  </r>
  <r>
    <n v="46"/>
    <s v="Sount Dakota"/>
    <n v="85"/>
    <n v="400700.17200000002"/>
    <n v="146255562.78"/>
  </r>
  <r>
    <n v="46"/>
    <s v="Sount Dakota"/>
    <n v="87"/>
    <n v="265833.35700000002"/>
    <n v="97029175.305000007"/>
  </r>
  <r>
    <n v="46"/>
    <s v="Sount Dakota"/>
    <n v="89"/>
    <n v="8092.15"/>
    <n v="2953634.75"/>
  </r>
  <r>
    <n v="46"/>
    <s v="Sount Dakota"/>
    <n v="91"/>
    <n v="5201.152"/>
    <n v="1898420.48"/>
  </r>
  <r>
    <n v="46"/>
    <s v="Sount Dakota"/>
    <n v="93"/>
    <n v="501361.783"/>
    <n v="182997050.79499999"/>
  </r>
  <r>
    <n v="46"/>
    <s v="Sount Dakota"/>
    <n v="95"/>
    <n v="7236.5940000000001"/>
    <n v="2641356.81"/>
  </r>
  <r>
    <n v="46"/>
    <s v="Sount Dakota"/>
    <n v="97"/>
    <n v="7593.7730000000001"/>
    <n v="2771727.145"/>
  </r>
  <r>
    <n v="46"/>
    <s v="Sount Dakota"/>
    <n v="99"/>
    <n v="1792493.233"/>
    <n v="654260030.04499996"/>
  </r>
  <r>
    <n v="46"/>
    <s v="Sount Dakota"/>
    <n v="101"/>
    <n v="364425.23300000001"/>
    <n v="133015210.045"/>
  </r>
  <r>
    <n v="46"/>
    <s v="Sount Dakota"/>
    <n v="103"/>
    <n v="1491467.865"/>
    <n v="544385770.72500002"/>
  </r>
  <r>
    <n v="46"/>
    <s v="Sount Dakota"/>
    <n v="105"/>
    <n v="28140.243999999999"/>
    <n v="10271189.059999999"/>
  </r>
  <r>
    <n v="46"/>
    <s v="Sount Dakota"/>
    <n v="107"/>
    <n v="15868.903"/>
    <n v="5792149.5949999997"/>
  </r>
  <r>
    <n v="46"/>
    <s v="Sount Dakota"/>
    <n v="109"/>
    <n v="283915.755"/>
    <n v="103629250.575"/>
  </r>
  <r>
    <n v="46"/>
    <s v="Sount Dakota"/>
    <n v="111"/>
    <n v="74457.201000000001"/>
    <n v="27176878.365000002"/>
  </r>
  <r>
    <n v="46"/>
    <s v="Sount Dakota"/>
    <n v="113"/>
    <n v="30868.41"/>
    <n v="11266969.65"/>
  </r>
  <r>
    <n v="46"/>
    <s v="Sount Dakota"/>
    <n v="115"/>
    <n v="121872.819"/>
    <n v="44483578.935000002"/>
  </r>
  <r>
    <n v="46"/>
    <s v="Sount Dakota"/>
    <n v="117"/>
    <n v="58253.324999999997"/>
    <n v="21262463.625"/>
  </r>
  <r>
    <n v="46"/>
    <s v="Sount Dakota"/>
    <n v="119"/>
    <n v="17412.328000000001"/>
    <n v="6355499.7200000007"/>
  </r>
  <r>
    <n v="46"/>
    <s v="Sount Dakota"/>
    <n v="121"/>
    <n v="82324.289000000004"/>
    <n v="30048365.485000003"/>
  </r>
  <r>
    <n v="46"/>
    <s v="Sount Dakota"/>
    <n v="123"/>
    <n v="22614.29"/>
    <n v="8254215.8500000006"/>
  </r>
  <r>
    <n v="46"/>
    <s v="Sount Dakota"/>
    <n v="125"/>
    <n v="28430.81"/>
    <n v="10377245.65"/>
  </r>
  <r>
    <n v="46"/>
    <s v="Sount Dakota"/>
    <n v="127"/>
    <n v="620973.09400000004"/>
    <n v="226655179.31"/>
  </r>
  <r>
    <n v="46"/>
    <s v="Sount Dakota"/>
    <n v="129"/>
    <n v="45430.358999999997"/>
    <n v="16582081.034999998"/>
  </r>
  <r>
    <n v="46"/>
    <s v="Sount Dakota"/>
    <n v="135"/>
    <n v="186778.829"/>
    <n v="68174272.584999993"/>
  </r>
  <r>
    <n v="46"/>
    <s v="Sount Dakota"/>
    <n v="137"/>
    <n v="5325.5330000000004"/>
    <n v="1943819.5450000002"/>
  </r>
  <r>
    <n v="47"/>
    <s v="Tennessee"/>
    <n v="1"/>
    <n v="1867951.11"/>
    <n v="681802155.1500001"/>
  </r>
  <r>
    <n v="47"/>
    <s v="Tennessee"/>
    <n v="3"/>
    <n v="810035.87"/>
    <n v="295663092.55000001"/>
  </r>
  <r>
    <n v="47"/>
    <s v="Tennessee"/>
    <n v="5"/>
    <n v="613660.29"/>
    <n v="223986005.85000002"/>
  </r>
  <r>
    <n v="47"/>
    <s v="Tennessee"/>
    <n v="7"/>
    <n v="182726.55"/>
    <n v="66695190.749999993"/>
  </r>
  <r>
    <n v="47"/>
    <s v="Tennessee"/>
    <n v="9"/>
    <n v="2272998.63"/>
    <n v="829644499.94999993"/>
  </r>
  <r>
    <n v="47"/>
    <s v="Tennessee"/>
    <n v="11"/>
    <n v="2401417.25"/>
    <n v="876517296.25"/>
  </r>
  <r>
    <n v="47"/>
    <s v="Tennessee"/>
    <n v="13"/>
    <n v="1463078.13"/>
    <n v="534023517.44999999"/>
  </r>
  <r>
    <n v="47"/>
    <s v="Tennessee"/>
    <n v="15"/>
    <n v="232042.07"/>
    <n v="84695355.549999997"/>
  </r>
  <r>
    <n v="47"/>
    <s v="Tennessee"/>
    <n v="17"/>
    <n v="615854.39"/>
    <n v="224786852.34999999"/>
  </r>
  <r>
    <n v="47"/>
    <s v="Tennessee"/>
    <n v="19"/>
    <n v="917705.67"/>
    <n v="334962569.55000001"/>
  </r>
  <r>
    <n v="47"/>
    <s v="Tennessee"/>
    <n v="21"/>
    <n v="1057236.49"/>
    <n v="385891318.85000002"/>
  </r>
  <r>
    <n v="47"/>
    <s v="Tennessee"/>
    <n v="23"/>
    <n v="311891.68"/>
    <n v="113840463.2"/>
  </r>
  <r>
    <n v="47"/>
    <s v="Tennessee"/>
    <n v="25"/>
    <n v="566264.68000000005"/>
    <n v="206686608.20000002"/>
  </r>
  <r>
    <n v="47"/>
    <s v="Tennessee"/>
    <n v="27"/>
    <n v="129350.32"/>
    <n v="47212866.800000004"/>
  </r>
  <r>
    <n v="47"/>
    <s v="Tennessee"/>
    <n v="29"/>
    <n v="1034112.86"/>
    <n v="377451193.89999998"/>
  </r>
  <r>
    <n v="47"/>
    <s v="Tennessee"/>
    <n v="31"/>
    <n v="1879115.86"/>
    <n v="685877288.9000001"/>
  </r>
  <r>
    <n v="47"/>
    <s v="Tennessee"/>
    <n v="33"/>
    <n v="404521.34"/>
    <n v="147650289.10000002"/>
  </r>
  <r>
    <n v="47"/>
    <s v="Tennessee"/>
    <n v="35"/>
    <n v="1957336.36"/>
    <n v="714427771.4000001"/>
  </r>
  <r>
    <n v="47"/>
    <s v="Tennessee"/>
    <n v="37"/>
    <n v="18393207.989999998"/>
    <n v="6713520916.3499994"/>
  </r>
  <r>
    <n v="47"/>
    <s v="Tennessee"/>
    <n v="39"/>
    <n v="440839.12"/>
    <n v="160906278.80000001"/>
  </r>
  <r>
    <n v="47"/>
    <s v="Tennessee"/>
    <n v="41"/>
    <n v="349752.22"/>
    <n v="127659560.3"/>
  </r>
  <r>
    <n v="47"/>
    <s v="Tennessee"/>
    <n v="43"/>
    <n v="1508340.8"/>
    <n v="550544392"/>
  </r>
  <r>
    <n v="47"/>
    <s v="Tennessee"/>
    <n v="45"/>
    <n v="933664.69"/>
    <n v="340787611.84999996"/>
  </r>
  <r>
    <n v="47"/>
    <s v="Tennessee"/>
    <n v="47"/>
    <n v="1293892.2"/>
    <n v="472270653"/>
  </r>
  <r>
    <n v="47"/>
    <s v="Tennessee"/>
    <n v="49"/>
    <n v="299135.94"/>
    <n v="109184618.09999999"/>
  </r>
  <r>
    <n v="47"/>
    <s v="Tennessee"/>
    <n v="51"/>
    <n v="681069.05"/>
    <n v="248590203.25000003"/>
  </r>
  <r>
    <n v="47"/>
    <s v="Tennessee"/>
    <n v="53"/>
    <n v="862108.2"/>
    <n v="314669493"/>
  </r>
  <r>
    <n v="47"/>
    <s v="Tennessee"/>
    <n v="55"/>
    <n v="875870.06"/>
    <n v="319692571.90000004"/>
  </r>
  <r>
    <n v="47"/>
    <s v="Tennessee"/>
    <n v="57"/>
    <n v="474521.35"/>
    <n v="173200292.75"/>
  </r>
  <r>
    <n v="47"/>
    <s v="Tennessee"/>
    <n v="59"/>
    <n v="1925003.77"/>
    <n v="702626376.04999995"/>
  </r>
  <r>
    <n v="47"/>
    <s v="Tennessee"/>
    <n v="61"/>
    <n v="450286.59"/>
    <n v="164354605.35000002"/>
  </r>
  <r>
    <n v="47"/>
    <s v="Tennessee"/>
    <n v="63"/>
    <n v="1372079.19"/>
    <n v="500808904.34999996"/>
  </r>
  <r>
    <n v="47"/>
    <s v="Tennessee"/>
    <n v="65"/>
    <n v="8649803.6899999995"/>
    <n v="3157178346.8499999"/>
  </r>
  <r>
    <n v="47"/>
    <s v="Tennessee"/>
    <n v="67"/>
    <n v="75214.100000000006"/>
    <n v="27453146.500000004"/>
  </r>
  <r>
    <n v="47"/>
    <s v="Tennessee"/>
    <n v="69"/>
    <n v="526906.25"/>
    <n v="192320781.25"/>
  </r>
  <r>
    <n v="47"/>
    <s v="Tennessee"/>
    <n v="71"/>
    <n v="556570.64"/>
    <n v="203148283.59999999"/>
  </r>
  <r>
    <n v="47"/>
    <s v="Tennessee"/>
    <n v="73"/>
    <n v="904606.04"/>
    <n v="330181204.60000002"/>
  </r>
  <r>
    <n v="47"/>
    <s v="Tennessee"/>
    <n v="75"/>
    <n v="1162667.6299999999"/>
    <n v="424373684.94999999"/>
  </r>
  <r>
    <n v="47"/>
    <s v="Tennessee"/>
    <n v="77"/>
    <n v="1360960.6"/>
    <n v="496750619.00000006"/>
  </r>
  <r>
    <n v="47"/>
    <s v="Tennessee"/>
    <n v="79"/>
    <n v="684135.7"/>
    <n v="249709530.49999997"/>
  </r>
  <r>
    <n v="47"/>
    <s v="Tennessee"/>
    <n v="81"/>
    <n v="826658.37"/>
    <n v="301730305.05000001"/>
  </r>
  <r>
    <n v="47"/>
    <s v="Tennessee"/>
    <n v="83"/>
    <n v="112987.25"/>
    <n v="41240346.25"/>
  </r>
  <r>
    <n v="47"/>
    <s v="Tennessee"/>
    <n v="85"/>
    <n v="718653.7"/>
    <n v="262308600.49999997"/>
  </r>
  <r>
    <n v="47"/>
    <s v="Tennessee"/>
    <n v="87"/>
    <n v="181522.85"/>
    <n v="66255840.25"/>
  </r>
  <r>
    <n v="47"/>
    <s v="Tennessee"/>
    <n v="89"/>
    <n v="2012067.34"/>
    <n v="734404579.10000002"/>
  </r>
  <r>
    <n v="47"/>
    <s v="Tennessee"/>
    <n v="91"/>
    <n v="268850.95"/>
    <n v="98130596.75"/>
  </r>
  <r>
    <n v="47"/>
    <s v="Tennessee"/>
    <n v="93"/>
    <n v="11683436.550000001"/>
    <n v="4264454340.7500005"/>
  </r>
  <r>
    <n v="47"/>
    <s v="Tennessee"/>
    <n v="95"/>
    <n v="73295.100000000006"/>
    <n v="26752711.500000004"/>
  </r>
  <r>
    <n v="47"/>
    <s v="Tennessee"/>
    <n v="97"/>
    <n v="432713.88"/>
    <n v="157940566.19999999"/>
  </r>
  <r>
    <n v="47"/>
    <s v="Tennessee"/>
    <n v="99"/>
    <n v="682127.33"/>
    <n v="248976475.44999999"/>
  </r>
  <r>
    <n v="47"/>
    <s v="Tennessee"/>
    <n v="101"/>
    <n v="159803.88"/>
    <n v="58328416.200000003"/>
  </r>
  <r>
    <n v="47"/>
    <s v="Tennessee"/>
    <n v="103"/>
    <n v="662379.06000000006"/>
    <n v="241768356.90000001"/>
  </r>
  <r>
    <n v="47"/>
    <s v="Tennessee"/>
    <n v="105"/>
    <n v="1910115.04"/>
    <n v="697191989.60000002"/>
  </r>
  <r>
    <n v="47"/>
    <s v="Tennessee"/>
    <n v="107"/>
    <n v="1791167.41"/>
    <n v="653776104.64999998"/>
  </r>
  <r>
    <n v="47"/>
    <s v="Tennessee"/>
    <n v="109"/>
    <n v="647392.18000000005"/>
    <n v="236298145.70000002"/>
  </r>
  <r>
    <n v="47"/>
    <s v="Tennessee"/>
    <n v="111"/>
    <n v="323017.34999999998"/>
    <n v="117901332.74999999"/>
  </r>
  <r>
    <n v="47"/>
    <s v="Tennessee"/>
    <n v="113"/>
    <n v="3206269.38"/>
    <n v="1170288323.7"/>
  </r>
  <r>
    <n v="47"/>
    <s v="Tennessee"/>
    <n v="115"/>
    <n v="1766429.36"/>
    <n v="644746716.4000001"/>
  </r>
  <r>
    <n v="47"/>
    <s v="Tennessee"/>
    <n v="117"/>
    <n v="773483.46"/>
    <n v="282321462.89999998"/>
  </r>
  <r>
    <n v="47"/>
    <s v="Tennessee"/>
    <n v="119"/>
    <n v="2183499.11"/>
    <n v="796977175.14999998"/>
  </r>
  <r>
    <n v="47"/>
    <s v="Tennessee"/>
    <n v="121"/>
    <n v="231112.89"/>
    <n v="84356204.850000009"/>
  </r>
  <r>
    <n v="47"/>
    <s v="Tennessee"/>
    <n v="123"/>
    <n v="991519.53"/>
    <n v="361904628.44999999"/>
  </r>
  <r>
    <n v="47"/>
    <s v="Tennessee"/>
    <n v="125"/>
    <n v="3259488.94"/>
    <n v="1189713463.0999999"/>
  </r>
  <r>
    <n v="47"/>
    <s v="Tennessee"/>
    <n v="127"/>
    <n v="115926.27"/>
    <n v="42313088.550000004"/>
  </r>
  <r>
    <n v="47"/>
    <s v="Tennessee"/>
    <n v="129"/>
    <n v="278386.19"/>
    <n v="101610959.34999999"/>
  </r>
  <r>
    <n v="47"/>
    <s v="Tennessee"/>
    <n v="131"/>
    <n v="770098.83"/>
    <n v="281086072.94999999"/>
  </r>
  <r>
    <n v="47"/>
    <s v="Tennessee"/>
    <n v="133"/>
    <n v="438402.73"/>
    <n v="160016996.44999999"/>
  </r>
  <r>
    <n v="47"/>
    <s v="Tennessee"/>
    <n v="135"/>
    <n v="150110.01999999999"/>
    <n v="54790157.299999997"/>
  </r>
  <r>
    <n v="47"/>
    <s v="Tennessee"/>
    <n v="137"/>
    <n v="90178.46"/>
    <n v="32915137.900000002"/>
  </r>
  <r>
    <n v="47"/>
    <s v="Tennessee"/>
    <n v="139"/>
    <n v="383519.06"/>
    <n v="139984456.90000001"/>
  </r>
  <r>
    <n v="47"/>
    <s v="Tennessee"/>
    <n v="141"/>
    <n v="2315611.27"/>
    <n v="845198113.54999995"/>
  </r>
  <r>
    <n v="47"/>
    <s v="Tennessee"/>
    <n v="143"/>
    <n v="620476.61"/>
    <n v="226473962.65000001"/>
  </r>
  <r>
    <n v="47"/>
    <s v="Tennessee"/>
    <n v="145"/>
    <n v="1693949.43"/>
    <n v="618291541.94999993"/>
  </r>
  <r>
    <n v="47"/>
    <s v="Tennessee"/>
    <n v="147"/>
    <n v="2336885.83"/>
    <n v="852963327.95000005"/>
  </r>
  <r>
    <n v="47"/>
    <s v="Tennessee"/>
    <n v="149"/>
    <n v="6429863.7300000004"/>
    <n v="2346900261.4500003"/>
  </r>
  <r>
    <n v="47"/>
    <s v="Tennessee"/>
    <n v="151"/>
    <n v="367537.48"/>
    <n v="134151180.19999999"/>
  </r>
  <r>
    <n v="47"/>
    <s v="Tennessee"/>
    <n v="153"/>
    <n v="314291.40999999997"/>
    <n v="114716364.64999999"/>
  </r>
  <r>
    <n v="47"/>
    <s v="Tennessee"/>
    <n v="155"/>
    <n v="2438300.86"/>
    <n v="889979813.89999998"/>
  </r>
  <r>
    <n v="47"/>
    <s v="Tennessee"/>
    <n v="157"/>
    <n v="20498881.780000001"/>
    <n v="7482091849.7000008"/>
  </r>
  <r>
    <n v="47"/>
    <s v="Tennessee"/>
    <n v="159"/>
    <n v="872611.96"/>
    <n v="318503365.39999998"/>
  </r>
  <r>
    <n v="47"/>
    <s v="Tennessee"/>
    <n v="161"/>
    <n v="272768.2"/>
    <n v="99560393"/>
  </r>
  <r>
    <n v="47"/>
    <s v="Tennessee"/>
    <n v="163"/>
    <n v="3644610.07"/>
    <n v="1330282675.55"/>
  </r>
  <r>
    <n v="47"/>
    <s v="Tennessee"/>
    <n v="165"/>
    <n v="2975897.04"/>
    <n v="1086202419.5999999"/>
  </r>
  <r>
    <n v="47"/>
    <s v="Tennessee"/>
    <n v="167"/>
    <n v="721578.23"/>
    <n v="263376053.94999999"/>
  </r>
  <r>
    <n v="47"/>
    <s v="Tennessee"/>
    <n v="169"/>
    <n v="175010.04"/>
    <n v="63878664.600000001"/>
  </r>
  <r>
    <n v="47"/>
    <s v="Tennessee"/>
    <n v="171"/>
    <n v="503616.68"/>
    <n v="183820088.19999999"/>
  </r>
  <r>
    <n v="47"/>
    <s v="Tennessee"/>
    <n v="173"/>
    <n v="264440.84999999998"/>
    <n v="96520910.249999985"/>
  </r>
  <r>
    <n v="47"/>
    <s v="Tennessee"/>
    <n v="175"/>
    <n v="139457.34"/>
    <n v="50901929.100000001"/>
  </r>
  <r>
    <n v="47"/>
    <s v="Tennessee"/>
    <n v="177"/>
    <n v="702663.12"/>
    <n v="256472038.80000001"/>
  </r>
  <r>
    <n v="47"/>
    <s v="Tennessee"/>
    <n v="179"/>
    <n v="2606618.08"/>
    <n v="951415599.20000005"/>
  </r>
  <r>
    <n v="47"/>
    <s v="Tennessee"/>
    <n v="181"/>
    <n v="251305.43"/>
    <n v="91726481.950000003"/>
  </r>
  <r>
    <n v="47"/>
    <s v="Tennessee"/>
    <n v="183"/>
    <n v="612819.92000000004"/>
    <n v="223679270.80000001"/>
  </r>
  <r>
    <n v="47"/>
    <s v="Tennessee"/>
    <n v="185"/>
    <n v="500025.18"/>
    <n v="182509190.69999999"/>
  </r>
  <r>
    <n v="47"/>
    <s v="Tennessee"/>
    <n v="187"/>
    <n v="4716860.09"/>
    <n v="1721653932.8499999"/>
  </r>
  <r>
    <n v="47"/>
    <s v="Tennessee"/>
    <n v="189"/>
    <n v="3449142.27"/>
    <n v="1258936928.55"/>
  </r>
  <r>
    <n v="48"/>
    <s v="Texas"/>
    <s v="NULL"/>
    <n v="255.5"/>
    <n v="93257.5"/>
  </r>
  <r>
    <n v="48"/>
    <s v="Texas"/>
    <n v="1"/>
    <n v="1119353.855"/>
    <n v="408564157.07499999"/>
  </r>
  <r>
    <n v="48"/>
    <s v="Texas"/>
    <n v="3"/>
    <n v="630880.78"/>
    <n v="230271484.70000002"/>
  </r>
  <r>
    <n v="48"/>
    <s v="Texas"/>
    <n v="5"/>
    <n v="2099727.1030000001"/>
    <n v="766400392.59500003"/>
  </r>
  <r>
    <n v="48"/>
    <s v="Texas"/>
    <n v="7"/>
    <n v="418461.31"/>
    <n v="152738378.15000001"/>
  </r>
  <r>
    <n v="48"/>
    <s v="Texas"/>
    <n v="9"/>
    <n v="355373.255"/>
    <n v="129711238.075"/>
  </r>
  <r>
    <n v="48"/>
    <s v="Texas"/>
    <n v="11"/>
    <n v="294494.842"/>
    <n v="107490617.33"/>
  </r>
  <r>
    <n v="48"/>
    <s v="Texas"/>
    <n v="13"/>
    <n v="1488543.5660000001"/>
    <n v="543318401.59000003"/>
  </r>
  <r>
    <n v="48"/>
    <s v="Texas"/>
    <n v="15"/>
    <n v="1216537.2649999999"/>
    <n v="444036101.72499996"/>
  </r>
  <r>
    <n v="48"/>
    <s v="Texas"/>
    <n v="17"/>
    <n v="238745.85"/>
    <n v="87142235.25"/>
  </r>
  <r>
    <n v="48"/>
    <s v="Texas"/>
    <n v="19"/>
    <n v="342200.65"/>
    <n v="124903237.25000001"/>
  </r>
  <r>
    <n v="48"/>
    <s v="Texas"/>
    <n v="21"/>
    <n v="1955153.2420000001"/>
    <n v="713630933.33000004"/>
  </r>
  <r>
    <n v="48"/>
    <s v="Texas"/>
    <n v="23"/>
    <n v="175568.28400000001"/>
    <n v="64082423.660000004"/>
  </r>
  <r>
    <n v="48"/>
    <s v="Texas"/>
    <n v="25"/>
    <n v="738135.125"/>
    <n v="269419320.625"/>
  </r>
  <r>
    <n v="48"/>
    <s v="Texas"/>
    <n v="27"/>
    <n v="7158468.0120000001"/>
    <n v="2612840824.3800001"/>
  </r>
  <r>
    <n v="48"/>
    <s v="Texas"/>
    <n v="29"/>
    <n v="37686464.669"/>
    <n v="13755559604.184999"/>
  </r>
  <r>
    <n v="48"/>
    <s v="Texas"/>
    <n v="31"/>
    <n v="524071.74"/>
    <n v="191286185.09999999"/>
  </r>
  <r>
    <n v="48"/>
    <s v="Texas"/>
    <n v="33"/>
    <n v="58364.66"/>
    <n v="21303100.900000002"/>
  </r>
  <r>
    <n v="48"/>
    <s v="Texas"/>
    <n v="35"/>
    <n v="435824.19900000002"/>
    <n v="159075832.63500002"/>
  </r>
  <r>
    <n v="48"/>
    <s v="Texas"/>
    <n v="37"/>
    <n v="2846427.352"/>
    <n v="1038945983.48"/>
  </r>
  <r>
    <n v="48"/>
    <s v="Texas"/>
    <n v="39"/>
    <n v="5226156.5930000003"/>
    <n v="1907547156.4450002"/>
  </r>
  <r>
    <n v="48"/>
    <s v="Texas"/>
    <n v="41"/>
    <n v="4010486.3020000001"/>
    <n v="1463827500.23"/>
  </r>
  <r>
    <n v="48"/>
    <s v="Texas"/>
    <n v="43"/>
    <n v="217569.27499999999"/>
    <n v="79412785.375"/>
  </r>
  <r>
    <n v="48"/>
    <s v="Texas"/>
    <n v="45"/>
    <n v="48202.79"/>
    <n v="17594018.350000001"/>
  </r>
  <r>
    <n v="48"/>
    <s v="Texas"/>
    <n v="47"/>
    <n v="594109.39500000002"/>
    <n v="216849929.17500001"/>
  </r>
  <r>
    <n v="48"/>
    <s v="Texas"/>
    <n v="49"/>
    <n v="788200.70799999998"/>
    <n v="287693258.42000002"/>
  </r>
  <r>
    <n v="48"/>
    <s v="Texas"/>
    <n v="51"/>
    <n v="687734.34"/>
    <n v="251023034.09999999"/>
  </r>
  <r>
    <n v="48"/>
    <s v="Texas"/>
    <n v="53"/>
    <n v="1162823.8"/>
    <n v="424430687"/>
  </r>
  <r>
    <n v="48"/>
    <s v="Texas"/>
    <n v="55"/>
    <n v="874046.78200000001"/>
    <n v="319027075.43000001"/>
  </r>
  <r>
    <n v="48"/>
    <s v="Texas"/>
    <n v="57"/>
    <n v="445824.75099999999"/>
    <n v="162726034.11500001"/>
  </r>
  <r>
    <n v="48"/>
    <s v="Texas"/>
    <n v="59"/>
    <n v="882534.43"/>
    <n v="322125066.95000005"/>
  </r>
  <r>
    <n v="48"/>
    <s v="Texas"/>
    <n v="61"/>
    <n v="6609586.0549999997"/>
    <n v="2412498910.0749998"/>
  </r>
  <r>
    <n v="48"/>
    <s v="Texas"/>
    <n v="63"/>
    <n v="229667.21"/>
    <n v="83828531.649999991"/>
  </r>
  <r>
    <n v="48"/>
    <s v="Texas"/>
    <n v="65"/>
    <n v="727816.35"/>
    <n v="265652967.75"/>
  </r>
  <r>
    <n v="48"/>
    <s v="Texas"/>
    <n v="67"/>
    <n v="812466.6"/>
    <n v="296550309"/>
  </r>
  <r>
    <n v="48"/>
    <s v="Texas"/>
    <n v="69"/>
    <n v="262373.03000000003"/>
    <n v="95766155.950000003"/>
  </r>
  <r>
    <n v="48"/>
    <s v="Texas"/>
    <n v="71"/>
    <n v="2464405.142"/>
    <n v="899507876.83000004"/>
  </r>
  <r>
    <n v="48"/>
    <s v="Texas"/>
    <n v="73"/>
    <n v="1053211.237"/>
    <n v="384422101.505"/>
  </r>
  <r>
    <n v="48"/>
    <s v="Texas"/>
    <n v="75"/>
    <n v="369745.33"/>
    <n v="134957045.45000002"/>
  </r>
  <r>
    <n v="48"/>
    <s v="Texas"/>
    <n v="77"/>
    <n v="800576.58400000003"/>
    <n v="292210453.16000003"/>
  </r>
  <r>
    <n v="48"/>
    <s v="Texas"/>
    <n v="79"/>
    <n v="100201.69"/>
    <n v="36573616.850000001"/>
  </r>
  <r>
    <n v="48"/>
    <s v="Texas"/>
    <n v="81"/>
    <n v="162808.59"/>
    <n v="59425135.350000001"/>
  </r>
  <r>
    <n v="48"/>
    <s v="Texas"/>
    <n v="83"/>
    <n v="331916.07"/>
    <n v="121149365.55"/>
  </r>
  <r>
    <n v="48"/>
    <s v="Texas"/>
    <n v="85"/>
    <n v="15487786.75"/>
    <n v="5653042163.75"/>
  </r>
  <r>
    <n v="48"/>
    <s v="Texas"/>
    <n v="87"/>
    <n v="74145.61"/>
    <n v="27063147.649999999"/>
  </r>
  <r>
    <n v="48"/>
    <s v="Texas"/>
    <n v="89"/>
    <n v="1589195.25"/>
    <n v="580056266.25"/>
  </r>
  <r>
    <n v="48"/>
    <s v="Texas"/>
    <n v="91"/>
    <n v="3966600.196"/>
    <n v="1447809071.54"/>
  </r>
  <r>
    <n v="48"/>
    <s v="Texas"/>
    <n v="93"/>
    <n v="400651.15500000003"/>
    <n v="146237671.57500002"/>
  </r>
  <r>
    <n v="48"/>
    <s v="Texas"/>
    <n v="95"/>
    <n v="241735.44"/>
    <n v="88233435.599999994"/>
  </r>
  <r>
    <n v="48"/>
    <s v="Texas"/>
    <n v="97"/>
    <n v="1594992.2409999999"/>
    <n v="582172167.96499991"/>
  </r>
  <r>
    <n v="48"/>
    <s v="Texas"/>
    <n v="99"/>
    <n v="1019727.268"/>
    <n v="372200452.81999999"/>
  </r>
  <r>
    <n v="48"/>
    <s v="Texas"/>
    <n v="101"/>
    <n v="61173.36"/>
    <n v="22328276.399999999"/>
  </r>
  <r>
    <n v="48"/>
    <s v="Texas"/>
    <n v="103"/>
    <n v="214379.47"/>
    <n v="78248506.549999997"/>
  </r>
  <r>
    <n v="48"/>
    <s v="Texas"/>
    <n v="105"/>
    <n v="471103.2"/>
    <n v="171952668"/>
  </r>
  <r>
    <n v="48"/>
    <s v="Texas"/>
    <n v="107"/>
    <n v="167828.63"/>
    <n v="61257449.950000003"/>
  </r>
  <r>
    <n v="48"/>
    <s v="Texas"/>
    <n v="109"/>
    <n v="694599.79500000004"/>
    <n v="253528925.17500001"/>
  </r>
  <r>
    <n v="48"/>
    <s v="Texas"/>
    <n v="111"/>
    <n v="299296.81"/>
    <n v="109243335.65000001"/>
  </r>
  <r>
    <n v="48"/>
    <s v="Texas"/>
    <n v="113"/>
    <n v="59872206.261"/>
    <n v="21853355285.264999"/>
  </r>
  <r>
    <n v="48"/>
    <s v="Texas"/>
    <n v="115"/>
    <n v="442379.77"/>
    <n v="161468616.05000001"/>
  </r>
  <r>
    <n v="48"/>
    <s v="Texas"/>
    <n v="117"/>
    <n v="421403.94300000003"/>
    <n v="153812439.19500002"/>
  </r>
  <r>
    <n v="48"/>
    <s v="Texas"/>
    <n v="119"/>
    <n v="136400.23000000001"/>
    <n v="49786083.950000003"/>
  </r>
  <r>
    <n v="48"/>
    <s v="Texas"/>
    <n v="121"/>
    <n v="12578010.166999999"/>
    <n v="4590973710.9549999"/>
  </r>
  <r>
    <n v="48"/>
    <s v="Texas"/>
    <n v="123"/>
    <n v="609014.47900000005"/>
    <n v="222290284.83500001"/>
  </r>
  <r>
    <n v="48"/>
    <s v="Texas"/>
    <n v="125"/>
    <n v="83248.160000000003"/>
    <n v="30385578.400000002"/>
  </r>
  <r>
    <n v="48"/>
    <s v="Texas"/>
    <n v="127"/>
    <n v="575526.68999999994"/>
    <n v="210067241.84999999"/>
  </r>
  <r>
    <n v="48"/>
    <s v="Texas"/>
    <n v="129"/>
    <n v="455582.07"/>
    <n v="166287455.55000001"/>
  </r>
  <r>
    <n v="48"/>
    <s v="Texas"/>
    <n v="131"/>
    <n v="468931.94"/>
    <n v="171160158.09999999"/>
  </r>
  <r>
    <n v="48"/>
    <s v="Texas"/>
    <n v="133"/>
    <n v="1016393.18"/>
    <n v="370983510.70000005"/>
  </r>
  <r>
    <n v="48"/>
    <s v="Texas"/>
    <n v="135"/>
    <n v="2782722.4369999999"/>
    <n v="1015693689.505"/>
  </r>
  <r>
    <n v="48"/>
    <s v="Texas"/>
    <n v="137"/>
    <n v="72663.520000000004"/>
    <n v="26522184.800000001"/>
  </r>
  <r>
    <n v="48"/>
    <s v="Texas"/>
    <n v="139"/>
    <n v="4546888.7980000004"/>
    <n v="1659614411.2700002"/>
  </r>
  <r>
    <n v="48"/>
    <s v="Texas"/>
    <n v="141"/>
    <n v="14247373.254000001"/>
    <n v="5200291237.71"/>
  </r>
  <r>
    <n v="48"/>
    <s v="Texas"/>
    <n v="143"/>
    <n v="931062.73199999996"/>
    <n v="339837897.18000001"/>
  </r>
  <r>
    <n v="48"/>
    <s v="Texas"/>
    <n v="145"/>
    <n v="669766.06000000006"/>
    <n v="244464611.90000001"/>
  </r>
  <r>
    <n v="48"/>
    <s v="Texas"/>
    <n v="147"/>
    <n v="641378.54"/>
    <n v="234103167.10000002"/>
  </r>
  <r>
    <n v="48"/>
    <s v="Texas"/>
    <n v="149"/>
    <n v="1398751.9339999999"/>
    <n v="510544455.90999997"/>
  </r>
  <r>
    <n v="48"/>
    <s v="Texas"/>
    <n v="151"/>
    <n v="115400.56"/>
    <n v="42121204.399999999"/>
  </r>
  <r>
    <n v="48"/>
    <s v="Texas"/>
    <n v="153"/>
    <n v="161286.82"/>
    <n v="58869689.300000004"/>
  </r>
  <r>
    <n v="48"/>
    <s v="Texas"/>
    <n v="155"/>
    <n v="50571.519999999997"/>
    <n v="18458604.799999997"/>
  </r>
  <r>
    <n v="48"/>
    <s v="Texas"/>
    <n v="157"/>
    <n v="8613349.8680000007"/>
    <n v="3143872701.8200002"/>
  </r>
  <r>
    <n v="48"/>
    <s v="Texas"/>
    <n v="159"/>
    <n v="423799.94"/>
    <n v="154686978.09999999"/>
  </r>
  <r>
    <n v="48"/>
    <s v="Texas"/>
    <n v="161"/>
    <n v="1476053.16"/>
    <n v="538759403.39999998"/>
  </r>
  <r>
    <n v="48"/>
    <s v="Texas"/>
    <n v="163"/>
    <n v="1299836.004"/>
    <n v="474440141.45999998"/>
  </r>
  <r>
    <n v="48"/>
    <s v="Texas"/>
    <n v="165"/>
    <n v="577956.79"/>
    <n v="210954228.35000002"/>
  </r>
  <r>
    <n v="48"/>
    <s v="Texas"/>
    <n v="167"/>
    <n v="5145436.8159999996"/>
    <n v="1878084437.8399999"/>
  </r>
  <r>
    <n v="48"/>
    <s v="Texas"/>
    <n v="169"/>
    <n v="403449.12"/>
    <n v="147258928.80000001"/>
  </r>
  <r>
    <n v="48"/>
    <s v="Texas"/>
    <n v="171"/>
    <n v="736957.75"/>
    <n v="268989578.75"/>
  </r>
  <r>
    <n v="48"/>
    <s v="Texas"/>
    <n v="173"/>
    <n v="352557.79"/>
    <n v="128683593.34999999"/>
  </r>
  <r>
    <n v="48"/>
    <s v="Texas"/>
    <n v="175"/>
    <n v="338520.42700000003"/>
    <n v="123559955.855"/>
  </r>
  <r>
    <n v="48"/>
    <s v="Texas"/>
    <n v="177"/>
    <n v="1186315.466"/>
    <n v="433005145.09000003"/>
  </r>
  <r>
    <n v="48"/>
    <s v="Texas"/>
    <n v="179"/>
    <n v="693145.47199999995"/>
    <n v="252998097.27999997"/>
  </r>
  <r>
    <n v="48"/>
    <s v="Texas"/>
    <n v="181"/>
    <n v="3095380.08"/>
    <n v="1129813729.2"/>
  </r>
  <r>
    <n v="48"/>
    <s v="Texas"/>
    <n v="183"/>
    <n v="3260872.9479999999"/>
    <n v="1190218626.02"/>
  </r>
  <r>
    <n v="48"/>
    <s v="Texas"/>
    <n v="185"/>
    <n v="877344.76100000006"/>
    <n v="320230837.76500005"/>
  </r>
  <r>
    <n v="48"/>
    <s v="Texas"/>
    <n v="187"/>
    <n v="2993918.6310000001"/>
    <n v="1092780300.3150001"/>
  </r>
  <r>
    <n v="48"/>
    <s v="Texas"/>
    <n v="189"/>
    <n v="851848.01699999999"/>
    <n v="310924526.20499998"/>
  </r>
  <r>
    <n v="48"/>
    <s v="Texas"/>
    <n v="191"/>
    <n v="197530.29"/>
    <n v="72098555.850000009"/>
  </r>
  <r>
    <n v="48"/>
    <s v="Texas"/>
    <n v="193"/>
    <n v="273652.17"/>
    <n v="99883042.049999997"/>
  </r>
  <r>
    <n v="48"/>
    <s v="Texas"/>
    <n v="195"/>
    <n v="116863.58"/>
    <n v="42655206.700000003"/>
  </r>
  <r>
    <n v="48"/>
    <s v="Texas"/>
    <n v="197"/>
    <n v="382630.52"/>
    <n v="139660139.80000001"/>
  </r>
  <r>
    <n v="48"/>
    <s v="Texas"/>
    <n v="199"/>
    <n v="1341228.56"/>
    <n v="489548424.40000004"/>
  </r>
  <r>
    <n v="48"/>
    <s v="Texas"/>
    <n v="201"/>
    <n v="92869047.799999997"/>
    <n v="33897202447"/>
  </r>
  <r>
    <n v="48"/>
    <s v="Texas"/>
    <n v="203"/>
    <n v="2443543.443"/>
    <n v="891893356.69499993"/>
  </r>
  <r>
    <n v="48"/>
    <s v="Texas"/>
    <n v="205"/>
    <n v="290708.125"/>
    <n v="106108465.625"/>
  </r>
  <r>
    <n v="48"/>
    <s v="Texas"/>
    <n v="207"/>
    <n v="211606.77299999999"/>
    <n v="77236472.144999996"/>
  </r>
  <r>
    <n v="48"/>
    <s v="Texas"/>
    <n v="209"/>
    <n v="4259691.5259999996"/>
    <n v="1554787406.9899998"/>
  </r>
  <r>
    <n v="48"/>
    <s v="Texas"/>
    <n v="211"/>
    <n v="237166.31"/>
    <n v="86565703.150000006"/>
  </r>
  <r>
    <n v="48"/>
    <s v="Texas"/>
    <n v="213"/>
    <n v="1656923.598"/>
    <n v="604777113.26999998"/>
  </r>
  <r>
    <n v="48"/>
    <s v="Texas"/>
    <n v="215"/>
    <n v="12254061.067"/>
    <n v="4472732289.4549999"/>
  </r>
  <r>
    <n v="48"/>
    <s v="Texas"/>
    <n v="217"/>
    <n v="2045502.061"/>
    <n v="746608252.26499999"/>
  </r>
  <r>
    <n v="48"/>
    <s v="Texas"/>
    <n v="219"/>
    <n v="661607.54"/>
    <n v="241486752.10000002"/>
  </r>
  <r>
    <n v="48"/>
    <s v="Texas"/>
    <n v="221"/>
    <n v="912043.61499999999"/>
    <n v="332895919.47500002"/>
  </r>
  <r>
    <n v="48"/>
    <s v="Texas"/>
    <n v="223"/>
    <n v="1379469.5549999999"/>
    <n v="503506387.57499999"/>
  </r>
  <r>
    <n v="48"/>
    <s v="Texas"/>
    <n v="225"/>
    <n v="571099.26"/>
    <n v="208451229.90000001"/>
  </r>
  <r>
    <n v="48"/>
    <s v="Texas"/>
    <n v="227"/>
    <n v="951020.71499999997"/>
    <n v="347122560.97499996"/>
  </r>
  <r>
    <n v="48"/>
    <s v="Texas"/>
    <n v="229"/>
    <n v="1051580.4939999999"/>
    <n v="383826880.31"/>
  </r>
  <r>
    <n v="48"/>
    <s v="Texas"/>
    <n v="231"/>
    <n v="2443393.23"/>
    <n v="891838528.95000005"/>
  </r>
  <r>
    <n v="48"/>
    <s v="Texas"/>
    <n v="233"/>
    <n v="381770.59"/>
    <n v="139346265.35000002"/>
  </r>
  <r>
    <n v="48"/>
    <s v="Texas"/>
    <n v="235"/>
    <n v="132943.51"/>
    <n v="48524381.150000006"/>
  </r>
  <r>
    <n v="48"/>
    <s v="Texas"/>
    <n v="237"/>
    <n v="307509.86"/>
    <n v="112241098.89999999"/>
  </r>
  <r>
    <n v="48"/>
    <s v="Texas"/>
    <n v="239"/>
    <n v="832682.46200000006"/>
    <n v="303929098.63"/>
  </r>
  <r>
    <n v="48"/>
    <s v="Texas"/>
    <n v="241"/>
    <n v="1139393.04"/>
    <n v="415878459.60000002"/>
  </r>
  <r>
    <n v="48"/>
    <s v="Texas"/>
    <n v="243"/>
    <n v="169696.01800000001"/>
    <n v="61939046.57"/>
  </r>
  <r>
    <n v="48"/>
    <s v="Texas"/>
    <n v="245"/>
    <n v="6618879.4400000004"/>
    <n v="2415890995.6000004"/>
  </r>
  <r>
    <n v="48"/>
    <s v="Texas"/>
    <n v="247"/>
    <n v="154357.21"/>
    <n v="56340381.649999999"/>
  </r>
  <r>
    <n v="48"/>
    <s v="Texas"/>
    <n v="249"/>
    <n v="1371957.38"/>
    <n v="500764443.69999999"/>
  </r>
  <r>
    <n v="48"/>
    <s v="Texas"/>
    <n v="251"/>
    <n v="2953453.2680000002"/>
    <n v="1078010442.8200002"/>
  </r>
  <r>
    <n v="48"/>
    <s v="Texas"/>
    <n v="253"/>
    <n v="403777.09"/>
    <n v="147378637.85000002"/>
  </r>
  <r>
    <n v="48"/>
    <s v="Texas"/>
    <n v="255"/>
    <n v="688041.90500000003"/>
    <n v="251135295.32500002"/>
  </r>
  <r>
    <n v="48"/>
    <s v="Texas"/>
    <n v="257"/>
    <n v="3504232.64"/>
    <n v="1279044913.6000001"/>
  </r>
  <r>
    <n v="48"/>
    <s v="Texas"/>
    <n v="259"/>
    <n v="981597.60600000003"/>
    <n v="358283126.19"/>
  </r>
  <r>
    <n v="48"/>
    <s v="Texas"/>
    <n v="261"/>
    <n v="442861.7"/>
    <n v="161644520.5"/>
  </r>
  <r>
    <n v="48"/>
    <s v="Texas"/>
    <n v="263"/>
    <n v="47282.57"/>
    <n v="17258138.050000001"/>
  </r>
  <r>
    <n v="48"/>
    <s v="Texas"/>
    <n v="265"/>
    <n v="1132539.75"/>
    <n v="413377008.75"/>
  </r>
  <r>
    <n v="48"/>
    <s v="Texas"/>
    <n v="267"/>
    <n v="462785.76899999997"/>
    <n v="168916805.685"/>
  </r>
  <r>
    <n v="48"/>
    <s v="Texas"/>
    <n v="269"/>
    <n v="72074.259999999995"/>
    <n v="26307104.899999999"/>
  </r>
  <r>
    <n v="48"/>
    <s v="Texas"/>
    <n v="271"/>
    <n v="184842.12"/>
    <n v="67467373.799999997"/>
  </r>
  <r>
    <n v="48"/>
    <s v="Texas"/>
    <n v="273"/>
    <n v="779176.78399999999"/>
    <n v="284399526.15999997"/>
  </r>
  <r>
    <n v="48"/>
    <s v="Texas"/>
    <n v="275"/>
    <n v="106491.78"/>
    <n v="38869499.700000003"/>
  </r>
  <r>
    <n v="48"/>
    <s v="Texas"/>
    <n v="277"/>
    <n v="1083322.27"/>
    <n v="395412628.55000001"/>
  </r>
  <r>
    <n v="48"/>
    <s v="Texas"/>
    <n v="279"/>
    <n v="408578.69500000001"/>
    <n v="149131223.67500001"/>
  </r>
  <r>
    <n v="48"/>
    <s v="Texas"/>
    <n v="281"/>
    <n v="495350.96500000003"/>
    <n v="180803102.22500002"/>
  </r>
  <r>
    <n v="48"/>
    <s v="Texas"/>
    <n v="283"/>
    <n v="935353.70799999998"/>
    <n v="341404103.42000002"/>
  </r>
  <r>
    <n v="48"/>
    <s v="Texas"/>
    <n v="285"/>
    <n v="536238.51199999999"/>
    <n v="195727056.88"/>
  </r>
  <r>
    <n v="48"/>
    <s v="Texas"/>
    <n v="287"/>
    <n v="628188.54"/>
    <n v="229288817.10000002"/>
  </r>
  <r>
    <n v="48"/>
    <s v="Texas"/>
    <n v="289"/>
    <n v="1357663.9169999999"/>
    <n v="495547329.70499998"/>
  </r>
  <r>
    <n v="48"/>
    <s v="Texas"/>
    <n v="291"/>
    <n v="1982741.733"/>
    <n v="723700732.54499996"/>
  </r>
  <r>
    <n v="48"/>
    <s v="Texas"/>
    <n v="293"/>
    <n v="623059.19999999995"/>
    <n v="227416607.99999997"/>
  </r>
  <r>
    <n v="48"/>
    <s v="Texas"/>
    <n v="295"/>
    <n v="108755.58"/>
    <n v="39695786.700000003"/>
  </r>
  <r>
    <n v="48"/>
    <s v="Texas"/>
    <n v="297"/>
    <n v="1321136.655"/>
    <n v="482214879.07499999"/>
  </r>
  <r>
    <n v="48"/>
    <s v="Texas"/>
    <n v="299"/>
    <n v="437342.5"/>
    <n v="159630012.5"/>
  </r>
  <r>
    <n v="48"/>
    <s v="Texas"/>
    <n v="301"/>
    <n v="33063.86"/>
    <n v="12068308.9"/>
  </r>
  <r>
    <n v="48"/>
    <s v="Texas"/>
    <n v="303"/>
    <n v="5434658.193"/>
    <n v="1983650240.4449999"/>
  </r>
  <r>
    <n v="48"/>
    <s v="Texas"/>
    <n v="305"/>
    <n v="334295.076"/>
    <n v="122017702.73999999"/>
  </r>
  <r>
    <n v="48"/>
    <s v="Texas"/>
    <n v="307"/>
    <n v="280088.97200000001"/>
    <n v="102232474.78"/>
  </r>
  <r>
    <n v="48"/>
    <s v="Texas"/>
    <n v="309"/>
    <n v="6973084.6050000004"/>
    <n v="2545175880.8250003"/>
  </r>
  <r>
    <n v="48"/>
    <s v="Texas"/>
    <n v="311"/>
    <n v="291464.42"/>
    <n v="106384513.3"/>
  </r>
  <r>
    <n v="48"/>
    <s v="Texas"/>
    <n v="313"/>
    <n v="901633.79700000002"/>
    <n v="329096335.90500003"/>
  </r>
  <r>
    <n v="48"/>
    <s v="Texas"/>
    <n v="315"/>
    <n v="279146.33"/>
    <n v="101888410.45"/>
  </r>
  <r>
    <n v="48"/>
    <s v="Texas"/>
    <n v="317"/>
    <n v="503106.45"/>
    <n v="183633854.25"/>
  </r>
  <r>
    <n v="48"/>
    <s v="Texas"/>
    <n v="319"/>
    <n v="165824.15"/>
    <n v="60525814.75"/>
  </r>
  <r>
    <n v="48"/>
    <s v="Texas"/>
    <n v="321"/>
    <n v="753851.46499999997"/>
    <n v="275155784.72499996"/>
  </r>
  <r>
    <n v="48"/>
    <s v="Texas"/>
    <n v="323"/>
    <n v="850874.87"/>
    <n v="310569327.55000001"/>
  </r>
  <r>
    <n v="48"/>
    <s v="Texas"/>
    <n v="325"/>
    <n v="1232860.4750000001"/>
    <n v="449994073.37500006"/>
  </r>
  <r>
    <n v="48"/>
    <s v="Texas"/>
    <n v="327"/>
    <n v="132225.29"/>
    <n v="48262230.850000001"/>
  </r>
  <r>
    <n v="48"/>
    <s v="Texas"/>
    <n v="329"/>
    <n v="3480601.5970000001"/>
    <n v="1270419582.905"/>
  </r>
  <r>
    <n v="48"/>
    <s v="Texas"/>
    <n v="331"/>
    <n v="789451.85499999998"/>
    <n v="288149927.07499999"/>
  </r>
  <r>
    <n v="48"/>
    <s v="Texas"/>
    <n v="333"/>
    <n v="217424.01"/>
    <n v="79359763.650000006"/>
  </r>
  <r>
    <n v="48"/>
    <s v="Texas"/>
    <n v="335"/>
    <n v="474236.85"/>
    <n v="173096450.25"/>
  </r>
  <r>
    <n v="48"/>
    <s v="Texas"/>
    <n v="337"/>
    <n v="853321.11199999996"/>
    <n v="311462205.88"/>
  </r>
  <r>
    <n v="48"/>
    <s v="Texas"/>
    <n v="339"/>
    <n v="10140442.035"/>
    <n v="3701261342.7750001"/>
  </r>
  <r>
    <n v="48"/>
    <s v="Texas"/>
    <n v="341"/>
    <n v="472956.93900000001"/>
    <n v="172629282.73500001"/>
  </r>
  <r>
    <n v="48"/>
    <s v="Texas"/>
    <n v="343"/>
    <n v="439358.4"/>
    <n v="160365816"/>
  </r>
  <r>
    <n v="48"/>
    <s v="Texas"/>
    <n v="345"/>
    <n v="50597.307999999997"/>
    <n v="18468017.419999998"/>
  </r>
  <r>
    <n v="48"/>
    <s v="Texas"/>
    <n v="347"/>
    <n v="1813758.98"/>
    <n v="662022027.70000005"/>
  </r>
  <r>
    <n v="48"/>
    <s v="Texas"/>
    <n v="349"/>
    <n v="1794494.7250000001"/>
    <n v="654990574.625"/>
  </r>
  <r>
    <n v="48"/>
    <s v="Texas"/>
    <n v="351"/>
    <n v="367564.424"/>
    <n v="134161014.76000001"/>
  </r>
  <r>
    <n v="48"/>
    <s v="Texas"/>
    <n v="353"/>
    <n v="797571.48"/>
    <n v="291113590.19999999"/>
  </r>
  <r>
    <n v="48"/>
    <s v="Texas"/>
    <n v="355"/>
    <n v="7372743.807"/>
    <n v="2691051489.5549998"/>
  </r>
  <r>
    <n v="48"/>
    <s v="Texas"/>
    <n v="357"/>
    <n v="270598.88"/>
    <n v="98768591.200000003"/>
  </r>
  <r>
    <n v="48"/>
    <s v="Texas"/>
    <n v="359"/>
    <n v="692244.87399999995"/>
    <n v="252669379.00999999"/>
  </r>
  <r>
    <n v="48"/>
    <s v="Texas"/>
    <n v="361"/>
    <n v="2782187.628"/>
    <n v="1015498484.22"/>
  </r>
  <r>
    <n v="48"/>
    <s v="Texas"/>
    <n v="363"/>
    <n v="864430.11600000004"/>
    <n v="315516992.34000003"/>
  </r>
  <r>
    <n v="48"/>
    <s v="Texas"/>
    <n v="365"/>
    <n v="1046906.19"/>
    <n v="382120759.34999996"/>
  </r>
  <r>
    <n v="48"/>
    <s v="Texas"/>
    <n v="367"/>
    <n v="2960513.611"/>
    <n v="1080587468.0150001"/>
  </r>
  <r>
    <n v="48"/>
    <s v="Texas"/>
    <n v="369"/>
    <n v="367183.48499999999"/>
    <n v="134021972.02499999"/>
  </r>
  <r>
    <n v="48"/>
    <s v="Texas"/>
    <n v="371"/>
    <n v="957256.17799999996"/>
    <n v="349398504.96999997"/>
  </r>
  <r>
    <n v="48"/>
    <s v="Texas"/>
    <n v="373"/>
    <n v="1717336.496"/>
    <n v="626827821.03999996"/>
  </r>
  <r>
    <n v="48"/>
    <s v="Texas"/>
    <n v="375"/>
    <n v="3442861.62"/>
    <n v="1256644491.3"/>
  </r>
  <r>
    <n v="48"/>
    <s v="Texas"/>
    <n v="377"/>
    <n v="155908.92000000001"/>
    <n v="56906755.800000004"/>
  </r>
  <r>
    <n v="48"/>
    <s v="Texas"/>
    <n v="379"/>
    <n v="254491.54"/>
    <n v="92889412.100000009"/>
  </r>
  <r>
    <n v="48"/>
    <s v="Texas"/>
    <n v="381"/>
    <n v="1973446.4509999999"/>
    <n v="720307954.61500001"/>
  </r>
  <r>
    <n v="48"/>
    <s v="Texas"/>
    <n v="383"/>
    <n v="206360.19"/>
    <n v="75321469.349999994"/>
  </r>
  <r>
    <n v="48"/>
    <s v="Texas"/>
    <n v="385"/>
    <n v="92317.759999999995"/>
    <n v="33695982.399999999"/>
  </r>
  <r>
    <n v="48"/>
    <s v="Texas"/>
    <n v="387"/>
    <n v="358419.42"/>
    <n v="130823088.3"/>
  </r>
  <r>
    <n v="48"/>
    <s v="Texas"/>
    <n v="389"/>
    <n v="776839.12399999995"/>
    <n v="283546280.25999999"/>
  </r>
  <r>
    <n v="48"/>
    <s v="Texas"/>
    <n v="391"/>
    <n v="754283.7"/>
    <n v="275313550.5"/>
  </r>
  <r>
    <n v="48"/>
    <s v="Texas"/>
    <n v="393"/>
    <n v="99827.42"/>
    <n v="36437008.299999997"/>
  </r>
  <r>
    <n v="48"/>
    <s v="Texas"/>
    <n v="395"/>
    <n v="782423.93900000001"/>
    <n v="285584737.73500001"/>
  </r>
  <r>
    <n v="48"/>
    <s v="Texas"/>
    <n v="397"/>
    <n v="1740602.2"/>
    <n v="635319803"/>
  </r>
  <r>
    <n v="48"/>
    <s v="Texas"/>
    <n v="399"/>
    <n v="306501.26299999998"/>
    <n v="111872960.99499999"/>
  </r>
  <r>
    <n v="48"/>
    <s v="Texas"/>
    <n v="401"/>
    <n v="1412266.49"/>
    <n v="515477268.85000002"/>
  </r>
  <r>
    <n v="48"/>
    <s v="Texas"/>
    <n v="403"/>
    <n v="284519.67"/>
    <n v="103849679.55"/>
  </r>
  <r>
    <n v="48"/>
    <s v="Texas"/>
    <n v="405"/>
    <n v="316373"/>
    <n v="115476145"/>
  </r>
  <r>
    <n v="48"/>
    <s v="Texas"/>
    <n v="407"/>
    <n v="710178.12399999995"/>
    <n v="259215015.25999999"/>
  </r>
  <r>
    <n v="48"/>
    <s v="Texas"/>
    <n v="409"/>
    <n v="1999587.31"/>
    <n v="729849368.14999998"/>
  </r>
  <r>
    <n v="48"/>
    <s v="Texas"/>
    <n v="411"/>
    <n v="132846.54"/>
    <n v="48488987.100000001"/>
  </r>
  <r>
    <n v="48"/>
    <s v="Texas"/>
    <n v="413"/>
    <n v="123693.96"/>
    <n v="45148295.400000006"/>
  </r>
  <r>
    <n v="48"/>
    <s v="Texas"/>
    <n v="415"/>
    <n v="597408.08200000005"/>
    <n v="218053949.93000001"/>
  </r>
  <r>
    <n v="48"/>
    <s v="Texas"/>
    <n v="417"/>
    <n v="151473.79999999999"/>
    <n v="55287936.999999993"/>
  </r>
  <r>
    <n v="48"/>
    <s v="Texas"/>
    <n v="419"/>
    <n v="903015.95"/>
    <n v="329600821.75"/>
  </r>
  <r>
    <n v="48"/>
    <s v="Texas"/>
    <n v="421"/>
    <n v="202650.74"/>
    <n v="73967520.099999994"/>
  </r>
  <r>
    <n v="48"/>
    <s v="Texas"/>
    <n v="423"/>
    <n v="5555674.0650000004"/>
    <n v="2027821033.7250001"/>
  </r>
  <r>
    <n v="48"/>
    <s v="Texas"/>
    <n v="425"/>
    <n v="202210.45"/>
    <n v="73806814.25"/>
  </r>
  <r>
    <n v="48"/>
    <s v="Texas"/>
    <n v="427"/>
    <n v="1000827.461"/>
    <n v="365302023.26499999"/>
  </r>
  <r>
    <n v="48"/>
    <s v="Texas"/>
    <n v="429"/>
    <n v="237201.27499999999"/>
    <n v="86578465.375"/>
  </r>
  <r>
    <n v="48"/>
    <s v="Texas"/>
    <n v="431"/>
    <n v="202223.72"/>
    <n v="73811657.799999997"/>
  </r>
  <r>
    <n v="48"/>
    <s v="Texas"/>
    <n v="433"/>
    <n v="75603.649999999994"/>
    <n v="27595332.249999996"/>
  </r>
  <r>
    <n v="48"/>
    <s v="Texas"/>
    <n v="435"/>
    <n v="454795.71100000001"/>
    <n v="166000434.51500002"/>
  </r>
  <r>
    <n v="48"/>
    <s v="Texas"/>
    <n v="437"/>
    <n v="374296.255"/>
    <n v="136618133.07499999"/>
  </r>
  <r>
    <n v="48"/>
    <s v="Texas"/>
    <n v="439"/>
    <n v="42467819.200000003"/>
    <n v="15500754008.000002"/>
  </r>
  <r>
    <n v="48"/>
    <s v="Texas"/>
    <n v="441"/>
    <n v="3046556.932"/>
    <n v="1111993280.1800001"/>
  </r>
  <r>
    <n v="48"/>
    <s v="Texas"/>
    <n v="443"/>
    <n v="75797.179999999993"/>
    <n v="27665970.699999999"/>
  </r>
  <r>
    <n v="48"/>
    <s v="Texas"/>
    <n v="445"/>
    <n v="449605.24599999998"/>
    <n v="164105914.78999999"/>
  </r>
  <r>
    <n v="48"/>
    <s v="Texas"/>
    <n v="447"/>
    <n v="61285.68"/>
    <n v="22369273.199999999"/>
  </r>
  <r>
    <n v="48"/>
    <s v="Texas"/>
    <n v="449"/>
    <n v="1016645.813"/>
    <n v="371075721.745"/>
  </r>
  <r>
    <n v="48"/>
    <s v="Texas"/>
    <n v="451"/>
    <n v="1976913.2579999999"/>
    <n v="721573339.16999996"/>
  </r>
  <r>
    <n v="48"/>
    <s v="Texas"/>
    <n v="453"/>
    <n v="23049069.087000001"/>
    <n v="8412910216.7550001"/>
  </r>
  <r>
    <n v="48"/>
    <s v="Texas"/>
    <n v="455"/>
    <n v="320169.315"/>
    <n v="116861799.97499999"/>
  </r>
  <r>
    <n v="48"/>
    <s v="Texas"/>
    <n v="457"/>
    <n v="531745.92099999997"/>
    <n v="194087261.16499999"/>
  </r>
  <r>
    <n v="48"/>
    <s v="Texas"/>
    <n v="459"/>
    <n v="858906.58"/>
    <n v="313500901.69999999"/>
  </r>
  <r>
    <n v="48"/>
    <s v="Texas"/>
    <n v="461"/>
    <n v="203669.82800000001"/>
    <n v="74339487.219999999"/>
  </r>
  <r>
    <n v="48"/>
    <s v="Texas"/>
    <n v="463"/>
    <n v="745126.40000000002"/>
    <n v="271971136"/>
  </r>
  <r>
    <n v="48"/>
    <s v="Texas"/>
    <n v="465"/>
    <n v="571946.38"/>
    <n v="208760428.69999999"/>
  </r>
  <r>
    <n v="48"/>
    <s v="Texas"/>
    <n v="467"/>
    <n v="1976965.959"/>
    <n v="721592575.03499997"/>
  </r>
  <r>
    <n v="48"/>
    <s v="Texas"/>
    <n v="469"/>
    <n v="2252346.52"/>
    <n v="822106479.79999995"/>
  </r>
  <r>
    <n v="48"/>
    <s v="Texas"/>
    <n v="471"/>
    <n v="2341018.554"/>
    <n v="854471772.21000004"/>
  </r>
  <r>
    <n v="48"/>
    <s v="Texas"/>
    <n v="473"/>
    <n v="1709214.9129999999"/>
    <n v="623863443.245"/>
  </r>
  <r>
    <n v="48"/>
    <s v="Texas"/>
    <n v="475"/>
    <n v="527530.47"/>
    <n v="192548621.54999998"/>
  </r>
  <r>
    <n v="48"/>
    <s v="Texas"/>
    <n v="477"/>
    <n v="1151155.237"/>
    <n v="420171661.505"/>
  </r>
  <r>
    <n v="48"/>
    <s v="Texas"/>
    <n v="479"/>
    <n v="3761185.0019999999"/>
    <n v="1372832525.73"/>
  </r>
  <r>
    <n v="48"/>
    <s v="Texas"/>
    <n v="481"/>
    <n v="1552160.7350000001"/>
    <n v="566538668.2750001"/>
  </r>
  <r>
    <n v="48"/>
    <s v="Texas"/>
    <n v="483"/>
    <n v="685140.06599999999"/>
    <n v="250076124.09"/>
  </r>
  <r>
    <n v="48"/>
    <s v="Texas"/>
    <n v="485"/>
    <n v="2563800.398"/>
    <n v="935787145.26999998"/>
  </r>
  <r>
    <n v="48"/>
    <s v="Texas"/>
    <n v="487"/>
    <n v="601773.66799999995"/>
    <n v="219647388.81999999"/>
  </r>
  <r>
    <n v="48"/>
    <s v="Texas"/>
    <n v="489"/>
    <n v="447699.78"/>
    <n v="163410419.70000002"/>
  </r>
  <r>
    <n v="48"/>
    <s v="Texas"/>
    <n v="491"/>
    <n v="8006499.1469999999"/>
    <n v="2922372188.6549997"/>
  </r>
  <r>
    <n v="48"/>
    <s v="Texas"/>
    <n v="493"/>
    <n v="951770.46"/>
    <n v="347396217.89999998"/>
  </r>
  <r>
    <n v="48"/>
    <s v="Texas"/>
    <n v="495"/>
    <n v="193447.45"/>
    <n v="70608319.25"/>
  </r>
  <r>
    <n v="48"/>
    <s v="Texas"/>
    <n v="497"/>
    <n v="2056403.4709999999"/>
    <n v="750587266.91499996"/>
  </r>
  <r>
    <n v="48"/>
    <s v="Texas"/>
    <n v="499"/>
    <n v="818876.01"/>
    <n v="298889743.64999998"/>
  </r>
  <r>
    <n v="48"/>
    <s v="Texas"/>
    <n v="501"/>
    <n v="223453.44"/>
    <n v="81560505.599999994"/>
  </r>
  <r>
    <n v="48"/>
    <s v="Texas"/>
    <n v="503"/>
    <n v="380654.78"/>
    <n v="138938994.70000002"/>
  </r>
  <r>
    <n v="48"/>
    <s v="Texas"/>
    <n v="505"/>
    <n v="321116.56"/>
    <n v="117207544.40000001"/>
  </r>
  <r>
    <n v="48"/>
    <s v="Texas"/>
    <n v="507"/>
    <n v="338853.53"/>
    <n v="123681538.45"/>
  </r>
  <r>
    <n v="49"/>
    <s v="Utah"/>
    <s v="NULL"/>
    <s v="NULL"/>
    <e v="#VALUE!"/>
  </r>
  <r>
    <n v="49"/>
    <s v="Utah"/>
    <n v="1"/>
    <n v="653389.32900000003"/>
    <n v="238487105.08500001"/>
  </r>
  <r>
    <n v="49"/>
    <s v="Utah"/>
    <n v="3"/>
    <n v="2198406.3110000002"/>
    <n v="802418303.5150001"/>
  </r>
  <r>
    <n v="49"/>
    <s v="Utah"/>
    <n v="5"/>
    <n v="1458965.4990000001"/>
    <n v="532522407.13500005"/>
  </r>
  <r>
    <n v="49"/>
    <s v="Utah"/>
    <n v="7"/>
    <n v="606693.25399999996"/>
    <n v="221443037.70999998"/>
  </r>
  <r>
    <n v="49"/>
    <s v="Utah"/>
    <n v="9"/>
    <n v="73707.517000000007"/>
    <n v="26903243.705000002"/>
  </r>
  <r>
    <n v="49"/>
    <s v="Utah"/>
    <n v="11"/>
    <n v="5511689.5710000005"/>
    <n v="2011766693.4150002"/>
  </r>
  <r>
    <n v="49"/>
    <s v="Utah"/>
    <n v="13"/>
    <n v="517053.27500000002"/>
    <n v="188724445.375"/>
  </r>
  <r>
    <n v="49"/>
    <s v="Utah"/>
    <n v="15"/>
    <n v="765008.28399999999"/>
    <n v="279228023.65999997"/>
  </r>
  <r>
    <n v="49"/>
    <s v="Utah"/>
    <n v="17"/>
    <n v="271718.43099999998"/>
    <n v="99177227.314999998"/>
  </r>
  <r>
    <n v="49"/>
    <s v="Utah"/>
    <n v="19"/>
    <n v="801706.24800000002"/>
    <n v="292622780.51999998"/>
  </r>
  <r>
    <n v="49"/>
    <s v="Utah"/>
    <n v="21"/>
    <n v="1640219.773"/>
    <n v="598680217.14499998"/>
  </r>
  <r>
    <n v="49"/>
    <s v="Utah"/>
    <n v="23"/>
    <n v="1006824.335"/>
    <n v="367490882.27499998"/>
  </r>
  <r>
    <n v="49"/>
    <s v="Utah"/>
    <n v="25"/>
    <n v="315072.48599999998"/>
    <n v="115001457.38999999"/>
  </r>
  <r>
    <n v="49"/>
    <s v="Utah"/>
    <n v="27"/>
    <n v="1125339.132"/>
    <n v="410748783.18000001"/>
  </r>
  <r>
    <n v="49"/>
    <s v="Utah"/>
    <n v="29"/>
    <n v="310770.72100000002"/>
    <n v="113431313.16500001"/>
  </r>
  <r>
    <n v="49"/>
    <s v="Utah"/>
    <n v="31"/>
    <n v="51218.714"/>
    <n v="18694830.609999999"/>
  </r>
  <r>
    <n v="49"/>
    <s v="Utah"/>
    <n v="33"/>
    <n v="103653.045"/>
    <n v="37833361.424999997"/>
  </r>
  <r>
    <n v="49"/>
    <s v="Utah"/>
    <n v="35"/>
    <n v="19293991.403999999"/>
    <n v="7042306862.46"/>
  </r>
  <r>
    <n v="49"/>
    <s v="Utah"/>
    <n v="37"/>
    <n v="631787.57700000005"/>
    <n v="230602465.60500002"/>
  </r>
  <r>
    <n v="49"/>
    <s v="Utah"/>
    <n v="39"/>
    <n v="385183.72"/>
    <n v="140592057.79999998"/>
  </r>
  <r>
    <n v="49"/>
    <s v="Utah"/>
    <n v="41"/>
    <n v="739312.48899999994"/>
    <n v="269849058.48499995"/>
  </r>
  <r>
    <n v="49"/>
    <s v="Utah"/>
    <n v="43"/>
    <n v="1725080.8189999999"/>
    <n v="629654498.93499994"/>
  </r>
  <r>
    <n v="49"/>
    <s v="Utah"/>
    <n v="45"/>
    <n v="1604685.7579999999"/>
    <n v="585710301.66999996"/>
  </r>
  <r>
    <n v="49"/>
    <s v="Utah"/>
    <n v="47"/>
    <n v="767434.33400000003"/>
    <n v="280113531.91000003"/>
  </r>
  <r>
    <n v="49"/>
    <s v="Utah"/>
    <n v="49"/>
    <n v="8181618.1200000001"/>
    <n v="2986290613.8000002"/>
  </r>
  <r>
    <n v="49"/>
    <s v="Utah"/>
    <n v="51"/>
    <n v="775130.272"/>
    <n v="282922549.27999997"/>
  </r>
  <r>
    <n v="49"/>
    <s v="Utah"/>
    <n v="53"/>
    <n v="2782954.8650000002"/>
    <n v="1015778525.725"/>
  </r>
  <r>
    <n v="49"/>
    <s v="Utah"/>
    <n v="55"/>
    <n v="100918.149"/>
    <n v="36835124.385000005"/>
  </r>
  <r>
    <n v="49"/>
    <s v="Utah"/>
    <n v="57"/>
    <n v="3424457.7310000001"/>
    <n v="1249927071.8150001"/>
  </r>
  <r>
    <n v="50"/>
    <s v="Vermont"/>
    <n v="1"/>
    <n v="796840.43"/>
    <n v="290846756.95000005"/>
  </r>
  <r>
    <n v="50"/>
    <s v="Vermont"/>
    <n v="3"/>
    <n v="851668.68"/>
    <n v="310859068.20000005"/>
  </r>
  <r>
    <n v="50"/>
    <s v="Vermont"/>
    <n v="5"/>
    <n v="799718"/>
    <n v="291897070"/>
  </r>
  <r>
    <n v="50"/>
    <s v="Vermont"/>
    <n v="7"/>
    <n v="3185553.75"/>
    <n v="1162727118.75"/>
  </r>
  <r>
    <n v="50"/>
    <s v="Vermont"/>
    <n v="9"/>
    <n v="164376.75"/>
    <n v="59997513.75"/>
  </r>
  <r>
    <n v="50"/>
    <s v="Vermont"/>
    <n v="11"/>
    <n v="961920.92"/>
    <n v="351101135.80000001"/>
  </r>
  <r>
    <n v="50"/>
    <s v="Vermont"/>
    <n v="13"/>
    <n v="153758.39000000001"/>
    <n v="56121812.350000001"/>
  </r>
  <r>
    <n v="50"/>
    <s v="Vermont"/>
    <n v="15"/>
    <n v="569461.85"/>
    <n v="207853575.25"/>
  </r>
  <r>
    <n v="50"/>
    <s v="Vermont"/>
    <n v="17"/>
    <n v="863900.74"/>
    <n v="315323770.10000002"/>
  </r>
  <r>
    <n v="50"/>
    <s v="Vermont"/>
    <n v="19"/>
    <n v="543668.41"/>
    <n v="198438969.65000001"/>
  </r>
  <r>
    <n v="50"/>
    <s v="Vermont"/>
    <n v="21"/>
    <n v="1304257.44"/>
    <n v="476053965.59999996"/>
  </r>
  <r>
    <n v="50"/>
    <s v="Vermont"/>
    <n v="23"/>
    <n v="1466767.55"/>
    <n v="535370155.75"/>
  </r>
  <r>
    <n v="50"/>
    <s v="Vermont"/>
    <n v="25"/>
    <n v="1310298.95"/>
    <n v="478259116.75"/>
  </r>
  <r>
    <n v="50"/>
    <s v="Vermont"/>
    <n v="27"/>
    <n v="2146533.77"/>
    <n v="783484826.04999995"/>
  </r>
  <r>
    <n v="51"/>
    <s v="Virginia"/>
    <s v="NULL"/>
    <n v="139126.10800000001"/>
    <n v="50781029.420000002"/>
  </r>
  <r>
    <n v="51"/>
    <s v="Virginia"/>
    <n v="1"/>
    <n v="1017167.72"/>
    <n v="371266217.80000001"/>
  </r>
  <r>
    <n v="51"/>
    <s v="Virginia"/>
    <n v="3"/>
    <n v="3112669.08"/>
    <n v="1136124214.2"/>
  </r>
  <r>
    <n v="51"/>
    <s v="Virginia"/>
    <n v="5"/>
    <n v="621853.37"/>
    <n v="226976480.05000001"/>
  </r>
  <r>
    <n v="51"/>
    <s v="Virginia"/>
    <n v="7"/>
    <n v="417885.27"/>
    <n v="152528123.55000001"/>
  </r>
  <r>
    <n v="51"/>
    <s v="Virginia"/>
    <n v="9"/>
    <n v="886288.72"/>
    <n v="323495382.80000001"/>
  </r>
  <r>
    <n v="51"/>
    <s v="Virginia"/>
    <n v="11"/>
    <n v="390922.84"/>
    <n v="142686836.60000002"/>
  </r>
  <r>
    <n v="51"/>
    <s v="Virginia"/>
    <n v="13"/>
    <n v="4205836.7019999996"/>
    <n v="1535130396.2299998"/>
  </r>
  <r>
    <n v="51"/>
    <s v="Virginia"/>
    <n v="15"/>
    <n v="2943442.63"/>
    <n v="1074356559.95"/>
  </r>
  <r>
    <n v="51"/>
    <s v="Virginia"/>
    <n v="17"/>
    <n v="102889.23"/>
    <n v="37554568.949999996"/>
  </r>
  <r>
    <n v="51"/>
    <s v="Virginia"/>
    <n v="19"/>
    <n v="1384167.47"/>
    <n v="505221126.55000001"/>
  </r>
  <r>
    <n v="51"/>
    <s v="Virginia"/>
    <n v="21"/>
    <n v="652661.14"/>
    <n v="238221316.09999999"/>
  </r>
  <r>
    <n v="51"/>
    <s v="Virginia"/>
    <n v="23"/>
    <n v="1769577.595"/>
    <n v="645895822.17499995"/>
  </r>
  <r>
    <n v="51"/>
    <s v="Virginia"/>
    <n v="25"/>
    <n v="848719.8"/>
    <n v="309782727"/>
  </r>
  <r>
    <n v="51"/>
    <s v="Virginia"/>
    <n v="27"/>
    <n v="503828.08"/>
    <n v="183897249.20000002"/>
  </r>
  <r>
    <n v="51"/>
    <s v="Virginia"/>
    <n v="29"/>
    <n v="331104.90000000002"/>
    <n v="120853288.50000001"/>
  </r>
  <r>
    <n v="51"/>
    <s v="Virginia"/>
    <n v="31"/>
    <n v="1387577.69"/>
    <n v="506465856.84999996"/>
  </r>
  <r>
    <n v="51"/>
    <s v="Virginia"/>
    <n v="33"/>
    <n v="2141989.79"/>
    <n v="781826273.35000002"/>
  </r>
  <r>
    <n v="51"/>
    <s v="Virginia"/>
    <n v="35"/>
    <n v="1370534.68"/>
    <n v="500245158.19999999"/>
  </r>
  <r>
    <n v="51"/>
    <s v="Virginia"/>
    <n v="36"/>
    <n v="132098.239"/>
    <n v="48215857.234999999"/>
  </r>
  <r>
    <n v="51"/>
    <s v="Virginia"/>
    <n v="37"/>
    <n v="294944.24"/>
    <n v="107654647.59999999"/>
  </r>
  <r>
    <n v="51"/>
    <s v="Virginia"/>
    <n v="41"/>
    <n v="7501902.46"/>
    <n v="2738194397.9000001"/>
  </r>
  <r>
    <n v="51"/>
    <s v="Virginia"/>
    <n v="43"/>
    <n v="687620.01"/>
    <n v="250981303.65000001"/>
  </r>
  <r>
    <n v="51"/>
    <s v="Virginia"/>
    <n v="45"/>
    <n v="74661.820000000007"/>
    <n v="27251564.300000001"/>
  </r>
  <r>
    <n v="51"/>
    <s v="Virginia"/>
    <n v="47"/>
    <n v="1151392.81"/>
    <n v="420258375.65000004"/>
  </r>
  <r>
    <n v="51"/>
    <s v="Virginia"/>
    <n v="49"/>
    <n v="171487.97"/>
    <n v="62593109.049999997"/>
  </r>
  <r>
    <n v="51"/>
    <s v="Virginia"/>
    <n v="51"/>
    <n v="257348.75"/>
    <n v="93932293.75"/>
  </r>
  <r>
    <n v="51"/>
    <s v="Virginia"/>
    <n v="53"/>
    <n v="1134976.6599999999"/>
    <n v="414266480.89999998"/>
  </r>
  <r>
    <n v="51"/>
    <s v="Virginia"/>
    <n v="57"/>
    <n v="368859.48"/>
    <n v="134633710.19999999"/>
  </r>
  <r>
    <n v="51"/>
    <s v="Virginia"/>
    <n v="59"/>
    <n v="25274997.631000001"/>
    <n v="9225374135.3150005"/>
  </r>
  <r>
    <n v="51"/>
    <s v="Virginia"/>
    <n v="61"/>
    <n v="3025845.04"/>
    <n v="1104433439.5999999"/>
  </r>
  <r>
    <n v="51"/>
    <s v="Virginia"/>
    <n v="63"/>
    <n v="267828.83"/>
    <n v="97757522.950000003"/>
  </r>
  <r>
    <n v="51"/>
    <s v="Virginia"/>
    <n v="65"/>
    <n v="383050.82"/>
    <n v="139813549.30000001"/>
  </r>
  <r>
    <n v="51"/>
    <s v="Virginia"/>
    <n v="67"/>
    <n v="1184466.9099999999"/>
    <n v="432330422.14999998"/>
  </r>
  <r>
    <n v="51"/>
    <s v="Virginia"/>
    <n v="69"/>
    <n v="2684292.69"/>
    <n v="979766831.85000002"/>
  </r>
  <r>
    <n v="51"/>
    <s v="Virginia"/>
    <n v="71"/>
    <n v="477090.73"/>
    <n v="174138116.44999999"/>
  </r>
  <r>
    <n v="51"/>
    <s v="Virginia"/>
    <n v="73"/>
    <n v="894850.77"/>
    <n v="326620531.05000001"/>
  </r>
  <r>
    <n v="51"/>
    <s v="Virginia"/>
    <n v="75"/>
    <n v="1499332.99"/>
    <n v="547256541.35000002"/>
  </r>
  <r>
    <n v="51"/>
    <s v="Virginia"/>
    <n v="77"/>
    <n v="244300.25"/>
    <n v="89169591.25"/>
  </r>
  <r>
    <n v="51"/>
    <s v="Virginia"/>
    <n v="79"/>
    <n v="355449.04"/>
    <n v="129738899.59999999"/>
  </r>
  <r>
    <n v="51"/>
    <s v="Virginia"/>
    <n v="81"/>
    <n v="727799.58"/>
    <n v="265646846.69999999"/>
  </r>
  <r>
    <n v="51"/>
    <s v="Virginia"/>
    <n v="83"/>
    <n v="875006.522"/>
    <n v="319377380.52999997"/>
  </r>
  <r>
    <n v="51"/>
    <s v="Virginia"/>
    <n v="85"/>
    <n v="3973710.64"/>
    <n v="1450404383.6000001"/>
  </r>
  <r>
    <n v="51"/>
    <s v="Virginia"/>
    <n v="87"/>
    <n v="7074394.3339999998"/>
    <n v="2582153931.9099998"/>
  </r>
  <r>
    <n v="51"/>
    <s v="Virginia"/>
    <n v="89"/>
    <n v="1294394.5589999999"/>
    <n v="472454014.03499997"/>
  </r>
  <r>
    <n v="51"/>
    <s v="Virginia"/>
    <n v="91"/>
    <n v="55144.26"/>
    <n v="20127654.900000002"/>
  </r>
  <r>
    <n v="51"/>
    <s v="Virginia"/>
    <n v="93"/>
    <n v="972434.29"/>
    <n v="354938515.85000002"/>
  </r>
  <r>
    <n v="51"/>
    <s v="Virginia"/>
    <n v="95"/>
    <n v="1640814.5519999999"/>
    <n v="598897311.48000002"/>
  </r>
  <r>
    <n v="51"/>
    <s v="Virginia"/>
    <n v="97"/>
    <n v="774364.67"/>
    <n v="282643104.55000001"/>
  </r>
  <r>
    <n v="51"/>
    <s v="Virginia"/>
    <n v="99"/>
    <n v="241620.73"/>
    <n v="88191566.450000003"/>
  </r>
  <r>
    <n v="51"/>
    <s v="Virginia"/>
    <n v="101"/>
    <n v="344617.42"/>
    <n v="125785358.3"/>
  </r>
  <r>
    <n v="51"/>
    <s v="Virginia"/>
    <n v="103"/>
    <n v="268551.15000000002"/>
    <n v="98021169.750000015"/>
  </r>
  <r>
    <n v="51"/>
    <s v="Virginia"/>
    <n v="105"/>
    <n v="492437.9"/>
    <n v="179739833.5"/>
  </r>
  <r>
    <n v="51"/>
    <s v="Virginia"/>
    <n v="107"/>
    <n v="5682164.5180000002"/>
    <n v="2073990049.0700002"/>
  </r>
  <r>
    <n v="51"/>
    <s v="Virginia"/>
    <n v="109"/>
    <n v="1199195.3500000001"/>
    <n v="437706302.75000006"/>
  </r>
  <r>
    <n v="51"/>
    <s v="Virginia"/>
    <n v="111"/>
    <n v="193515.23"/>
    <n v="70633058.950000003"/>
  </r>
  <r>
    <n v="51"/>
    <s v="Virginia"/>
    <n v="113"/>
    <n v="438899.12"/>
    <n v="160198178.80000001"/>
  </r>
  <r>
    <n v="51"/>
    <s v="Virginia"/>
    <n v="115"/>
    <n v="172663.47"/>
    <n v="63022166.549999997"/>
  </r>
  <r>
    <n v="51"/>
    <s v="Virginia"/>
    <n v="117"/>
    <n v="1125329.4609999999"/>
    <n v="410745253.26499999"/>
  </r>
  <r>
    <n v="51"/>
    <s v="Virginia"/>
    <n v="119"/>
    <n v="316010.40600000002"/>
    <n v="115343798.19000001"/>
  </r>
  <r>
    <n v="51"/>
    <s v="Virginia"/>
    <n v="121"/>
    <n v="2519408.2799999998"/>
    <n v="919584022.19999993"/>
  </r>
  <r>
    <n v="51"/>
    <s v="Virginia"/>
    <n v="125"/>
    <n v="602966.03"/>
    <n v="220082600.95000002"/>
  </r>
  <r>
    <n v="51"/>
    <s v="Virginia"/>
    <n v="127"/>
    <n v="1539204.03"/>
    <n v="561809470.95000005"/>
  </r>
  <r>
    <n v="51"/>
    <s v="Virginia"/>
    <n v="131"/>
    <n v="636091.1"/>
    <n v="232173251.5"/>
  </r>
  <r>
    <n v="51"/>
    <s v="Virginia"/>
    <n v="133"/>
    <n v="261592.45"/>
    <n v="95481244.25"/>
  </r>
  <r>
    <n v="51"/>
    <s v="Virginia"/>
    <n v="135"/>
    <n v="437923.4"/>
    <n v="159842041"/>
  </r>
  <r>
    <n v="51"/>
    <s v="Virginia"/>
    <n v="137"/>
    <n v="669087.35"/>
    <n v="244216882.75"/>
  </r>
  <r>
    <n v="51"/>
    <s v="Virginia"/>
    <n v="139"/>
    <n v="356011.17"/>
    <n v="129944077.05"/>
  </r>
  <r>
    <n v="51"/>
    <s v="Virginia"/>
    <n v="141"/>
    <n v="322996.89"/>
    <n v="117893864.85000001"/>
  </r>
  <r>
    <n v="51"/>
    <s v="Virginia"/>
    <n v="143"/>
    <n v="1337040.07"/>
    <n v="488019625.55000001"/>
  </r>
  <r>
    <n v="51"/>
    <s v="Virginia"/>
    <n v="145"/>
    <n v="772365.78"/>
    <n v="281913509.69999999"/>
  </r>
  <r>
    <n v="51"/>
    <s v="Virginia"/>
    <n v="147"/>
    <n v="624304.79500000004"/>
    <n v="227871250.17500001"/>
  </r>
  <r>
    <n v="51"/>
    <s v="Virginia"/>
    <n v="149"/>
    <n v="1322201.064"/>
    <n v="482603388.36000001"/>
  </r>
  <r>
    <n v="51"/>
    <s v="Virginia"/>
    <n v="153"/>
    <n v="8191533.9419999998"/>
    <n v="2989909888.8299999"/>
  </r>
  <r>
    <n v="51"/>
    <s v="Virginia"/>
    <n v="155"/>
    <n v="1181450.21"/>
    <n v="431229326.64999998"/>
  </r>
  <r>
    <n v="51"/>
    <s v="Virginia"/>
    <n v="157"/>
    <n v="217989.62"/>
    <n v="79566211.299999997"/>
  </r>
  <r>
    <n v="51"/>
    <s v="Virginia"/>
    <n v="159"/>
    <n v="280573.61"/>
    <n v="102409367.64999999"/>
  </r>
  <r>
    <n v="51"/>
    <s v="Virginia"/>
    <n v="161"/>
    <n v="2140692.75"/>
    <n v="781352853.75"/>
  </r>
  <r>
    <n v="51"/>
    <s v="Virginia"/>
    <n v="163"/>
    <n v="1698263.92"/>
    <n v="619866330.79999995"/>
  </r>
  <r>
    <n v="51"/>
    <s v="Virginia"/>
    <n v="165"/>
    <n v="2312604.06"/>
    <n v="844100481.89999998"/>
  </r>
  <r>
    <n v="51"/>
    <s v="Virginia"/>
    <n v="167"/>
    <n v="749045.73"/>
    <n v="273401691.44999999"/>
  </r>
  <r>
    <n v="51"/>
    <s v="Virginia"/>
    <n v="169"/>
    <n v="627912.68000000005"/>
    <n v="229188128.20000002"/>
  </r>
  <r>
    <n v="51"/>
    <s v="Virginia"/>
    <n v="171"/>
    <n v="2014577.86"/>
    <n v="735320918.9000001"/>
  </r>
  <r>
    <n v="51"/>
    <s v="Virginia"/>
    <n v="173"/>
    <n v="960315.87"/>
    <n v="350515292.55000001"/>
  </r>
  <r>
    <n v="51"/>
    <s v="Virginia"/>
    <n v="175"/>
    <n v="842488.21"/>
    <n v="307508196.64999998"/>
  </r>
  <r>
    <n v="51"/>
    <s v="Virginia"/>
    <n v="177"/>
    <n v="3032015.9890000001"/>
    <n v="1106685835.9850001"/>
  </r>
  <r>
    <n v="51"/>
    <s v="Virginia"/>
    <n v="179"/>
    <n v="3657483.19"/>
    <n v="1334981364.3499999"/>
  </r>
  <r>
    <n v="51"/>
    <s v="Virginia"/>
    <n v="181"/>
    <n v="143970.20000000001"/>
    <n v="52549123.000000007"/>
  </r>
  <r>
    <n v="51"/>
    <s v="Virginia"/>
    <n v="183"/>
    <n v="930431.13"/>
    <n v="339607362.44999999"/>
  </r>
  <r>
    <n v="51"/>
    <s v="Virginia"/>
    <n v="185"/>
    <n v="934710.83"/>
    <n v="341169452.94999999"/>
  </r>
  <r>
    <n v="51"/>
    <s v="Virginia"/>
    <n v="187"/>
    <n v="1057801.27"/>
    <n v="386097463.55000001"/>
  </r>
  <r>
    <n v="51"/>
    <s v="Virginia"/>
    <n v="191"/>
    <n v="1737905.03"/>
    <n v="634335335.95000005"/>
  </r>
  <r>
    <n v="51"/>
    <s v="Virginia"/>
    <n v="193"/>
    <n v="336996.82"/>
    <n v="123003839.3"/>
  </r>
  <r>
    <n v="51"/>
    <s v="Virginia"/>
    <n v="195"/>
    <n v="980075.72"/>
    <n v="357727637.80000001"/>
  </r>
  <r>
    <n v="51"/>
    <s v="Virginia"/>
    <n v="197"/>
    <n v="1740936.42"/>
    <n v="635441793.29999995"/>
  </r>
  <r>
    <n v="51"/>
    <s v="Virginia"/>
    <n v="199"/>
    <n v="1913119.4140000001"/>
    <n v="698288586.11000001"/>
  </r>
  <r>
    <n v="51"/>
    <s v="Virginia"/>
    <n v="510"/>
    <n v="1989094.277"/>
    <n v="726019411.10500002"/>
  </r>
  <r>
    <n v="51"/>
    <s v="Virginia"/>
    <n v="515"/>
    <n v="133325.75"/>
    <n v="48663898.75"/>
  </r>
  <r>
    <n v="51"/>
    <s v="Virginia"/>
    <n v="520"/>
    <n v="584782.81000000006"/>
    <n v="213445725.65000001"/>
  </r>
  <r>
    <n v="51"/>
    <s v="Virginia"/>
    <n v="530"/>
    <n v="45142.37"/>
    <n v="16476965.050000001"/>
  </r>
  <r>
    <n v="51"/>
    <s v="Virginia"/>
    <n v="540"/>
    <n v="524028.84"/>
    <n v="191270526.60000002"/>
  </r>
  <r>
    <n v="51"/>
    <s v="Virginia"/>
    <n v="550"/>
    <n v="5080134.74"/>
    <n v="1854249180.1000001"/>
  </r>
  <r>
    <n v="51"/>
    <s v="Virginia"/>
    <n v="570"/>
    <n v="543980.22"/>
    <n v="198552780.29999998"/>
  </r>
  <r>
    <n v="51"/>
    <s v="Virginia"/>
    <n v="580"/>
    <n v="89482.33"/>
    <n v="32661050.449999999"/>
  </r>
  <r>
    <n v="51"/>
    <s v="Virginia"/>
    <n v="590"/>
    <n v="876325.65"/>
    <n v="319858862.25"/>
  </r>
  <r>
    <n v="51"/>
    <s v="Virginia"/>
    <n v="595"/>
    <n v="166985.54"/>
    <n v="60949722.100000001"/>
  </r>
  <r>
    <n v="51"/>
    <s v="Virginia"/>
    <n v="600"/>
    <n v="473535.08"/>
    <n v="172840304.20000002"/>
  </r>
  <r>
    <n v="51"/>
    <s v="Virginia"/>
    <n v="610"/>
    <n v="133412.75"/>
    <n v="48695653.75"/>
  </r>
  <r>
    <n v="51"/>
    <s v="Virginia"/>
    <n v="620"/>
    <n v="81916.89"/>
    <n v="29899664.850000001"/>
  </r>
  <r>
    <n v="51"/>
    <s v="Virginia"/>
    <n v="630"/>
    <n v="870788.6"/>
    <n v="317837839"/>
  </r>
  <r>
    <n v="51"/>
    <s v="Virginia"/>
    <n v="640"/>
    <n v="132258.76"/>
    <n v="48274447.400000006"/>
  </r>
  <r>
    <n v="51"/>
    <s v="Virginia"/>
    <n v="650"/>
    <n v="3111341.3259999999"/>
    <n v="1135639583.99"/>
  </r>
  <r>
    <n v="51"/>
    <s v="Virginia"/>
    <n v="660"/>
    <n v="794206.41"/>
    <n v="289885339.65000004"/>
  </r>
  <r>
    <n v="51"/>
    <s v="Virginia"/>
    <n v="670"/>
    <n v="312136.87"/>
    <n v="113929957.55"/>
  </r>
  <r>
    <n v="51"/>
    <s v="Virginia"/>
    <n v="678"/>
    <n v="46580.41"/>
    <n v="17001849.650000002"/>
  </r>
  <r>
    <n v="51"/>
    <s v="Virginia"/>
    <n v="680"/>
    <n v="1460805.686"/>
    <n v="533194075.38999999"/>
  </r>
  <r>
    <n v="51"/>
    <s v="Virginia"/>
    <n v="683"/>
    <n v="424466.23"/>
    <n v="154930173.94999999"/>
  </r>
  <r>
    <n v="51"/>
    <s v="Virginia"/>
    <n v="685"/>
    <n v="63680.55"/>
    <n v="23243400.75"/>
  </r>
  <r>
    <n v="51"/>
    <s v="Virginia"/>
    <n v="690"/>
    <n v="206473.85"/>
    <n v="75362955.25"/>
  </r>
  <r>
    <n v="51"/>
    <s v="Virginia"/>
    <n v="700"/>
    <n v="3663210.96"/>
    <n v="1337072000.4000001"/>
  </r>
  <r>
    <n v="51"/>
    <s v="Virginia"/>
    <n v="710"/>
    <n v="5202935.7719999999"/>
    <n v="1899071556.78"/>
  </r>
  <r>
    <n v="51"/>
    <s v="Virginia"/>
    <n v="720"/>
    <n v="115122.74"/>
    <n v="42019800.100000001"/>
  </r>
  <r>
    <n v="51"/>
    <s v="Virginia"/>
    <n v="730"/>
    <n v="870051.05"/>
    <n v="317568633.25"/>
  </r>
  <r>
    <n v="51"/>
    <s v="Virginia"/>
    <n v="735"/>
    <n v="73601.83"/>
    <n v="26864667.949999999"/>
  </r>
  <r>
    <n v="51"/>
    <s v="Virginia"/>
    <n v="740"/>
    <n v="1506739.08"/>
    <n v="549959764.20000005"/>
  </r>
  <r>
    <n v="51"/>
    <s v="Virginia"/>
    <n v="750"/>
    <n v="123644.82"/>
    <n v="45130359.300000004"/>
  </r>
  <r>
    <n v="51"/>
    <s v="Virginia"/>
    <n v="760"/>
    <n v="4182078.702"/>
    <n v="1526458726.23"/>
  </r>
  <r>
    <n v="51"/>
    <s v="Virginia"/>
    <n v="770"/>
    <n v="1713631.6059999999"/>
    <n v="625475536.18999994"/>
  </r>
  <r>
    <n v="51"/>
    <s v="Virginia"/>
    <n v="775"/>
    <n v="347051.91"/>
    <n v="126673947.14999999"/>
  </r>
  <r>
    <n v="51"/>
    <s v="Virginia"/>
    <n v="790"/>
    <n v="296918.3"/>
    <n v="108375179.5"/>
  </r>
  <r>
    <n v="51"/>
    <s v="Virginia"/>
    <n v="800"/>
    <n v="2555006.5630000001"/>
    <n v="932577395.495"/>
  </r>
  <r>
    <n v="51"/>
    <s v="Virginia"/>
    <n v="810"/>
    <n v="7066543.1239999998"/>
    <n v="2579288240.2599998"/>
  </r>
  <r>
    <n v="51"/>
    <s v="Virginia"/>
    <n v="820"/>
    <n v="347166.48"/>
    <n v="126715765.19999999"/>
  </r>
  <r>
    <n v="51"/>
    <s v="Virginia"/>
    <n v="830"/>
    <n v="224771.91200000001"/>
    <n v="82041747.88000001"/>
  </r>
  <r>
    <n v="51"/>
    <s v="Virginia"/>
    <n v="840"/>
    <n v="289695.81"/>
    <n v="105738970.65000001"/>
  </r>
  <r>
    <n v="53"/>
    <s v="Washington"/>
    <s v="NULL"/>
    <n v="58.02"/>
    <n v="21177.300000000003"/>
  </r>
  <r>
    <n v="53"/>
    <s v="Washington"/>
    <n v="1"/>
    <n v="1208631.8119999999"/>
    <n v="441150611.38"/>
  </r>
  <r>
    <n v="53"/>
    <s v="Washington"/>
    <n v="3"/>
    <n v="222793.85"/>
    <n v="81319755.25"/>
  </r>
  <r>
    <n v="53"/>
    <s v="Washington"/>
    <n v="5"/>
    <n v="3529519.1889999998"/>
    <n v="1288274503.9849999"/>
  </r>
  <r>
    <n v="53"/>
    <s v="Washington"/>
    <n v="7"/>
    <n v="1491841.118"/>
    <n v="544522008.07000005"/>
  </r>
  <r>
    <n v="53"/>
    <s v="Washington"/>
    <n v="9"/>
    <n v="1232436.8130000001"/>
    <n v="449839436.745"/>
  </r>
  <r>
    <n v="53"/>
    <s v="Washington"/>
    <n v="11"/>
    <n v="6813037.54"/>
    <n v="2486758702.0999999"/>
  </r>
  <r>
    <n v="53"/>
    <s v="Washington"/>
    <n v="13"/>
    <n v="128511.322"/>
    <n v="46906632.530000001"/>
  </r>
  <r>
    <n v="53"/>
    <s v="Washington"/>
    <n v="15"/>
    <n v="2980305.747"/>
    <n v="1087811597.655"/>
  </r>
  <r>
    <n v="53"/>
    <s v="Washington"/>
    <n v="17"/>
    <n v="804182.34199999995"/>
    <n v="293526554.82999998"/>
  </r>
  <r>
    <n v="53"/>
    <s v="Washington"/>
    <n v="19"/>
    <n v="210990.79699999999"/>
    <n v="77011640.905000001"/>
  </r>
  <r>
    <n v="53"/>
    <s v="Washington"/>
    <n v="21"/>
    <n v="1595745.629"/>
    <n v="582447154.58500004"/>
  </r>
  <r>
    <n v="53"/>
    <s v="Washington"/>
    <n v="23"/>
    <n v="121489.12300000001"/>
    <n v="44343529.895000003"/>
  </r>
  <r>
    <n v="53"/>
    <s v="Washington"/>
    <n v="25"/>
    <n v="2290928.2349999999"/>
    <n v="836188805.77499998"/>
  </r>
  <r>
    <n v="53"/>
    <s v="Washington"/>
    <n v="27"/>
    <n v="1637096.5549999999"/>
    <n v="597540242.57499993"/>
  </r>
  <r>
    <n v="53"/>
    <s v="Washington"/>
    <n v="29"/>
    <n v="979779.96900000004"/>
    <n v="357619688.685"/>
  </r>
  <r>
    <n v="53"/>
    <s v="Washington"/>
    <n v="31"/>
    <n v="736330.94700000004"/>
    <n v="268760795.65500003"/>
  </r>
  <r>
    <n v="53"/>
    <s v="Washington"/>
    <n v="33"/>
    <n v="40099321.816"/>
    <n v="14636252462.84"/>
  </r>
  <r>
    <n v="53"/>
    <s v="Washington"/>
    <n v="35"/>
    <n v="4124951.159"/>
    <n v="1505607173.0350001"/>
  </r>
  <r>
    <n v="53"/>
    <s v="Washington"/>
    <n v="37"/>
    <n v="2717430.72"/>
    <n v="991862212.80000007"/>
  </r>
  <r>
    <n v="53"/>
    <s v="Washington"/>
    <n v="39"/>
    <n v="543757.80200000003"/>
    <n v="198471597.73000002"/>
  </r>
  <r>
    <n v="53"/>
    <s v="Washington"/>
    <n v="41"/>
    <n v="2652430.0279999999"/>
    <n v="968136960.22000003"/>
  </r>
  <r>
    <n v="53"/>
    <s v="Washington"/>
    <n v="43"/>
    <n v="662389.42000000004"/>
    <n v="241772138.30000001"/>
  </r>
  <r>
    <n v="53"/>
    <s v="Washington"/>
    <n v="45"/>
    <n v="1142495.4609999999"/>
    <n v="417010843.26499999"/>
  </r>
  <r>
    <n v="53"/>
    <s v="Washington"/>
    <n v="47"/>
    <n v="976789.549"/>
    <n v="356528185.38499999"/>
  </r>
  <r>
    <n v="53"/>
    <s v="Washington"/>
    <n v="49"/>
    <n v="514642.13500000001"/>
    <n v="187844379.27500001"/>
  </r>
  <r>
    <n v="53"/>
    <s v="Washington"/>
    <n v="51"/>
    <n v="255508.00599999999"/>
    <n v="93260422.189999998"/>
  </r>
  <r>
    <n v="53"/>
    <s v="Washington"/>
    <n v="53"/>
    <n v="15559309.309"/>
    <n v="5679147897.7849998"/>
  </r>
  <r>
    <n v="53"/>
    <s v="Washington"/>
    <n v="55"/>
    <n v="89017.982000000004"/>
    <n v="32491563.43"/>
  </r>
  <r>
    <n v="53"/>
    <s v="Washington"/>
    <n v="57"/>
    <n v="3276606.0970000001"/>
    <n v="1195961225.405"/>
  </r>
  <r>
    <n v="53"/>
    <s v="Washington"/>
    <n v="59"/>
    <n v="287165.57"/>
    <n v="104815433.05"/>
  </r>
  <r>
    <n v="53"/>
    <s v="Washington"/>
    <n v="61"/>
    <n v="13595919.869999999"/>
    <n v="4962510752.5499992"/>
  </r>
  <r>
    <n v="53"/>
    <s v="Washington"/>
    <n v="63"/>
    <n v="8512871.3739999998"/>
    <n v="3107198051.5099998"/>
  </r>
  <r>
    <n v="53"/>
    <s v="Washington"/>
    <n v="65"/>
    <n v="774398.74399999995"/>
    <n v="282655541.56"/>
  </r>
  <r>
    <n v="53"/>
    <s v="Washington"/>
    <n v="67"/>
    <n v="5677941.716"/>
    <n v="2072448726.3399999"/>
  </r>
  <r>
    <n v="53"/>
    <s v="Washington"/>
    <n v="69"/>
    <n v="93374.069000000003"/>
    <n v="34081535.185000002"/>
  </r>
  <r>
    <n v="53"/>
    <s v="Washington"/>
    <n v="71"/>
    <n v="1105348.892"/>
    <n v="403452345.57999998"/>
  </r>
  <r>
    <n v="53"/>
    <s v="Washington"/>
    <n v="73"/>
    <n v="3722410.2579999999"/>
    <n v="1358679744.1700001"/>
  </r>
  <r>
    <n v="53"/>
    <s v="Washington"/>
    <n v="75"/>
    <n v="899901.04099999997"/>
    <n v="328463879.96499997"/>
  </r>
  <r>
    <n v="53"/>
    <s v="Washington"/>
    <n v="77"/>
    <n v="4282411.574"/>
    <n v="1563080224.51"/>
  </r>
  <r>
    <n v="54"/>
    <s v="West Virginia"/>
    <n v="1"/>
    <n v="315681.83"/>
    <n v="115223867.95"/>
  </r>
  <r>
    <n v="54"/>
    <s v="West Virginia"/>
    <n v="3"/>
    <n v="2292410.33"/>
    <n v="836729770.45000005"/>
  </r>
  <r>
    <n v="54"/>
    <s v="West Virginia"/>
    <n v="5"/>
    <n v="771086.37"/>
    <n v="281446525.05000001"/>
  </r>
  <r>
    <n v="54"/>
    <s v="West Virginia"/>
    <n v="7"/>
    <n v="877517.85"/>
    <n v="320294015.25"/>
  </r>
  <r>
    <n v="54"/>
    <s v="West Virginia"/>
    <n v="9"/>
    <n v="543568.19999999995"/>
    <n v="198402392.99999997"/>
  </r>
  <r>
    <n v="54"/>
    <s v="West Virginia"/>
    <n v="11"/>
    <n v="2319085.36"/>
    <n v="846466156.39999998"/>
  </r>
  <r>
    <n v="54"/>
    <s v="West Virginia"/>
    <n v="13"/>
    <n v="118908.47"/>
    <n v="43401591.549999997"/>
  </r>
  <r>
    <n v="54"/>
    <s v="West Virginia"/>
    <n v="15"/>
    <n v="228584.99"/>
    <n v="83433521.349999994"/>
  </r>
  <r>
    <n v="54"/>
    <s v="West Virginia"/>
    <n v="17"/>
    <n v="208072.38"/>
    <n v="75946418.700000003"/>
  </r>
  <r>
    <n v="54"/>
    <s v="West Virginia"/>
    <n v="19"/>
    <n v="1397135.54"/>
    <n v="509954472.10000002"/>
  </r>
  <r>
    <n v="54"/>
    <s v="West Virginia"/>
    <n v="21"/>
    <n v="136068.69"/>
    <n v="49665071.850000001"/>
  </r>
  <r>
    <n v="54"/>
    <s v="West Virginia"/>
    <n v="23"/>
    <n v="293687.5"/>
    <n v="107195937.5"/>
  </r>
  <r>
    <n v="54"/>
    <s v="West Virginia"/>
    <n v="25"/>
    <n v="1071773.46"/>
    <n v="391197312.89999998"/>
  </r>
  <r>
    <n v="54"/>
    <s v="West Virginia"/>
    <n v="27"/>
    <n v="473307"/>
    <n v="172757055"/>
  </r>
  <r>
    <n v="54"/>
    <s v="West Virginia"/>
    <n v="29"/>
    <n v="403615.16"/>
    <n v="147319533.39999998"/>
  </r>
  <r>
    <n v="54"/>
    <s v="West Virginia"/>
    <n v="31"/>
    <n v="415847"/>
    <n v="151784155"/>
  </r>
  <r>
    <n v="54"/>
    <s v="West Virginia"/>
    <n v="33"/>
    <n v="1964255.66"/>
    <n v="716953315.89999998"/>
  </r>
  <r>
    <n v="54"/>
    <s v="West Virginia"/>
    <n v="35"/>
    <n v="1115370.8700000001"/>
    <n v="407110367.55000001"/>
  </r>
  <r>
    <n v="54"/>
    <s v="West Virginia"/>
    <n v="37"/>
    <n v="899209"/>
    <n v="328211285"/>
  </r>
  <r>
    <n v="54"/>
    <s v="West Virginia"/>
    <n v="39"/>
    <n v="6142360.5999999996"/>
    <n v="2241961619"/>
  </r>
  <r>
    <n v="54"/>
    <s v="West Virginia"/>
    <n v="41"/>
    <n v="800625.94"/>
    <n v="292228468.09999996"/>
  </r>
  <r>
    <n v="54"/>
    <s v="West Virginia"/>
    <n v="43"/>
    <n v="355435.16"/>
    <n v="129733833.39999999"/>
  </r>
  <r>
    <n v="54"/>
    <s v="West Virginia"/>
    <n v="45"/>
    <n v="889189.13"/>
    <n v="324554032.44999999"/>
  </r>
  <r>
    <n v="54"/>
    <s v="West Virginia"/>
    <n v="47"/>
    <n v="446385.6"/>
    <n v="162930744"/>
  </r>
  <r>
    <n v="54"/>
    <s v="West Virginia"/>
    <n v="49"/>
    <n v="1170441.6200000001"/>
    <n v="427211191.30000001"/>
  </r>
  <r>
    <n v="54"/>
    <s v="West Virginia"/>
    <n v="51"/>
    <n v="527496.48"/>
    <n v="192536215.19999999"/>
  </r>
  <r>
    <n v="54"/>
    <s v="West Virginia"/>
    <n v="53"/>
    <n v="697085.98"/>
    <n v="254436382.69999999"/>
  </r>
  <r>
    <n v="54"/>
    <s v="West Virginia"/>
    <n v="55"/>
    <n v="1933354.17"/>
    <n v="705674272.04999995"/>
  </r>
  <r>
    <n v="54"/>
    <s v="West Virginia"/>
    <n v="57"/>
    <n v="423176.4"/>
    <n v="154459386"/>
  </r>
  <r>
    <n v="54"/>
    <s v="West Virginia"/>
    <n v="59"/>
    <n v="701706.8"/>
    <n v="256122982.00000003"/>
  </r>
  <r>
    <n v="54"/>
    <s v="West Virginia"/>
    <n v="61"/>
    <n v="2383147.44"/>
    <n v="869848815.60000002"/>
  </r>
  <r>
    <n v="54"/>
    <s v="West Virginia"/>
    <n v="63"/>
    <n v="154367.23000000001"/>
    <n v="56344038.950000003"/>
  </r>
  <r>
    <n v="54"/>
    <s v="West Virginia"/>
    <n v="65"/>
    <n v="273603"/>
    <n v="99865095"/>
  </r>
  <r>
    <n v="54"/>
    <s v="West Virginia"/>
    <n v="67"/>
    <n v="809874.36"/>
    <n v="295604141.39999998"/>
  </r>
  <r>
    <n v="54"/>
    <s v="West Virginia"/>
    <n v="69"/>
    <n v="1219499.8899999999"/>
    <n v="445117459.84999996"/>
  </r>
  <r>
    <n v="54"/>
    <s v="West Virginia"/>
    <n v="71"/>
    <n v="186477.18"/>
    <n v="68064170.700000003"/>
  </r>
  <r>
    <n v="54"/>
    <s v="West Virginia"/>
    <n v="73"/>
    <n v="182254.98"/>
    <n v="66523067.700000003"/>
  </r>
  <r>
    <n v="54"/>
    <s v="West Virginia"/>
    <n v="75"/>
    <n v="228056.9"/>
    <n v="83240768.5"/>
  </r>
  <r>
    <n v="54"/>
    <s v="West Virginia"/>
    <n v="77"/>
    <n v="720781.68"/>
    <n v="263085313.20000002"/>
  </r>
  <r>
    <n v="54"/>
    <s v="West Virginia"/>
    <n v="79"/>
    <n v="1555512.14"/>
    <n v="567761931.0999999"/>
  </r>
  <r>
    <n v="54"/>
    <s v="West Virginia"/>
    <n v="81"/>
    <n v="2336287.66"/>
    <n v="852744995.9000001"/>
  </r>
  <r>
    <n v="54"/>
    <s v="West Virginia"/>
    <n v="83"/>
    <n v="655202.14"/>
    <n v="239148781.09999999"/>
  </r>
  <r>
    <n v="54"/>
    <s v="West Virginia"/>
    <n v="85"/>
    <n v="340910.66"/>
    <n v="124432390.89999999"/>
  </r>
  <r>
    <n v="54"/>
    <s v="West Virginia"/>
    <n v="87"/>
    <n v="363117.38"/>
    <n v="132537843.7"/>
  </r>
  <r>
    <n v="54"/>
    <s v="West Virginia"/>
    <n v="89"/>
    <n v="271415.15000000002"/>
    <n v="99066529.750000015"/>
  </r>
  <r>
    <n v="54"/>
    <s v="West Virginia"/>
    <n v="91"/>
    <n v="255289"/>
    <n v="93180485"/>
  </r>
  <r>
    <n v="54"/>
    <s v="West Virginia"/>
    <n v="93"/>
    <n v="160113.29"/>
    <n v="58441350.850000001"/>
  </r>
  <r>
    <n v="54"/>
    <s v="West Virginia"/>
    <n v="95"/>
    <n v="151877.70000000001"/>
    <n v="55435360.500000007"/>
  </r>
  <r>
    <n v="54"/>
    <s v="West Virginia"/>
    <n v="97"/>
    <n v="367471.73"/>
    <n v="134127181.44999999"/>
  </r>
  <r>
    <n v="54"/>
    <s v="West Virginia"/>
    <n v="99"/>
    <n v="961136.84"/>
    <n v="350814946.59999996"/>
  </r>
  <r>
    <n v="54"/>
    <s v="West Virginia"/>
    <n v="101"/>
    <n v="125913.9"/>
    <n v="45958573.5"/>
  </r>
  <r>
    <n v="54"/>
    <s v="West Virginia"/>
    <n v="103"/>
    <n v="311633.5"/>
    <n v="113746227.5"/>
  </r>
  <r>
    <n v="54"/>
    <s v="West Virginia"/>
    <n v="105"/>
    <n v="91668.62"/>
    <n v="33459046.299999997"/>
  </r>
  <r>
    <n v="54"/>
    <s v="West Virginia"/>
    <n v="107"/>
    <n v="2052584.27"/>
    <n v="749193258.54999995"/>
  </r>
  <r>
    <n v="54"/>
    <s v="West Virginia"/>
    <n v="109"/>
    <n v="488129.77"/>
    <n v="178167366.05000001"/>
  </r>
  <r>
    <n v="55"/>
    <s v="Wisconsin"/>
    <n v="1"/>
    <n v="563729.79700000002"/>
    <n v="205761375.905"/>
  </r>
  <r>
    <n v="55"/>
    <s v="Wisconsin"/>
    <n v="3"/>
    <n v="475286.89"/>
    <n v="173479714.84999999"/>
  </r>
  <r>
    <n v="55"/>
    <s v="Wisconsin"/>
    <n v="5"/>
    <n v="1228204.7760000001"/>
    <n v="448294743.24000001"/>
  </r>
  <r>
    <n v="55"/>
    <s v="Wisconsin"/>
    <n v="7"/>
    <n v="755621.27"/>
    <n v="275801763.55000001"/>
  </r>
  <r>
    <n v="55"/>
    <s v="Wisconsin"/>
    <n v="9"/>
    <n v="5147023.3339999998"/>
    <n v="1878663516.9099998"/>
  </r>
  <r>
    <n v="55"/>
    <s v="Wisconsin"/>
    <n v="11"/>
    <n v="441232.098"/>
    <n v="161049715.77000001"/>
  </r>
  <r>
    <n v="55"/>
    <s v="Wisconsin"/>
    <n v="13"/>
    <n v="488480.74599999998"/>
    <n v="178295472.28999999"/>
  </r>
  <r>
    <n v="55"/>
    <s v="Wisconsin"/>
    <n v="15"/>
    <n v="761785.56400000001"/>
    <n v="278051730.86000001"/>
  </r>
  <r>
    <n v="55"/>
    <s v="Wisconsin"/>
    <n v="17"/>
    <n v="1976987.841"/>
    <n v="721600561.96500003"/>
  </r>
  <r>
    <n v="55"/>
    <s v="Wisconsin"/>
    <n v="19"/>
    <n v="896825.49"/>
    <n v="327341303.85000002"/>
  </r>
  <r>
    <n v="55"/>
    <s v="Wisconsin"/>
    <n v="21"/>
    <n v="2366711.5920000002"/>
    <n v="863849731.08000004"/>
  </r>
  <r>
    <n v="55"/>
    <s v="Wisconsin"/>
    <n v="23"/>
    <n v="493548.77600000001"/>
    <n v="180145303.24000001"/>
  </r>
  <r>
    <n v="55"/>
    <s v="Wisconsin"/>
    <n v="25"/>
    <n v="11254226.300000001"/>
    <n v="4107792599.5000005"/>
  </r>
  <r>
    <n v="55"/>
    <s v="Wisconsin"/>
    <n v="27"/>
    <n v="2125341.338"/>
    <n v="775749588.37"/>
  </r>
  <r>
    <n v="55"/>
    <s v="Wisconsin"/>
    <n v="29"/>
    <n v="744265.19499999995"/>
    <n v="271656796.17499995"/>
  </r>
  <r>
    <n v="55"/>
    <s v="Wisconsin"/>
    <n v="31"/>
    <n v="1192464.5449999999"/>
    <n v="435249558.92499995"/>
  </r>
  <r>
    <n v="55"/>
    <s v="Wisconsin"/>
    <n v="33"/>
    <n v="1635155.3119999999"/>
    <n v="596831688.88"/>
  </r>
  <r>
    <n v="55"/>
    <s v="Wisconsin"/>
    <n v="35"/>
    <n v="2463692.9539999999"/>
    <n v="899247928.20999992"/>
  </r>
  <r>
    <n v="55"/>
    <s v="Wisconsin"/>
    <n v="37"/>
    <n v="183515.88"/>
    <n v="66983296.200000003"/>
  </r>
  <r>
    <n v="55"/>
    <s v="Wisconsin"/>
    <n v="39"/>
    <n v="2515248.611"/>
    <n v="918065743.01499999"/>
  </r>
  <r>
    <n v="55"/>
    <s v="Wisconsin"/>
    <n v="41"/>
    <n v="356356.98300000001"/>
    <n v="130070298.795"/>
  </r>
  <r>
    <n v="55"/>
    <s v="Wisconsin"/>
    <n v="43"/>
    <n v="1322053.558"/>
    <n v="482549548.66999996"/>
  </r>
  <r>
    <n v="55"/>
    <s v="Wisconsin"/>
    <n v="45"/>
    <n v="712339.08"/>
    <n v="260003764.19999999"/>
  </r>
  <r>
    <n v="55"/>
    <s v="Wisconsin"/>
    <n v="47"/>
    <n v="447192.98300000001"/>
    <n v="163225438.79500002"/>
  </r>
  <r>
    <n v="55"/>
    <s v="Wisconsin"/>
    <n v="49"/>
    <n v="963336.58200000005"/>
    <n v="351617852.43000001"/>
  </r>
  <r>
    <n v="55"/>
    <s v="Wisconsin"/>
    <n v="51"/>
    <n v="273343.06599999999"/>
    <n v="99770219.090000004"/>
  </r>
  <r>
    <n v="55"/>
    <s v="Wisconsin"/>
    <n v="53"/>
    <n v="1462584.39"/>
    <n v="533843302.34999996"/>
  </r>
  <r>
    <n v="55"/>
    <s v="Wisconsin"/>
    <n v="55"/>
    <n v="2371433.321"/>
    <n v="865573162.16499996"/>
  </r>
  <r>
    <n v="55"/>
    <s v="Wisconsin"/>
    <n v="57"/>
    <n v="1731851.071"/>
    <n v="632125640.91499996"/>
  </r>
  <r>
    <n v="55"/>
    <s v="Wisconsin"/>
    <n v="59"/>
    <n v="3488746.86"/>
    <n v="1273392603.8999999"/>
  </r>
  <r>
    <n v="55"/>
    <s v="Wisconsin"/>
    <n v="61"/>
    <n v="368836.391"/>
    <n v="134625282.715"/>
  </r>
  <r>
    <n v="55"/>
    <s v="Wisconsin"/>
    <n v="63"/>
    <n v="2265092.531"/>
    <n v="826758773.81499994"/>
  </r>
  <r>
    <n v="55"/>
    <s v="Wisconsin"/>
    <n v="65"/>
    <n v="497685.78399999999"/>
    <n v="181655311.16"/>
  </r>
  <r>
    <n v="55"/>
    <s v="Wisconsin"/>
    <n v="67"/>
    <n v="509771.38900000002"/>
    <n v="186066556.98500001"/>
  </r>
  <r>
    <n v="55"/>
    <s v="Wisconsin"/>
    <n v="69"/>
    <n v="919930.57499999995"/>
    <n v="335774659.875"/>
  </r>
  <r>
    <n v="55"/>
    <s v="Wisconsin"/>
    <n v="71"/>
    <n v="1815425.352"/>
    <n v="662630253.48000002"/>
  </r>
  <r>
    <n v="55"/>
    <s v="Wisconsin"/>
    <n v="73"/>
    <n v="3663820.7489999998"/>
    <n v="1337294573.385"/>
  </r>
  <r>
    <n v="55"/>
    <s v="Wisconsin"/>
    <n v="75"/>
    <n v="1185879.4569999999"/>
    <n v="432846001.80499995"/>
  </r>
  <r>
    <n v="55"/>
    <s v="Wisconsin"/>
    <n v="77"/>
    <n v="687582.20799999998"/>
    <n v="250967505.91999999"/>
  </r>
  <r>
    <n v="55"/>
    <s v="Wisconsin"/>
    <n v="78"/>
    <n v="79136.820000000007"/>
    <n v="28884939.300000001"/>
  </r>
  <r>
    <n v="55"/>
    <s v="Wisconsin"/>
    <n v="79"/>
    <n v="15027306.364"/>
    <n v="5484966822.8599997"/>
  </r>
  <r>
    <n v="55"/>
    <s v="Wisconsin"/>
    <n v="81"/>
    <n v="1829854.8959999999"/>
    <n v="667897037.03999996"/>
  </r>
  <r>
    <n v="55"/>
    <s v="Wisconsin"/>
    <n v="83"/>
    <n v="1220709.8799999999"/>
    <n v="445559106.19999999"/>
  </r>
  <r>
    <n v="55"/>
    <s v="Wisconsin"/>
    <n v="85"/>
    <n v="1233076.838"/>
    <n v="450073045.87"/>
  </r>
  <r>
    <n v="55"/>
    <s v="Wisconsin"/>
    <n v="87"/>
    <n v="3299972.1460000002"/>
    <n v="1204489833.29"/>
  </r>
  <r>
    <n v="55"/>
    <s v="Wisconsin"/>
    <n v="89"/>
    <n v="2277904.8259999999"/>
    <n v="831435261.49000001"/>
  </r>
  <r>
    <n v="55"/>
    <s v="Wisconsin"/>
    <n v="91"/>
    <n v="208521.03700000001"/>
    <n v="76110178.50500001"/>
  </r>
  <r>
    <n v="55"/>
    <s v="Wisconsin"/>
    <n v="93"/>
    <n v="798333.42799999996"/>
    <n v="291391701.21999997"/>
  </r>
  <r>
    <n v="55"/>
    <s v="Wisconsin"/>
    <n v="95"/>
    <n v="1095227.1259999999"/>
    <n v="399757900.98999995"/>
  </r>
  <r>
    <n v="55"/>
    <s v="Wisconsin"/>
    <n v="97"/>
    <n v="2015538.9920000001"/>
    <n v="735671732.08000004"/>
  </r>
  <r>
    <n v="55"/>
    <s v="Wisconsin"/>
    <n v="99"/>
    <n v="401368.08"/>
    <n v="146499349.20000002"/>
  </r>
  <r>
    <n v="55"/>
    <s v="Wisconsin"/>
    <n v="101"/>
    <n v="3661755.7570000002"/>
    <n v="1336540851.3050001"/>
  </r>
  <r>
    <n v="55"/>
    <s v="Wisconsin"/>
    <n v="103"/>
    <n v="470538.14799999999"/>
    <n v="171746424.01999998"/>
  </r>
  <r>
    <n v="55"/>
    <s v="Wisconsin"/>
    <n v="105"/>
    <n v="3517866.327"/>
    <n v="1284021209.355"/>
  </r>
  <r>
    <n v="55"/>
    <s v="Wisconsin"/>
    <n v="107"/>
    <n v="389454.67200000002"/>
    <n v="142150955.28"/>
  </r>
  <r>
    <n v="55"/>
    <s v="Wisconsin"/>
    <n v="109"/>
    <n v="2808322.2760000001"/>
    <n v="1025037630.74"/>
  </r>
  <r>
    <n v="55"/>
    <s v="Wisconsin"/>
    <n v="111"/>
    <n v="1997407.23"/>
    <n v="729053638.95000005"/>
  </r>
  <r>
    <n v="55"/>
    <s v="Wisconsin"/>
    <n v="113"/>
    <n v="549942.25399999996"/>
    <n v="200728922.70999998"/>
  </r>
  <r>
    <n v="55"/>
    <s v="Wisconsin"/>
    <n v="115"/>
    <n v="1480314.108"/>
    <n v="540314649.41999996"/>
  </r>
  <r>
    <n v="55"/>
    <s v="Wisconsin"/>
    <n v="117"/>
    <n v="2212045.3760000002"/>
    <n v="807396562.24000001"/>
  </r>
  <r>
    <n v="55"/>
    <s v="Wisconsin"/>
    <n v="119"/>
    <n v="451553.27"/>
    <n v="164816943.55000001"/>
  </r>
  <r>
    <n v="55"/>
    <s v="Wisconsin"/>
    <n v="121"/>
    <n v="919338.62899999996"/>
    <n v="335558599.58499998"/>
  </r>
  <r>
    <n v="55"/>
    <s v="Wisconsin"/>
    <n v="123"/>
    <n v="625032.28500000003"/>
    <n v="228136784.02500001"/>
  </r>
  <r>
    <n v="55"/>
    <s v="Wisconsin"/>
    <n v="125"/>
    <n v="740996.81799999997"/>
    <n v="270463838.56999999"/>
  </r>
  <r>
    <n v="55"/>
    <s v="Wisconsin"/>
    <n v="127"/>
    <n v="2660406.4509999999"/>
    <n v="971048354.61500001"/>
  </r>
  <r>
    <n v="55"/>
    <s v="Wisconsin"/>
    <n v="129"/>
    <n v="708465.147"/>
    <n v="258589778.655"/>
  </r>
  <r>
    <n v="55"/>
    <s v="Wisconsin"/>
    <n v="131"/>
    <n v="3329826.7650000001"/>
    <n v="1215386769.2250001"/>
  </r>
  <r>
    <n v="55"/>
    <s v="Wisconsin"/>
    <n v="133"/>
    <n v="9831422.1300000008"/>
    <n v="3588469077.4500003"/>
  </r>
  <r>
    <n v="55"/>
    <s v="Wisconsin"/>
    <n v="135"/>
    <n v="1453993.7039999999"/>
    <n v="530707701.95999998"/>
  </r>
  <r>
    <n v="55"/>
    <s v="Wisconsin"/>
    <n v="137"/>
    <n v="983283.75399999996"/>
    <n v="358898570.20999998"/>
  </r>
  <r>
    <n v="55"/>
    <s v="Wisconsin"/>
    <n v="139"/>
    <n v="3932222.5929999999"/>
    <n v="1435261246.4449999"/>
  </r>
  <r>
    <n v="55"/>
    <s v="Wisconsin"/>
    <n v="141"/>
    <n v="1411557.656"/>
    <n v="515218544.44"/>
  </r>
  <r>
    <n v="56"/>
    <s v="Wyoming"/>
    <n v="1"/>
    <n v="1194847.362"/>
    <n v="436119287.13"/>
  </r>
  <r>
    <n v="56"/>
    <s v="Wyoming"/>
    <n v="3"/>
    <n v="282043.39"/>
    <n v="102945837.35000001"/>
  </r>
  <r>
    <n v="56"/>
    <s v="Wyoming"/>
    <n v="5"/>
    <n v="1261163.9950000001"/>
    <n v="460324858.17500001"/>
  </r>
  <r>
    <n v="56"/>
    <s v="Wyoming"/>
    <n v="7"/>
    <n v="1419273.9979999999"/>
    <n v="518035009.26999998"/>
  </r>
  <r>
    <n v="56"/>
    <s v="Wyoming"/>
    <n v="9"/>
    <n v="691933.38"/>
    <n v="252555683.69999999"/>
  </r>
  <r>
    <n v="56"/>
    <s v="Wyoming"/>
    <n v="11"/>
    <n v="467326.25699999998"/>
    <n v="170574083.80500001"/>
  </r>
  <r>
    <n v="56"/>
    <s v="Wyoming"/>
    <n v="13"/>
    <n v="1028433.534"/>
    <n v="375378239.90999997"/>
  </r>
  <r>
    <n v="56"/>
    <s v="Wyoming"/>
    <n v="15"/>
    <n v="283082.71000000002"/>
    <n v="103325189.15000001"/>
  </r>
  <r>
    <n v="56"/>
    <s v="Wyoming"/>
    <n v="17"/>
    <n v="158581.13200000001"/>
    <n v="57882113.180000007"/>
  </r>
  <r>
    <n v="56"/>
    <s v="Wyoming"/>
    <n v="19"/>
    <n v="544848.90700000001"/>
    <n v="198869851.05500001"/>
  </r>
  <r>
    <n v="56"/>
    <s v="Wyoming"/>
    <n v="21"/>
    <n v="2456479.4780000001"/>
    <n v="896615009.47000003"/>
  </r>
  <r>
    <n v="56"/>
    <s v="Wyoming"/>
    <n v="23"/>
    <n v="654803.027"/>
    <n v="239003104.85499999"/>
  </r>
  <r>
    <n v="56"/>
    <s v="Wyoming"/>
    <n v="25"/>
    <n v="1583183.6869999999"/>
    <n v="577862045.755"/>
  </r>
  <r>
    <n v="56"/>
    <s v="Wyoming"/>
    <n v="27"/>
    <n v="188299.712"/>
    <n v="68729394.879999995"/>
  </r>
  <r>
    <n v="56"/>
    <s v="Wyoming"/>
    <n v="29"/>
    <n v="779307.53700000001"/>
    <n v="284447251.005"/>
  </r>
  <r>
    <n v="56"/>
    <s v="Wyoming"/>
    <n v="31"/>
    <n v="584834.85"/>
    <n v="213464720.25"/>
  </r>
  <r>
    <n v="56"/>
    <s v="Wyoming"/>
    <n v="33"/>
    <n v="635099.12300000002"/>
    <n v="231811179.89500001"/>
  </r>
  <r>
    <n v="56"/>
    <s v="Wyoming"/>
    <n v="35"/>
    <n v="522513.43300000002"/>
    <n v="190717403.04500002"/>
  </r>
  <r>
    <n v="56"/>
    <s v="Wyoming"/>
    <n v="37"/>
    <n v="2875629.3560000001"/>
    <n v="1049604714.9400001"/>
  </r>
  <r>
    <n v="56"/>
    <s v="Wyoming"/>
    <n v="39"/>
    <n v="845732.02300000004"/>
    <n v="308692188.39500004"/>
  </r>
  <r>
    <n v="56"/>
    <s v="Wyoming"/>
    <n v="41"/>
    <n v="968506.15800000005"/>
    <n v="353504747.67000002"/>
  </r>
  <r>
    <n v="56"/>
    <s v="Wyoming"/>
    <n v="43"/>
    <n v="195365.24400000001"/>
    <n v="71308314.060000002"/>
  </r>
  <r>
    <n v="56"/>
    <s v="Wyoming"/>
    <n v="45"/>
    <n v="197220.03700000001"/>
    <n v="71985313.505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07AE-24FD-4776-AC09-9FEF29EE1B1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V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1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FB7CD-4FA6-4BCF-839B-711AAD387549}" name="Table1" displayName="Table1" ref="A2:G3047" totalsRowShown="0" headerRowDxfId="5">
  <autoFilter ref="A2:G3047" xr:uid="{851FB7CD-4FA6-4BCF-839B-711AAD387549}"/>
  <tableColumns count="7">
    <tableColumn id="1" xr3:uid="{E505EAEB-B8B5-42AE-B393-CFD1CBBADA49}" name="ST"/>
    <tableColumn id="2" xr3:uid="{98D56A4A-EA2B-4C83-8263-13255F6EA36E}" name="ST2">
      <calculatedColumnFormula>VLOOKUP(A3,SQL!$A$10:$B$61,2)</calculatedColumnFormula>
    </tableColumn>
    <tableColumn id="3" xr3:uid="{689A8F2C-339F-4DAB-A0E7-C580E6333AD6}" name="COUNTY"/>
    <tableColumn id="4" xr3:uid="{A34758E6-E7AF-49DE-B0E4-C8AA313E682D}" name="DVMT" dataDxfId="6"/>
    <tableColumn id="5" xr3:uid="{05212853-BA76-4404-B69E-8F63DB256883}" name="VMT" dataDxfId="2">
      <calculatedColumnFormula>D3*365</calculatedColumnFormula>
    </tableColumn>
    <tableColumn id="6" xr3:uid="{042D978F-298E-4188-9C7D-553AA7564B9E}" name="Percentage" dataDxfId="0" dataCellStyle="Percent">
      <calculatedColumnFormula>VLOOKUP(Table1[[#This Row],[ST2]],Table2[#All],4,FALSE)</calculatedColumnFormula>
    </tableColumn>
    <tableColumn id="7" xr3:uid="{F785C883-CCC1-4C21-BAFD-8D5F2987D265}" name="Modeling VMT" dataDxfId="1">
      <calculatedColumnFormula>Table1[[#This Row],[Percentage]]*Table1[[#This Row],[VMT]]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A65E3B-ACEB-4099-AF16-4DE0846749F7}" name="Table2" displayName="Table2" ref="T3:W54" totalsRowShown="0">
  <autoFilter ref="T3:W54" xr:uid="{9FA65E3B-ACEB-4099-AF16-4DE0846749F7}"/>
  <tableColumns count="4">
    <tableColumn id="1" xr3:uid="{74AE6D42-1005-4232-9A77-DBD4C8E2D2CA}" name="State">
      <calculatedColumnFormula>A4</calculatedColumnFormula>
    </tableColumn>
    <tableColumn id="2" xr3:uid="{A23019E4-6560-4E3F-9E33-C9ECFA4F77D6}" name="Modeling VMT" dataDxfId="4">
      <calculatedColumnFormula>SUM(B4,D4,J4:L4)</calculatedColumnFormula>
    </tableColumn>
    <tableColumn id="3" xr3:uid="{FD1A91D6-1DCF-416D-80BD-86D12A0A6DC9}" name="Reported VMT" dataDxfId="3">
      <calculatedColumnFormula>SUM(B4:F4, J4:O4)</calculatedColumnFormula>
    </tableColumn>
    <tableColumn id="4" xr3:uid="{0B63FF61-5FB0-4174-A8CD-9895098BB839}" name="Percentage">
      <calculatedColumnFormula>U4/V4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9E88-6D55-4A22-B0F8-79E26F25191E}">
  <dimension ref="A3:A4"/>
  <sheetViews>
    <sheetView workbookViewId="0">
      <selection activeCell="A3" sqref="A3"/>
    </sheetView>
  </sheetViews>
  <sheetFormatPr defaultRowHeight="12.5"/>
  <cols>
    <col min="1" max="1" width="11.453125" bestFit="1" customWidth="1"/>
  </cols>
  <sheetData>
    <row r="3" spans="1:1">
      <c r="A3" t="s">
        <v>1900</v>
      </c>
    </row>
    <row r="4" spans="1:1">
      <c r="A4" s="10" t="e">
        <v>#VALUE!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7"/>
  <sheetViews>
    <sheetView tabSelected="1" topLeftCell="A2" workbookViewId="0">
      <selection activeCell="F6" sqref="F6"/>
    </sheetView>
  </sheetViews>
  <sheetFormatPr defaultRowHeight="12.5"/>
  <cols>
    <col min="1" max="1" width="5.1796875" customWidth="1"/>
    <col min="2" max="2" width="18.08984375" customWidth="1"/>
    <col min="3" max="3" width="13" bestFit="1" customWidth="1"/>
    <col min="4" max="4" width="10.54296875" style="5" customWidth="1"/>
    <col min="5" max="5" width="14.453125" style="8" bestFit="1" customWidth="1"/>
    <col min="6" max="6" width="12" style="55" bestFit="1" customWidth="1"/>
    <col min="7" max="7" width="11.81640625" bestFit="1" customWidth="1"/>
  </cols>
  <sheetData>
    <row r="1" spans="1:10" ht="20">
      <c r="A1" s="3" t="s">
        <v>1896</v>
      </c>
      <c r="B1" s="3"/>
      <c r="J1" s="7"/>
    </row>
    <row r="2" spans="1:10" s="1" customFormat="1" ht="13">
      <c r="A2" s="1" t="s">
        <v>1893</v>
      </c>
      <c r="B2" s="1" t="s">
        <v>1899</v>
      </c>
      <c r="C2" s="1" t="s">
        <v>1894</v>
      </c>
      <c r="D2" s="4" t="s">
        <v>1895</v>
      </c>
      <c r="E2" s="9" t="s">
        <v>1898</v>
      </c>
      <c r="F2" s="56" t="s">
        <v>1921</v>
      </c>
      <c r="G2" s="1" t="s">
        <v>1918</v>
      </c>
      <c r="I2" s="7"/>
      <c r="J2"/>
    </row>
    <row r="3" spans="1:10">
      <c r="A3">
        <v>1</v>
      </c>
      <c r="B3" t="str">
        <f>VLOOKUP(A3,SQL!$A$10:$B$61,2)</f>
        <v>Alabama</v>
      </c>
      <c r="C3">
        <v>1</v>
      </c>
      <c r="D3" s="5">
        <v>1414541.64</v>
      </c>
      <c r="E3" s="8">
        <f>D3*365</f>
        <v>516307698.59999996</v>
      </c>
      <c r="F3" s="55">
        <f>VLOOKUP(Table1[[#This Row],[ST2]],Table2[#All],4,FALSE)</f>
        <v>0.57555931906902269</v>
      </c>
      <c r="G3">
        <f>Table1[[#This Row],[Percentage]]*Table1[[#This Row],[VMT]]</f>
        <v>297165707.43631017</v>
      </c>
    </row>
    <row r="4" spans="1:10">
      <c r="A4">
        <v>1</v>
      </c>
      <c r="B4" t="str">
        <f>VLOOKUP(A4,SQL!$A$10:$B$61,2)</f>
        <v>Alabama</v>
      </c>
      <c r="C4">
        <v>3</v>
      </c>
      <c r="D4" s="5">
        <v>5626828.1399999997</v>
      </c>
      <c r="E4" s="8">
        <f t="shared" ref="E4:E67" si="0">D4*365</f>
        <v>2053792271.0999999</v>
      </c>
      <c r="F4" s="55">
        <f>VLOOKUP(Table1[[#This Row],[ST2]],Table2[#All],4,FALSE)</f>
        <v>0.57555931906902269</v>
      </c>
      <c r="G4">
        <f>Table1[[#This Row],[Percentage]]*Table1[[#This Row],[VMT]]</f>
        <v>1182079281.0635376</v>
      </c>
    </row>
    <row r="5" spans="1:10">
      <c r="A5">
        <v>1</v>
      </c>
      <c r="B5" t="str">
        <f>VLOOKUP(A5,SQL!$A$10:$B$61,2)</f>
        <v>Alabama</v>
      </c>
      <c r="C5">
        <v>5</v>
      </c>
      <c r="D5" s="5">
        <v>792480.28</v>
      </c>
      <c r="E5" s="8">
        <f t="shared" si="0"/>
        <v>289255302.19999999</v>
      </c>
      <c r="F5" s="55">
        <f>VLOOKUP(Table1[[#This Row],[ST2]],Table2[#All],4,FALSE)</f>
        <v>0.57555931906902269</v>
      </c>
      <c r="G5">
        <f>Table1[[#This Row],[Percentage]]*Table1[[#This Row],[VMT]]</f>
        <v>166483584.77133638</v>
      </c>
    </row>
    <row r="6" spans="1:10">
      <c r="A6">
        <v>1</v>
      </c>
      <c r="B6" t="str">
        <f>VLOOKUP(A6,SQL!$A$10:$B$61,2)</f>
        <v>Alabama</v>
      </c>
      <c r="C6">
        <v>7</v>
      </c>
      <c r="D6" s="5">
        <v>503159.47</v>
      </c>
      <c r="E6" s="8">
        <f t="shared" si="0"/>
        <v>183653206.54999998</v>
      </c>
      <c r="F6" s="55">
        <f>VLOOKUP(Table1[[#This Row],[ST2]],Table2[#All],4,FALSE)</f>
        <v>0.57555931906902269</v>
      </c>
      <c r="G6">
        <f>Table1[[#This Row],[Percentage]]*Table1[[#This Row],[VMT]]</f>
        <v>105703314.50676057</v>
      </c>
    </row>
    <row r="7" spans="1:10">
      <c r="A7">
        <v>1</v>
      </c>
      <c r="B7" t="str">
        <f>VLOOKUP(A7,SQL!$A$10:$B$61,2)</f>
        <v>Alabama</v>
      </c>
      <c r="C7">
        <v>9</v>
      </c>
      <c r="D7" s="5">
        <v>1289854.6100000001</v>
      </c>
      <c r="E7" s="8">
        <f t="shared" si="0"/>
        <v>470796932.65000004</v>
      </c>
      <c r="F7" s="55">
        <f>VLOOKUP(Table1[[#This Row],[ST2]],Table2[#All],4,FALSE)</f>
        <v>0.57555931906902269</v>
      </c>
      <c r="G7">
        <f>Table1[[#This Row],[Percentage]]*Table1[[#This Row],[VMT]]</f>
        <v>270971561.97581857</v>
      </c>
    </row>
    <row r="8" spans="1:10">
      <c r="A8">
        <v>1</v>
      </c>
      <c r="B8" t="str">
        <f>VLOOKUP(A8,SQL!$A$10:$B$61,2)</f>
        <v>Alabama</v>
      </c>
      <c r="C8">
        <v>11</v>
      </c>
      <c r="D8" s="5">
        <v>322248.81</v>
      </c>
      <c r="E8" s="8">
        <f t="shared" si="0"/>
        <v>117620815.65000001</v>
      </c>
      <c r="F8" s="55">
        <f>VLOOKUP(Table1[[#This Row],[ST2]],Table2[#All],4,FALSE)</f>
        <v>0.57555931906902269</v>
      </c>
      <c r="G8">
        <f>Table1[[#This Row],[Percentage]]*Table1[[#This Row],[VMT]]</f>
        <v>67697756.563857049</v>
      </c>
    </row>
    <row r="9" spans="1:10">
      <c r="A9">
        <v>1</v>
      </c>
      <c r="B9" t="str">
        <f>VLOOKUP(A9,SQL!$A$10:$B$61,2)</f>
        <v>Alabama</v>
      </c>
      <c r="C9">
        <v>13</v>
      </c>
      <c r="D9" s="5">
        <v>1310289.3500000001</v>
      </c>
      <c r="E9" s="8">
        <f t="shared" si="0"/>
        <v>478255612.75000006</v>
      </c>
      <c r="F9" s="55">
        <f>VLOOKUP(Table1[[#This Row],[ST2]],Table2[#All],4,FALSE)</f>
        <v>0.57555931906902269</v>
      </c>
      <c r="G9">
        <f>Table1[[#This Row],[Percentage]]*Table1[[#This Row],[VMT]]</f>
        <v>275264474.81532824</v>
      </c>
    </row>
    <row r="10" spans="1:10">
      <c r="A10">
        <v>1</v>
      </c>
      <c r="B10" t="str">
        <f>VLOOKUP(A10,SQL!$A$10:$B$61,2)</f>
        <v>Alabama</v>
      </c>
      <c r="C10">
        <v>15</v>
      </c>
      <c r="D10" s="5">
        <v>2674149.2400000002</v>
      </c>
      <c r="E10" s="8">
        <f t="shared" si="0"/>
        <v>976064472.60000002</v>
      </c>
      <c r="F10" s="55">
        <f>VLOOKUP(Table1[[#This Row],[ST2]],Table2[#All],4,FALSE)</f>
        <v>0.57555931906902269</v>
      </c>
      <c r="G10">
        <f>Table1[[#This Row],[Percentage]]*Table1[[#This Row],[VMT]]</f>
        <v>561783003.21712077</v>
      </c>
    </row>
    <row r="11" spans="1:10">
      <c r="A11">
        <v>1</v>
      </c>
      <c r="B11" t="str">
        <f>VLOOKUP(A11,SQL!$A$10:$B$61,2)</f>
        <v>Alabama</v>
      </c>
      <c r="C11">
        <v>17</v>
      </c>
      <c r="D11" s="5">
        <v>907956.45</v>
      </c>
      <c r="E11" s="8">
        <f t="shared" si="0"/>
        <v>331404104.25</v>
      </c>
      <c r="F11" s="55">
        <f>VLOOKUP(Table1[[#This Row],[ST2]],Table2[#All],4,FALSE)</f>
        <v>0.57555931906902269</v>
      </c>
      <c r="G11">
        <f>Table1[[#This Row],[Percentage]]*Table1[[#This Row],[VMT]]</f>
        <v>190742720.57880941</v>
      </c>
    </row>
    <row r="12" spans="1:10">
      <c r="A12">
        <v>1</v>
      </c>
      <c r="B12" t="str">
        <f>VLOOKUP(A12,SQL!$A$10:$B$61,2)</f>
        <v>Alabama</v>
      </c>
      <c r="C12">
        <v>19</v>
      </c>
      <c r="D12" s="5">
        <v>595689.87</v>
      </c>
      <c r="E12" s="8">
        <f t="shared" si="0"/>
        <v>217426802.55000001</v>
      </c>
      <c r="F12" s="55">
        <f>VLOOKUP(Table1[[#This Row],[ST2]],Table2[#All],4,FALSE)</f>
        <v>0.57555931906902269</v>
      </c>
      <c r="G12">
        <f>Table1[[#This Row],[Percentage]]*Table1[[#This Row],[VMT]]</f>
        <v>125142022.42303285</v>
      </c>
    </row>
    <row r="13" spans="1:10">
      <c r="A13">
        <v>1</v>
      </c>
      <c r="B13" t="str">
        <f>VLOOKUP(A13,SQL!$A$10:$B$61,2)</f>
        <v>Alabama</v>
      </c>
      <c r="C13">
        <v>21</v>
      </c>
      <c r="D13" s="5">
        <v>1732831.73</v>
      </c>
      <c r="E13" s="8">
        <f t="shared" si="0"/>
        <v>632483581.45000005</v>
      </c>
      <c r="F13" s="55">
        <f>VLOOKUP(Table1[[#This Row],[ST2]],Table2[#All],4,FALSE)</f>
        <v>0.57555931906902269</v>
      </c>
      <c r="G13">
        <f>Table1[[#This Row],[Percentage]]*Table1[[#This Row],[VMT]]</f>
        <v>364031819.46169877</v>
      </c>
    </row>
    <row r="14" spans="1:10">
      <c r="A14">
        <v>1</v>
      </c>
      <c r="B14" t="str">
        <f>VLOOKUP(A14,SQL!$A$10:$B$61,2)</f>
        <v>Alabama</v>
      </c>
      <c r="C14">
        <v>23</v>
      </c>
      <c r="D14" s="5">
        <v>391923.4</v>
      </c>
      <c r="E14" s="8">
        <f t="shared" si="0"/>
        <v>143052041</v>
      </c>
      <c r="F14" s="55">
        <f>VLOOKUP(Table1[[#This Row],[ST2]],Table2[#All],4,FALSE)</f>
        <v>0.57555931906902269</v>
      </c>
      <c r="G14">
        <f>Table1[[#This Row],[Percentage]]*Table1[[#This Row],[VMT]]</f>
        <v>82334935.309393913</v>
      </c>
    </row>
    <row r="15" spans="1:10">
      <c r="A15">
        <v>1</v>
      </c>
      <c r="B15" t="str">
        <f>VLOOKUP(A15,SQL!$A$10:$B$61,2)</f>
        <v>Alabama</v>
      </c>
      <c r="C15">
        <v>25</v>
      </c>
      <c r="D15" s="5">
        <v>642989.42000000004</v>
      </c>
      <c r="E15" s="8">
        <f t="shared" si="0"/>
        <v>234691138.30000001</v>
      </c>
      <c r="F15" s="55">
        <f>VLOOKUP(Table1[[#This Row],[ST2]],Table2[#All],4,FALSE)</f>
        <v>0.57555931906902269</v>
      </c>
      <c r="G15">
        <f>Table1[[#This Row],[Percentage]]*Table1[[#This Row],[VMT]]</f>
        <v>135078671.75148183</v>
      </c>
    </row>
    <row r="16" spans="1:10">
      <c r="A16">
        <v>1</v>
      </c>
      <c r="B16" t="str">
        <f>VLOOKUP(A16,SQL!$A$10:$B$61,2)</f>
        <v>Alabama</v>
      </c>
      <c r="C16">
        <v>27</v>
      </c>
      <c r="D16" s="5">
        <v>279627.78000000003</v>
      </c>
      <c r="E16" s="8">
        <f t="shared" si="0"/>
        <v>102064139.7</v>
      </c>
      <c r="F16" s="55">
        <f>VLOOKUP(Table1[[#This Row],[ST2]],Table2[#All],4,FALSE)</f>
        <v>0.57555931906902269</v>
      </c>
      <c r="G16">
        <f>Table1[[#This Row],[Percentage]]*Table1[[#This Row],[VMT]]</f>
        <v>58743966.747097604</v>
      </c>
    </row>
    <row r="17" spans="1:7">
      <c r="A17">
        <v>1</v>
      </c>
      <c r="B17" t="str">
        <f>VLOOKUP(A17,SQL!$A$10:$B$61,2)</f>
        <v>Alabama</v>
      </c>
      <c r="C17">
        <v>29</v>
      </c>
      <c r="D17" s="5">
        <v>1004069.45</v>
      </c>
      <c r="E17" s="8">
        <f t="shared" si="0"/>
        <v>366485349.25</v>
      </c>
      <c r="F17" s="55">
        <f>VLOOKUP(Table1[[#This Row],[ST2]],Table2[#All],4,FALSE)</f>
        <v>0.57555931906902269</v>
      </c>
      <c r="G17">
        <f>Table1[[#This Row],[Percentage]]*Table1[[#This Row],[VMT]]</f>
        <v>210934058.06310296</v>
      </c>
    </row>
    <row r="18" spans="1:7">
      <c r="A18">
        <v>1</v>
      </c>
      <c r="B18" t="str">
        <f>VLOOKUP(A18,SQL!$A$10:$B$61,2)</f>
        <v>Alabama</v>
      </c>
      <c r="C18">
        <v>31</v>
      </c>
      <c r="D18" s="5">
        <v>1055761.06</v>
      </c>
      <c r="E18" s="8">
        <f t="shared" si="0"/>
        <v>385352786.90000004</v>
      </c>
      <c r="F18" s="55">
        <f>VLOOKUP(Table1[[#This Row],[ST2]],Table2[#All],4,FALSE)</f>
        <v>0.57555931906902269</v>
      </c>
      <c r="G18">
        <f>Table1[[#This Row],[Percentage]]*Table1[[#This Row],[VMT]]</f>
        <v>221793387.62951422</v>
      </c>
    </row>
    <row r="19" spans="1:7">
      <c r="A19">
        <v>1</v>
      </c>
      <c r="B19" t="str">
        <f>VLOOKUP(A19,SQL!$A$10:$B$61,2)</f>
        <v>Alabama</v>
      </c>
      <c r="C19">
        <v>33</v>
      </c>
      <c r="D19" s="5">
        <v>1506051.5</v>
      </c>
      <c r="E19" s="8">
        <f t="shared" si="0"/>
        <v>549708797.5</v>
      </c>
      <c r="F19" s="55">
        <f>VLOOKUP(Table1[[#This Row],[ST2]],Table2[#All],4,FALSE)</f>
        <v>0.57555931906902269</v>
      </c>
      <c r="G19">
        <f>Table1[[#This Row],[Percentage]]*Table1[[#This Row],[VMT]]</f>
        <v>316390021.17535126</v>
      </c>
    </row>
    <row r="20" spans="1:7">
      <c r="A20">
        <v>1</v>
      </c>
      <c r="B20" t="str">
        <f>VLOOKUP(A20,SQL!$A$10:$B$61,2)</f>
        <v>Alabama</v>
      </c>
      <c r="C20">
        <v>35</v>
      </c>
      <c r="D20" s="5">
        <v>1000611.08</v>
      </c>
      <c r="E20" s="8">
        <f t="shared" si="0"/>
        <v>365223044.19999999</v>
      </c>
      <c r="F20" s="55">
        <f>VLOOKUP(Table1[[#This Row],[ST2]],Table2[#All],4,FALSE)</f>
        <v>0.57555931906902269</v>
      </c>
      <c r="G20">
        <f>Table1[[#This Row],[Percentage]]*Table1[[#This Row],[VMT]]</f>
        <v>210207526.62806758</v>
      </c>
    </row>
    <row r="21" spans="1:7">
      <c r="A21">
        <v>1</v>
      </c>
      <c r="B21" t="str">
        <f>VLOOKUP(A21,SQL!$A$10:$B$61,2)</f>
        <v>Alabama</v>
      </c>
      <c r="C21">
        <v>37</v>
      </c>
      <c r="D21" s="5">
        <v>430992.48</v>
      </c>
      <c r="E21" s="8">
        <f t="shared" si="0"/>
        <v>157312255.19999999</v>
      </c>
      <c r="F21" s="55">
        <f>VLOOKUP(Table1[[#This Row],[ST2]],Table2[#All],4,FALSE)</f>
        <v>0.57555931906902269</v>
      </c>
      <c r="G21">
        <f>Table1[[#This Row],[Percentage]]*Table1[[#This Row],[VMT]]</f>
        <v>90542534.484124318</v>
      </c>
    </row>
    <row r="22" spans="1:7">
      <c r="A22">
        <v>1</v>
      </c>
      <c r="B22" t="str">
        <f>VLOOKUP(A22,SQL!$A$10:$B$61,2)</f>
        <v>Alabama</v>
      </c>
      <c r="C22">
        <v>39</v>
      </c>
      <c r="D22" s="5">
        <v>856162.85</v>
      </c>
      <c r="E22" s="8">
        <f t="shared" si="0"/>
        <v>312499440.25</v>
      </c>
      <c r="F22" s="55">
        <f>VLOOKUP(Table1[[#This Row],[ST2]],Table2[#All],4,FALSE)</f>
        <v>0.57555931906902269</v>
      </c>
      <c r="G22">
        <f>Table1[[#This Row],[Percentage]]*Table1[[#This Row],[VMT]]</f>
        <v>179861965.03974074</v>
      </c>
    </row>
    <row r="23" spans="1:7">
      <c r="A23">
        <v>1</v>
      </c>
      <c r="B23" t="str">
        <f>VLOOKUP(A23,SQL!$A$10:$B$61,2)</f>
        <v>Alabama</v>
      </c>
      <c r="C23">
        <v>41</v>
      </c>
      <c r="D23" s="5">
        <v>426710.52</v>
      </c>
      <c r="E23" s="8">
        <f t="shared" si="0"/>
        <v>155749339.80000001</v>
      </c>
      <c r="F23" s="55">
        <f>VLOOKUP(Table1[[#This Row],[ST2]],Table2[#All],4,FALSE)</f>
        <v>0.57555931906902269</v>
      </c>
      <c r="G23">
        <f>Table1[[#This Row],[Percentage]]*Table1[[#This Row],[VMT]]</f>
        <v>89642983.960737839</v>
      </c>
    </row>
    <row r="24" spans="1:7">
      <c r="A24">
        <v>1</v>
      </c>
      <c r="B24" t="str">
        <f>VLOOKUP(A24,SQL!$A$10:$B$61,2)</f>
        <v>Alabama</v>
      </c>
      <c r="C24">
        <v>43</v>
      </c>
      <c r="D24" s="5">
        <v>2482092.02</v>
      </c>
      <c r="E24" s="8">
        <f t="shared" si="0"/>
        <v>905963587.29999995</v>
      </c>
      <c r="F24" s="55">
        <f>VLOOKUP(Table1[[#This Row],[ST2]],Table2[#All],4,FALSE)</f>
        <v>0.57555931906902269</v>
      </c>
      <c r="G24">
        <f>Table1[[#This Row],[Percentage]]*Table1[[#This Row],[VMT]]</f>
        <v>521435785.40771705</v>
      </c>
    </row>
    <row r="25" spans="1:7">
      <c r="A25">
        <v>1</v>
      </c>
      <c r="B25" t="str">
        <f>VLOOKUP(A25,SQL!$A$10:$B$61,2)</f>
        <v>Alabama</v>
      </c>
      <c r="C25">
        <v>45</v>
      </c>
      <c r="D25" s="5">
        <v>1376433.84</v>
      </c>
      <c r="E25" s="8">
        <f t="shared" si="0"/>
        <v>502398351.60000002</v>
      </c>
      <c r="F25" s="55">
        <f>VLOOKUP(Table1[[#This Row],[ST2]],Table2[#All],4,FALSE)</f>
        <v>0.57555931906902269</v>
      </c>
      <c r="G25">
        <f>Table1[[#This Row],[Percentage]]*Table1[[#This Row],[VMT]]</f>
        <v>289160053.14829546</v>
      </c>
    </row>
    <row r="26" spans="1:7">
      <c r="A26">
        <v>1</v>
      </c>
      <c r="B26" t="str">
        <f>VLOOKUP(A26,SQL!$A$10:$B$61,2)</f>
        <v>Alabama</v>
      </c>
      <c r="C26">
        <v>47</v>
      </c>
      <c r="D26" s="5">
        <v>974818.78</v>
      </c>
      <c r="E26" s="8">
        <f t="shared" si="0"/>
        <v>355808854.69999999</v>
      </c>
      <c r="F26" s="55">
        <f>VLOOKUP(Table1[[#This Row],[ST2]],Table2[#All],4,FALSE)</f>
        <v>0.57555931906902269</v>
      </c>
      <c r="G26">
        <f>Table1[[#This Row],[Percentage]]*Table1[[#This Row],[VMT]]</f>
        <v>204789102.12986082</v>
      </c>
    </row>
    <row r="27" spans="1:7">
      <c r="A27">
        <v>1</v>
      </c>
      <c r="B27" t="str">
        <f>VLOOKUP(A27,SQL!$A$10:$B$61,2)</f>
        <v>Alabama</v>
      </c>
      <c r="C27">
        <v>49</v>
      </c>
      <c r="D27" s="5">
        <v>1742935.2</v>
      </c>
      <c r="E27" s="8">
        <f t="shared" si="0"/>
        <v>636171348</v>
      </c>
      <c r="F27" s="55">
        <f>VLOOKUP(Table1[[#This Row],[ST2]],Table2[#All],4,FALSE)</f>
        <v>0.57555931906902269</v>
      </c>
      <c r="G27">
        <f>Table1[[#This Row],[Percentage]]*Table1[[#This Row],[VMT]]</f>
        <v>366154347.86610228</v>
      </c>
    </row>
    <row r="28" spans="1:7">
      <c r="A28">
        <v>1</v>
      </c>
      <c r="B28" t="str">
        <f>VLOOKUP(A28,SQL!$A$10:$B$61,2)</f>
        <v>Alabama</v>
      </c>
      <c r="C28">
        <v>51</v>
      </c>
      <c r="D28" s="5">
        <v>1969415.67</v>
      </c>
      <c r="E28" s="8">
        <f t="shared" si="0"/>
        <v>718836719.54999995</v>
      </c>
      <c r="F28" s="55">
        <f>VLOOKUP(Table1[[#This Row],[ST2]],Table2[#All],4,FALSE)</f>
        <v>0.57555931906902269</v>
      </c>
      <c r="G28">
        <f>Table1[[#This Row],[Percentage]]*Table1[[#This Row],[VMT]]</f>
        <v>413733172.82600802</v>
      </c>
    </row>
    <row r="29" spans="1:7">
      <c r="A29">
        <v>1</v>
      </c>
      <c r="B29" t="str">
        <f>VLOOKUP(A29,SQL!$A$10:$B$61,2)</f>
        <v>Alabama</v>
      </c>
      <c r="C29">
        <v>53</v>
      </c>
      <c r="D29" s="5">
        <v>1368874.05</v>
      </c>
      <c r="E29" s="8">
        <f t="shared" si="0"/>
        <v>499639028.25</v>
      </c>
      <c r="F29" s="55">
        <f>VLOOKUP(Table1[[#This Row],[ST2]],Table2[#All],4,FALSE)</f>
        <v>0.57555931906902269</v>
      </c>
      <c r="G29">
        <f>Table1[[#This Row],[Percentage]]*Table1[[#This Row],[VMT]]</f>
        <v>287571898.87987816</v>
      </c>
    </row>
    <row r="30" spans="1:7">
      <c r="A30">
        <v>1</v>
      </c>
      <c r="B30" t="str">
        <f>VLOOKUP(A30,SQL!$A$10:$B$61,2)</f>
        <v>Alabama</v>
      </c>
      <c r="C30">
        <v>55</v>
      </c>
      <c r="D30" s="5">
        <v>2539182.79</v>
      </c>
      <c r="E30" s="8">
        <f t="shared" si="0"/>
        <v>926801718.35000002</v>
      </c>
      <c r="F30" s="55">
        <f>VLOOKUP(Table1[[#This Row],[ST2]],Table2[#All],4,FALSE)</f>
        <v>0.57555931906902269</v>
      </c>
      <c r="G30">
        <f>Table1[[#This Row],[Percentage]]*Table1[[#This Row],[VMT]]</f>
        <v>533429365.92552614</v>
      </c>
    </row>
    <row r="31" spans="1:7">
      <c r="A31">
        <v>1</v>
      </c>
      <c r="B31" t="str">
        <f>VLOOKUP(A31,SQL!$A$10:$B$61,2)</f>
        <v>Alabama</v>
      </c>
      <c r="C31">
        <v>57</v>
      </c>
      <c r="D31" s="5">
        <v>397664.79</v>
      </c>
      <c r="E31" s="8">
        <f t="shared" si="0"/>
        <v>145147648.34999999</v>
      </c>
      <c r="F31" s="55">
        <f>VLOOKUP(Table1[[#This Row],[ST2]],Table2[#All],4,FALSE)</f>
        <v>0.57555931906902269</v>
      </c>
      <c r="G31">
        <f>Table1[[#This Row],[Percentage]]*Table1[[#This Row],[VMT]]</f>
        <v>83541081.648795947</v>
      </c>
    </row>
    <row r="32" spans="1:7">
      <c r="A32">
        <v>1</v>
      </c>
      <c r="B32" t="str">
        <f>VLOOKUP(A32,SQL!$A$10:$B$61,2)</f>
        <v>Alabama</v>
      </c>
      <c r="C32">
        <v>59</v>
      </c>
      <c r="D32" s="5">
        <v>610604.98</v>
      </c>
      <c r="E32" s="8">
        <f t="shared" si="0"/>
        <v>222870817.69999999</v>
      </c>
      <c r="F32" s="55">
        <f>VLOOKUP(Table1[[#This Row],[ST2]],Table2[#All],4,FALSE)</f>
        <v>0.57555931906902269</v>
      </c>
      <c r="G32">
        <f>Table1[[#This Row],[Percentage]]*Table1[[#This Row],[VMT]]</f>
        <v>128275376.07576828</v>
      </c>
    </row>
    <row r="33" spans="1:7">
      <c r="A33">
        <v>1</v>
      </c>
      <c r="B33" t="str">
        <f>VLOOKUP(A33,SQL!$A$10:$B$61,2)</f>
        <v>Alabama</v>
      </c>
      <c r="C33">
        <v>61</v>
      </c>
      <c r="D33" s="5">
        <v>615956.77</v>
      </c>
      <c r="E33" s="8">
        <f t="shared" si="0"/>
        <v>224824221.05000001</v>
      </c>
      <c r="F33" s="55">
        <f>VLOOKUP(Table1[[#This Row],[ST2]],Table2[#All],4,FALSE)</f>
        <v>0.57555931906902269</v>
      </c>
      <c r="G33">
        <f>Table1[[#This Row],[Percentage]]*Table1[[#This Row],[VMT]]</f>
        <v>129399675.57776144</v>
      </c>
    </row>
    <row r="34" spans="1:7">
      <c r="A34">
        <v>1</v>
      </c>
      <c r="B34" t="str">
        <f>VLOOKUP(A34,SQL!$A$10:$B$61,2)</f>
        <v>Alabama</v>
      </c>
      <c r="C34">
        <v>63</v>
      </c>
      <c r="D34" s="5">
        <v>900611.85</v>
      </c>
      <c r="E34" s="8">
        <f t="shared" si="0"/>
        <v>328723325.25</v>
      </c>
      <c r="F34" s="55">
        <f>VLOOKUP(Table1[[#This Row],[ST2]],Table2[#All],4,FALSE)</f>
        <v>0.57555931906902269</v>
      </c>
      <c r="G34">
        <f>Table1[[#This Row],[Percentage]]*Table1[[#This Row],[VMT]]</f>
        <v>189199773.24299487</v>
      </c>
    </row>
    <row r="35" spans="1:7">
      <c r="A35">
        <v>1</v>
      </c>
      <c r="B35" t="str">
        <f>VLOOKUP(A35,SQL!$A$10:$B$61,2)</f>
        <v>Alabama</v>
      </c>
      <c r="C35">
        <v>65</v>
      </c>
      <c r="D35" s="5">
        <v>430931.43</v>
      </c>
      <c r="E35" s="8">
        <f t="shared" si="0"/>
        <v>157289971.94999999</v>
      </c>
      <c r="F35" s="55">
        <f>VLOOKUP(Table1[[#This Row],[ST2]],Table2[#All],4,FALSE)</f>
        <v>0.57555931906902269</v>
      </c>
      <c r="G35">
        <f>Table1[[#This Row],[Percentage]]*Table1[[#This Row],[VMT]]</f>
        <v>90529709.151927665</v>
      </c>
    </row>
    <row r="36" spans="1:7">
      <c r="A36">
        <v>1</v>
      </c>
      <c r="B36" t="str">
        <f>VLOOKUP(A36,SQL!$A$10:$B$61,2)</f>
        <v>Alabama</v>
      </c>
      <c r="C36">
        <v>67</v>
      </c>
      <c r="D36" s="5">
        <v>598423.01</v>
      </c>
      <c r="E36" s="8">
        <f t="shared" si="0"/>
        <v>218424398.65000001</v>
      </c>
      <c r="F36" s="55">
        <f>VLOOKUP(Table1[[#This Row],[ST2]],Table2[#All],4,FALSE)</f>
        <v>0.57555931906902269</v>
      </c>
      <c r="G36">
        <f>Table1[[#This Row],[Percentage]]*Table1[[#This Row],[VMT]]</f>
        <v>125716198.15505476</v>
      </c>
    </row>
    <row r="37" spans="1:7">
      <c r="A37">
        <v>1</v>
      </c>
      <c r="B37" t="str">
        <f>VLOOKUP(A37,SQL!$A$10:$B$61,2)</f>
        <v>Alabama</v>
      </c>
      <c r="C37">
        <v>69</v>
      </c>
      <c r="D37" s="5">
        <v>2581526.2400000002</v>
      </c>
      <c r="E37" s="8">
        <f t="shared" si="0"/>
        <v>942257077.60000002</v>
      </c>
      <c r="F37" s="55">
        <f>VLOOKUP(Table1[[#This Row],[ST2]],Table2[#All],4,FALSE)</f>
        <v>0.57555931906902269</v>
      </c>
      <c r="G37">
        <f>Table1[[#This Row],[Percentage]]*Table1[[#This Row],[VMT]]</f>
        <v>542324841.97142327</v>
      </c>
    </row>
    <row r="38" spans="1:7">
      <c r="A38">
        <v>1</v>
      </c>
      <c r="B38" t="str">
        <f>VLOOKUP(A38,SQL!$A$10:$B$61,2)</f>
        <v>Alabama</v>
      </c>
      <c r="C38">
        <v>71</v>
      </c>
      <c r="D38" s="5">
        <v>1450356.15</v>
      </c>
      <c r="E38" s="8">
        <f t="shared" si="0"/>
        <v>529379994.74999994</v>
      </c>
      <c r="F38" s="55">
        <f>VLOOKUP(Table1[[#This Row],[ST2]],Table2[#All],4,FALSE)</f>
        <v>0.57555931906902269</v>
      </c>
      <c r="G38">
        <f>Table1[[#This Row],[Percentage]]*Table1[[#This Row],[VMT]]</f>
        <v>304689589.30707276</v>
      </c>
    </row>
    <row r="39" spans="1:7">
      <c r="A39">
        <v>1</v>
      </c>
      <c r="B39" t="str">
        <f>VLOOKUP(A39,SQL!$A$10:$B$61,2)</f>
        <v>Alabama</v>
      </c>
      <c r="C39">
        <v>73</v>
      </c>
      <c r="D39" s="5">
        <v>19121640.449999999</v>
      </c>
      <c r="E39" s="8">
        <f t="shared" si="0"/>
        <v>6979398764.25</v>
      </c>
      <c r="F39" s="55">
        <f>VLOOKUP(Table1[[#This Row],[ST2]],Table2[#All],4,FALSE)</f>
        <v>0.57555931906902269</v>
      </c>
      <c r="G39">
        <f>Table1[[#This Row],[Percentage]]*Table1[[#This Row],[VMT]]</f>
        <v>4017058000.2629085</v>
      </c>
    </row>
    <row r="40" spans="1:7">
      <c r="A40">
        <v>1</v>
      </c>
      <c r="B40" t="str">
        <f>VLOOKUP(A40,SQL!$A$10:$B$61,2)</f>
        <v>Alabama</v>
      </c>
      <c r="C40">
        <v>75</v>
      </c>
      <c r="D40" s="5">
        <v>286045</v>
      </c>
      <c r="E40" s="8">
        <f t="shared" si="0"/>
        <v>104406425</v>
      </c>
      <c r="F40" s="55">
        <f>VLOOKUP(Table1[[#This Row],[ST2]],Table2[#All],4,FALSE)</f>
        <v>0.57555931906902269</v>
      </c>
      <c r="G40">
        <f>Table1[[#This Row],[Percentage]]*Table1[[#This Row],[VMT]]</f>
        <v>60092090.879430987</v>
      </c>
    </row>
    <row r="41" spans="1:7">
      <c r="A41">
        <v>1</v>
      </c>
      <c r="B41" t="str">
        <f>VLOOKUP(A41,SQL!$A$10:$B$61,2)</f>
        <v>Alabama</v>
      </c>
      <c r="C41">
        <v>77</v>
      </c>
      <c r="D41" s="5">
        <v>1698030.11</v>
      </c>
      <c r="E41" s="8">
        <f t="shared" si="0"/>
        <v>619780990.1500001</v>
      </c>
      <c r="F41" s="55">
        <f>VLOOKUP(Table1[[#This Row],[ST2]],Table2[#All],4,FALSE)</f>
        <v>0.57555931906902269</v>
      </c>
      <c r="G41">
        <f>Table1[[#This Row],[Percentage]]*Table1[[#This Row],[VMT]]</f>
        <v>356720724.66265869</v>
      </c>
    </row>
    <row r="42" spans="1:7">
      <c r="A42">
        <v>1</v>
      </c>
      <c r="B42" t="str">
        <f>VLOOKUP(A42,SQL!$A$10:$B$61,2)</f>
        <v>Alabama</v>
      </c>
      <c r="C42">
        <v>79</v>
      </c>
      <c r="D42" s="5">
        <v>1037052.7</v>
      </c>
      <c r="E42" s="8">
        <f t="shared" si="0"/>
        <v>378524235.5</v>
      </c>
      <c r="F42" s="55">
        <f>VLOOKUP(Table1[[#This Row],[ST2]],Table2[#All],4,FALSE)</f>
        <v>0.57555931906902269</v>
      </c>
      <c r="G42">
        <f>Table1[[#This Row],[Percentage]]*Table1[[#This Row],[VMT]]</f>
        <v>217863151.23550239</v>
      </c>
    </row>
    <row r="43" spans="1:7">
      <c r="A43">
        <v>1</v>
      </c>
      <c r="B43" t="str">
        <f>VLOOKUP(A43,SQL!$A$10:$B$61,2)</f>
        <v>Alabama</v>
      </c>
      <c r="C43">
        <v>81</v>
      </c>
      <c r="D43" s="5">
        <v>3135697.2</v>
      </c>
      <c r="E43" s="8">
        <f t="shared" si="0"/>
        <v>1144529478</v>
      </c>
      <c r="F43" s="55">
        <f>VLOOKUP(Table1[[#This Row],[ST2]],Table2[#All],4,FALSE)</f>
        <v>0.57555931906902269</v>
      </c>
      <c r="G43">
        <f>Table1[[#This Row],[Percentage]]*Table1[[#This Row],[VMT]]</f>
        <v>658744607.01210403</v>
      </c>
    </row>
    <row r="44" spans="1:7">
      <c r="A44">
        <v>1</v>
      </c>
      <c r="B44" t="str">
        <f>VLOOKUP(A44,SQL!$A$10:$B$61,2)</f>
        <v>Alabama</v>
      </c>
      <c r="C44">
        <v>83</v>
      </c>
      <c r="D44" s="5">
        <v>2667937.42</v>
      </c>
      <c r="E44" s="8">
        <f t="shared" si="0"/>
        <v>973797158.29999995</v>
      </c>
      <c r="F44" s="55">
        <f>VLOOKUP(Table1[[#This Row],[ST2]],Table2[#All],4,FALSE)</f>
        <v>0.57555931906902269</v>
      </c>
      <c r="G44">
        <f>Table1[[#This Row],[Percentage]]*Table1[[#This Row],[VMT]]</f>
        <v>560478029.34249723</v>
      </c>
    </row>
    <row r="45" spans="1:7">
      <c r="A45">
        <v>1</v>
      </c>
      <c r="B45" t="str">
        <f>VLOOKUP(A45,SQL!$A$10:$B$61,2)</f>
        <v>Alabama</v>
      </c>
      <c r="C45">
        <v>85</v>
      </c>
      <c r="D45" s="5">
        <v>934540.23</v>
      </c>
      <c r="E45" s="8">
        <f t="shared" si="0"/>
        <v>341107183.94999999</v>
      </c>
      <c r="F45" s="55">
        <f>VLOOKUP(Table1[[#This Row],[ST2]],Table2[#All],4,FALSE)</f>
        <v>0.57555931906902269</v>
      </c>
      <c r="G45">
        <f>Table1[[#This Row],[Percentage]]*Table1[[#This Row],[VMT]]</f>
        <v>196327418.52381387</v>
      </c>
    </row>
    <row r="46" spans="1:7">
      <c r="A46">
        <v>1</v>
      </c>
      <c r="B46" t="str">
        <f>VLOOKUP(A46,SQL!$A$10:$B$61,2)</f>
        <v>Alabama</v>
      </c>
      <c r="C46">
        <v>87</v>
      </c>
      <c r="D46" s="5">
        <v>1411594.87</v>
      </c>
      <c r="E46" s="8">
        <f t="shared" si="0"/>
        <v>515232127.55000001</v>
      </c>
      <c r="F46" s="55">
        <f>VLOOKUP(Table1[[#This Row],[ST2]],Table2[#All],4,FALSE)</f>
        <v>0.57555931906902269</v>
      </c>
      <c r="G46">
        <f>Table1[[#This Row],[Percentage]]*Table1[[#This Row],[VMT]]</f>
        <v>296546652.49516183</v>
      </c>
    </row>
    <row r="47" spans="1:7">
      <c r="A47">
        <v>1</v>
      </c>
      <c r="B47" t="str">
        <f>VLOOKUP(A47,SQL!$A$10:$B$61,2)</f>
        <v>Alabama</v>
      </c>
      <c r="C47">
        <v>89</v>
      </c>
      <c r="D47" s="5">
        <v>7763746.46</v>
      </c>
      <c r="E47" s="8">
        <f t="shared" si="0"/>
        <v>2833767457.9000001</v>
      </c>
      <c r="F47" s="55">
        <f>VLOOKUP(Table1[[#This Row],[ST2]],Table2[#All],4,FALSE)</f>
        <v>0.57555931906902269</v>
      </c>
      <c r="G47">
        <f>Table1[[#This Row],[Percentage]]*Table1[[#This Row],[VMT]]</f>
        <v>1631001268.4688795</v>
      </c>
    </row>
    <row r="48" spans="1:7">
      <c r="A48">
        <v>1</v>
      </c>
      <c r="B48" t="str">
        <f>VLOOKUP(A48,SQL!$A$10:$B$61,2)</f>
        <v>Alabama</v>
      </c>
      <c r="C48">
        <v>91</v>
      </c>
      <c r="D48" s="5">
        <v>656744.41</v>
      </c>
      <c r="E48" s="8">
        <f t="shared" si="0"/>
        <v>239711709.65000001</v>
      </c>
      <c r="F48" s="55">
        <f>VLOOKUP(Table1[[#This Row],[ST2]],Table2[#All],4,FALSE)</f>
        <v>0.57555931906902269</v>
      </c>
      <c r="G48">
        <f>Table1[[#This Row],[Percentage]]*Table1[[#This Row],[VMT]]</f>
        <v>137968308.37902528</v>
      </c>
    </row>
    <row r="49" spans="1:7">
      <c r="A49">
        <v>1</v>
      </c>
      <c r="B49" t="str">
        <f>VLOOKUP(A49,SQL!$A$10:$B$61,2)</f>
        <v>Alabama</v>
      </c>
      <c r="C49">
        <v>93</v>
      </c>
      <c r="D49" s="5">
        <v>1058693.6599999999</v>
      </c>
      <c r="E49" s="8">
        <f t="shared" si="0"/>
        <v>386423185.89999998</v>
      </c>
      <c r="F49" s="55">
        <f>VLOOKUP(Table1[[#This Row],[ST2]],Table2[#All],4,FALSE)</f>
        <v>0.57555931906902269</v>
      </c>
      <c r="G49">
        <f>Table1[[#This Row],[Percentage]]*Table1[[#This Row],[VMT]]</f>
        <v>222409465.74908635</v>
      </c>
    </row>
    <row r="50" spans="1:7">
      <c r="A50">
        <v>1</v>
      </c>
      <c r="B50" t="str">
        <f>VLOOKUP(A50,SQL!$A$10:$B$61,2)</f>
        <v>Alabama</v>
      </c>
      <c r="C50">
        <v>95</v>
      </c>
      <c r="D50" s="5">
        <v>1810881.65</v>
      </c>
      <c r="E50" s="8">
        <f t="shared" si="0"/>
        <v>660971802.25</v>
      </c>
      <c r="F50" s="55">
        <f>VLOOKUP(Table1[[#This Row],[ST2]],Table2[#All],4,FALSE)</f>
        <v>0.57555931906902269</v>
      </c>
      <c r="G50">
        <f>Table1[[#This Row],[Percentage]]*Table1[[#This Row],[VMT]]</f>
        <v>380428480.4268347</v>
      </c>
    </row>
    <row r="51" spans="1:7">
      <c r="A51">
        <v>1</v>
      </c>
      <c r="B51" t="str">
        <f>VLOOKUP(A51,SQL!$A$10:$B$61,2)</f>
        <v>Alabama</v>
      </c>
      <c r="C51">
        <v>97</v>
      </c>
      <c r="D51" s="5">
        <v>10222120.130000001</v>
      </c>
      <c r="E51" s="8">
        <f t="shared" si="0"/>
        <v>3731073847.4500003</v>
      </c>
      <c r="F51" s="55">
        <f>VLOOKUP(Table1[[#This Row],[ST2]],Table2[#All],4,FALSE)</f>
        <v>0.57555931906902269</v>
      </c>
      <c r="G51">
        <f>Table1[[#This Row],[Percentage]]*Table1[[#This Row],[VMT]]</f>
        <v>2147454323.0345609</v>
      </c>
    </row>
    <row r="52" spans="1:7">
      <c r="A52">
        <v>1</v>
      </c>
      <c r="B52" t="str">
        <f>VLOOKUP(A52,SQL!$A$10:$B$61,2)</f>
        <v>Alabama</v>
      </c>
      <c r="C52">
        <v>99</v>
      </c>
      <c r="D52" s="5">
        <v>566149.07999999996</v>
      </c>
      <c r="E52" s="8">
        <f t="shared" si="0"/>
        <v>206644414.19999999</v>
      </c>
      <c r="F52" s="55">
        <f>VLOOKUP(Table1[[#This Row],[ST2]],Table2[#All],4,FALSE)</f>
        <v>0.57555931906902269</v>
      </c>
      <c r="G52">
        <f>Table1[[#This Row],[Percentage]]*Table1[[#This Row],[VMT]]</f>
        <v>118936118.32636908</v>
      </c>
    </row>
    <row r="53" spans="1:7">
      <c r="A53">
        <v>1</v>
      </c>
      <c r="B53" t="str">
        <f>VLOOKUP(A53,SQL!$A$10:$B$61,2)</f>
        <v>Alabama</v>
      </c>
      <c r="C53">
        <v>101</v>
      </c>
      <c r="D53" s="5">
        <v>6944576.5899999999</v>
      </c>
      <c r="E53" s="8">
        <f t="shared" si="0"/>
        <v>2534770455.3499999</v>
      </c>
      <c r="F53" s="55">
        <f>VLOOKUP(Table1[[#This Row],[ST2]],Table2[#All],4,FALSE)</f>
        <v>0.57555931906902269</v>
      </c>
      <c r="G53">
        <f>Table1[[#This Row],[Percentage]]*Table1[[#This Row],[VMT]]</f>
        <v>1458910757.2775226</v>
      </c>
    </row>
    <row r="54" spans="1:7">
      <c r="A54">
        <v>1</v>
      </c>
      <c r="B54" t="str">
        <f>VLOOKUP(A54,SQL!$A$10:$B$61,2)</f>
        <v>Alabama</v>
      </c>
      <c r="C54">
        <v>103</v>
      </c>
      <c r="D54" s="5">
        <v>2730787.47</v>
      </c>
      <c r="E54" s="8">
        <f t="shared" si="0"/>
        <v>996737426.55000007</v>
      </c>
      <c r="F54" s="55">
        <f>VLOOKUP(Table1[[#This Row],[ST2]],Table2[#All],4,FALSE)</f>
        <v>0.57555931906902269</v>
      </c>
      <c r="G54">
        <f>Table1[[#This Row],[Percentage]]*Table1[[#This Row],[VMT]]</f>
        <v>573681514.51572812</v>
      </c>
    </row>
    <row r="55" spans="1:7">
      <c r="A55">
        <v>1</v>
      </c>
      <c r="B55" t="str">
        <f>VLOOKUP(A55,SQL!$A$10:$B$61,2)</f>
        <v>Alabama</v>
      </c>
      <c r="C55">
        <v>105</v>
      </c>
      <c r="D55" s="5">
        <v>231090.12</v>
      </c>
      <c r="E55" s="8">
        <f t="shared" si="0"/>
        <v>84347893.799999997</v>
      </c>
      <c r="F55" s="55">
        <f>VLOOKUP(Table1[[#This Row],[ST2]],Table2[#All],4,FALSE)</f>
        <v>0.57555931906902269</v>
      </c>
      <c r="G55">
        <f>Table1[[#This Row],[Percentage]]*Table1[[#This Row],[VMT]]</f>
        <v>48547216.320434242</v>
      </c>
    </row>
    <row r="56" spans="1:7">
      <c r="A56">
        <v>1</v>
      </c>
      <c r="B56" t="str">
        <f>VLOOKUP(A56,SQL!$A$10:$B$61,2)</f>
        <v>Alabama</v>
      </c>
      <c r="C56">
        <v>107</v>
      </c>
      <c r="D56" s="5">
        <v>509016.49</v>
      </c>
      <c r="E56" s="8">
        <f t="shared" si="0"/>
        <v>185791018.84999999</v>
      </c>
      <c r="F56" s="55">
        <f>VLOOKUP(Table1[[#This Row],[ST2]],Table2[#All],4,FALSE)</f>
        <v>0.57555931906902269</v>
      </c>
      <c r="G56">
        <f>Table1[[#This Row],[Percentage]]*Table1[[#This Row],[VMT]]</f>
        <v>106933752.29844595</v>
      </c>
    </row>
    <row r="57" spans="1:7">
      <c r="A57">
        <v>1</v>
      </c>
      <c r="B57" t="str">
        <f>VLOOKUP(A57,SQL!$A$10:$B$61,2)</f>
        <v>Alabama</v>
      </c>
      <c r="C57">
        <v>109</v>
      </c>
      <c r="D57" s="5">
        <v>1027900.77</v>
      </c>
      <c r="E57" s="8">
        <f t="shared" si="0"/>
        <v>375183781.05000001</v>
      </c>
      <c r="F57" s="55">
        <f>VLOOKUP(Table1[[#This Row],[ST2]],Table2[#All],4,FALSE)</f>
        <v>0.57555931906902269</v>
      </c>
      <c r="G57">
        <f>Table1[[#This Row],[Percentage]]*Table1[[#This Row],[VMT]]</f>
        <v>215940521.54687929</v>
      </c>
    </row>
    <row r="58" spans="1:7">
      <c r="A58">
        <v>1</v>
      </c>
      <c r="B58" t="str">
        <f>VLOOKUP(A58,SQL!$A$10:$B$61,2)</f>
        <v>Alabama</v>
      </c>
      <c r="C58">
        <v>111</v>
      </c>
      <c r="D58" s="5">
        <v>404022.88</v>
      </c>
      <c r="E58" s="8">
        <f t="shared" si="0"/>
        <v>147468351.19999999</v>
      </c>
      <c r="F58" s="55">
        <f>VLOOKUP(Table1[[#This Row],[ST2]],Table2[#All],4,FALSE)</f>
        <v>0.57555931906902269</v>
      </c>
      <c r="G58">
        <f>Table1[[#This Row],[Percentage]]*Table1[[#This Row],[VMT]]</f>
        <v>84876783.800903484</v>
      </c>
    </row>
    <row r="59" spans="1:7">
      <c r="A59">
        <v>1</v>
      </c>
      <c r="B59" t="str">
        <f>VLOOKUP(A59,SQL!$A$10:$B$61,2)</f>
        <v>Alabama</v>
      </c>
      <c r="C59">
        <v>113</v>
      </c>
      <c r="D59" s="5">
        <v>1508150.7180000001</v>
      </c>
      <c r="E59" s="8">
        <f t="shared" si="0"/>
        <v>550475012.07000005</v>
      </c>
      <c r="F59" s="55">
        <f>VLOOKUP(Table1[[#This Row],[ST2]],Table2[#All],4,FALSE)</f>
        <v>0.57555931906902269</v>
      </c>
      <c r="G59">
        <f>Table1[[#This Row],[Percentage]]*Table1[[#This Row],[VMT]]</f>
        <v>316831023.1115213</v>
      </c>
    </row>
    <row r="60" spans="1:7">
      <c r="A60">
        <v>1</v>
      </c>
      <c r="B60" t="str">
        <f>VLOOKUP(A60,SQL!$A$10:$B$61,2)</f>
        <v>Alabama</v>
      </c>
      <c r="C60">
        <v>115</v>
      </c>
      <c r="D60" s="5">
        <v>2870440.32</v>
      </c>
      <c r="E60" s="8">
        <f t="shared" si="0"/>
        <v>1047710716.8</v>
      </c>
      <c r="F60" s="55">
        <f>VLOOKUP(Table1[[#This Row],[ST2]],Table2[#All],4,FALSE)</f>
        <v>0.57555931906902269</v>
      </c>
      <c r="G60">
        <f>Table1[[#This Row],[Percentage]]*Table1[[#This Row],[VMT]]</f>
        <v>603019666.74272561</v>
      </c>
    </row>
    <row r="61" spans="1:7">
      <c r="A61">
        <v>1</v>
      </c>
      <c r="B61" t="str">
        <f>VLOOKUP(A61,SQL!$A$10:$B$61,2)</f>
        <v>Alabama</v>
      </c>
      <c r="C61">
        <v>117</v>
      </c>
      <c r="D61" s="5">
        <v>4828987.54</v>
      </c>
      <c r="E61" s="8">
        <f t="shared" si="0"/>
        <v>1762580452.0999999</v>
      </c>
      <c r="F61" s="55">
        <f>VLOOKUP(Table1[[#This Row],[ST2]],Table2[#All],4,FALSE)</f>
        <v>0.57555931906902269</v>
      </c>
      <c r="G61">
        <f>Table1[[#This Row],[Percentage]]*Table1[[#This Row],[VMT]]</f>
        <v>1014469604.8150461</v>
      </c>
    </row>
    <row r="62" spans="1:7">
      <c r="A62">
        <v>1</v>
      </c>
      <c r="B62" t="str">
        <f>VLOOKUP(A62,SQL!$A$10:$B$61,2)</f>
        <v>Alabama</v>
      </c>
      <c r="C62">
        <v>119</v>
      </c>
      <c r="D62" s="5">
        <v>943434.78</v>
      </c>
      <c r="E62" s="8">
        <f t="shared" si="0"/>
        <v>344353694.69999999</v>
      </c>
      <c r="F62" s="55">
        <f>VLOOKUP(Table1[[#This Row],[ST2]],Table2[#All],4,FALSE)</f>
        <v>0.57555931906902269</v>
      </c>
      <c r="G62">
        <f>Table1[[#This Row],[Percentage]]*Table1[[#This Row],[VMT]]</f>
        <v>198195978.04043412</v>
      </c>
    </row>
    <row r="63" spans="1:7">
      <c r="A63">
        <v>1</v>
      </c>
      <c r="B63" t="str">
        <f>VLOOKUP(A63,SQL!$A$10:$B$61,2)</f>
        <v>Alabama</v>
      </c>
      <c r="C63">
        <v>121</v>
      </c>
      <c r="D63" s="5">
        <v>2239536.6</v>
      </c>
      <c r="E63" s="8">
        <f t="shared" si="0"/>
        <v>817430859</v>
      </c>
      <c r="F63" s="55">
        <f>VLOOKUP(Table1[[#This Row],[ST2]],Table2[#All],4,FALSE)</f>
        <v>0.57555931906902269</v>
      </c>
      <c r="G63">
        <f>Table1[[#This Row],[Percentage]]*Table1[[#This Row],[VMT]]</f>
        <v>470479948.59204632</v>
      </c>
    </row>
    <row r="64" spans="1:7">
      <c r="A64">
        <v>1</v>
      </c>
      <c r="B64" t="str">
        <f>VLOOKUP(A64,SQL!$A$10:$B$61,2)</f>
        <v>Alabama</v>
      </c>
      <c r="C64">
        <v>123</v>
      </c>
      <c r="D64" s="5">
        <v>942523.89</v>
      </c>
      <c r="E64" s="8">
        <f t="shared" si="0"/>
        <v>344021219.85000002</v>
      </c>
      <c r="F64" s="55">
        <f>VLOOKUP(Table1[[#This Row],[ST2]],Table2[#All],4,FALSE)</f>
        <v>0.57555931906902269</v>
      </c>
      <c r="G64">
        <f>Table1[[#This Row],[Percentage]]*Table1[[#This Row],[VMT]]</f>
        <v>198004619.04216057</v>
      </c>
    </row>
    <row r="65" spans="1:7">
      <c r="A65">
        <v>1</v>
      </c>
      <c r="B65" t="str">
        <f>VLOOKUP(A65,SQL!$A$10:$B$61,2)</f>
        <v>Alabama</v>
      </c>
      <c r="C65">
        <v>125</v>
      </c>
      <c r="D65" s="5">
        <v>5631566.0499999998</v>
      </c>
      <c r="E65" s="8">
        <f t="shared" si="0"/>
        <v>2055521608.25</v>
      </c>
      <c r="F65" s="55">
        <f>VLOOKUP(Table1[[#This Row],[ST2]],Table2[#All],4,FALSE)</f>
        <v>0.57555931906902269</v>
      </c>
      <c r="G65">
        <f>Table1[[#This Row],[Percentage]]*Table1[[#This Row],[VMT]]</f>
        <v>1183074617.1760323</v>
      </c>
    </row>
    <row r="66" spans="1:7">
      <c r="A66">
        <v>1</v>
      </c>
      <c r="B66" t="str">
        <f>VLOOKUP(A66,SQL!$A$10:$B$61,2)</f>
        <v>Alabama</v>
      </c>
      <c r="C66">
        <v>127</v>
      </c>
      <c r="D66" s="5">
        <v>1855977.36</v>
      </c>
      <c r="E66" s="8">
        <f t="shared" si="0"/>
        <v>677431736.4000001</v>
      </c>
      <c r="F66" s="55">
        <f>VLOOKUP(Table1[[#This Row],[ST2]],Table2[#All],4,FALSE)</f>
        <v>0.57555931906902269</v>
      </c>
      <c r="G66">
        <f>Table1[[#This Row],[Percentage]]*Table1[[#This Row],[VMT]]</f>
        <v>389902148.91812974</v>
      </c>
    </row>
    <row r="67" spans="1:7">
      <c r="A67">
        <v>1</v>
      </c>
      <c r="B67" t="str">
        <f>VLOOKUP(A67,SQL!$A$10:$B$61,2)</f>
        <v>Alabama</v>
      </c>
      <c r="C67">
        <v>129</v>
      </c>
      <c r="D67" s="5">
        <v>549952.57999999996</v>
      </c>
      <c r="E67" s="8">
        <f t="shared" si="0"/>
        <v>200732691.69999999</v>
      </c>
      <c r="F67" s="55">
        <f>VLOOKUP(Table1[[#This Row],[ST2]],Table2[#All],4,FALSE)</f>
        <v>0.57555931906902269</v>
      </c>
      <c r="G67">
        <f>Table1[[#This Row],[Percentage]]*Table1[[#This Row],[VMT]]</f>
        <v>115533571.34974405</v>
      </c>
    </row>
    <row r="68" spans="1:7">
      <c r="A68">
        <v>1</v>
      </c>
      <c r="B68" t="str">
        <f>VLOOKUP(A68,SQL!$A$10:$B$61,2)</f>
        <v>Alabama</v>
      </c>
      <c r="C68">
        <v>131</v>
      </c>
      <c r="D68" s="5">
        <v>364934.38</v>
      </c>
      <c r="E68" s="8">
        <f t="shared" ref="E68:E131" si="1">D68*365</f>
        <v>133201048.7</v>
      </c>
      <c r="F68" s="55">
        <f>VLOOKUP(Table1[[#This Row],[ST2]],Table2[#All],4,FALSE)</f>
        <v>0.57555931906902269</v>
      </c>
      <c r="G68">
        <f>Table1[[#This Row],[Percentage]]*Table1[[#This Row],[VMT]]</f>
        <v>76665104.889051735</v>
      </c>
    </row>
    <row r="69" spans="1:7">
      <c r="A69">
        <v>1</v>
      </c>
      <c r="B69" t="str">
        <f>VLOOKUP(A69,SQL!$A$10:$B$61,2)</f>
        <v>Alabama</v>
      </c>
      <c r="C69">
        <v>133</v>
      </c>
      <c r="D69" s="5">
        <v>516170.02</v>
      </c>
      <c r="E69" s="8">
        <f t="shared" si="1"/>
        <v>188402057.30000001</v>
      </c>
      <c r="F69" s="55">
        <f>VLOOKUP(Table1[[#This Row],[ST2]],Table2[#All],4,FALSE)</f>
        <v>0.57555931906902269</v>
      </c>
      <c r="G69">
        <f>Table1[[#This Row],[Percentage]]*Table1[[#This Row],[VMT]]</f>
        <v>108436559.810791</v>
      </c>
    </row>
    <row r="70" spans="1:7">
      <c r="A70">
        <v>2</v>
      </c>
      <c r="B70" t="str">
        <f>VLOOKUP(A70,SQL!$A$10:$B$61,2)</f>
        <v>Alaska</v>
      </c>
      <c r="C70">
        <v>1</v>
      </c>
      <c r="D70" s="5">
        <v>347330.33100000001</v>
      </c>
      <c r="E70" s="8">
        <f t="shared" si="1"/>
        <v>126775570.815</v>
      </c>
      <c r="F70" s="55">
        <f>VLOOKUP(Table1[[#This Row],[ST2]],Table2[#All],4,FALSE)</f>
        <v>0.68523462691867243</v>
      </c>
      <c r="G70">
        <f>Table1[[#This Row],[Percentage]]*Table1[[#This Row],[VMT]]</f>
        <v>86871010.969818264</v>
      </c>
    </row>
    <row r="71" spans="1:7">
      <c r="A71">
        <v>2</v>
      </c>
      <c r="B71" t="str">
        <f>VLOOKUP(A71,SQL!$A$10:$B$61,2)</f>
        <v>Alaska</v>
      </c>
      <c r="C71">
        <v>2</v>
      </c>
      <c r="D71" s="5">
        <v>14268.267</v>
      </c>
      <c r="E71" s="8">
        <f t="shared" si="1"/>
        <v>5207917.4550000001</v>
      </c>
      <c r="F71" s="55">
        <f>VLOOKUP(Table1[[#This Row],[ST2]],Table2[#All],4,FALSE)</f>
        <v>0.68523462691867243</v>
      </c>
      <c r="G71">
        <f>Table1[[#This Row],[Percentage]]*Table1[[#This Row],[VMT]]</f>
        <v>3568645.374300167</v>
      </c>
    </row>
    <row r="72" spans="1:7">
      <c r="A72">
        <v>2</v>
      </c>
      <c r="B72" t="str">
        <f>VLOOKUP(A72,SQL!$A$10:$B$61,2)</f>
        <v>Alaska</v>
      </c>
      <c r="C72">
        <v>3</v>
      </c>
      <c r="D72" s="5">
        <v>125180.323</v>
      </c>
      <c r="E72" s="8">
        <f t="shared" si="1"/>
        <v>45690817.895000003</v>
      </c>
      <c r="F72" s="55">
        <f>VLOOKUP(Table1[[#This Row],[ST2]],Table2[#All],4,FALSE)</f>
        <v>0.68523462691867243</v>
      </c>
      <c r="G72">
        <f>Table1[[#This Row],[Percentage]]*Table1[[#This Row],[VMT]]</f>
        <v>31308930.55388933</v>
      </c>
    </row>
    <row r="73" spans="1:7">
      <c r="A73">
        <v>2</v>
      </c>
      <c r="B73" t="str">
        <f>VLOOKUP(A73,SQL!$A$10:$B$61,2)</f>
        <v>Alaska</v>
      </c>
      <c r="C73">
        <v>4</v>
      </c>
      <c r="D73" s="5">
        <v>4198382.0870000003</v>
      </c>
      <c r="E73" s="8">
        <f t="shared" si="1"/>
        <v>1532409461.7550001</v>
      </c>
      <c r="F73" s="55">
        <f>VLOOKUP(Table1[[#This Row],[ST2]],Table2[#All],4,FALSE)</f>
        <v>0.68523462691867243</v>
      </c>
      <c r="G73">
        <f>Table1[[#This Row],[Percentage]]*Table1[[#This Row],[VMT]]</f>
        <v>1050060025.8123311</v>
      </c>
    </row>
    <row r="74" spans="1:7">
      <c r="A74">
        <v>2</v>
      </c>
      <c r="B74" t="str">
        <f>VLOOKUP(A74,SQL!$A$10:$B$61,2)</f>
        <v>Alaska</v>
      </c>
      <c r="C74">
        <v>5</v>
      </c>
      <c r="D74" s="5">
        <v>47219.264999999999</v>
      </c>
      <c r="E74" s="8">
        <f t="shared" si="1"/>
        <v>17235031.725000001</v>
      </c>
      <c r="F74" s="55">
        <f>VLOOKUP(Table1[[#This Row],[ST2]],Table2[#All],4,FALSE)</f>
        <v>0.68523462691867243</v>
      </c>
      <c r="G74">
        <f>Table1[[#This Row],[Percentage]]*Table1[[#This Row],[VMT]]</f>
        <v>11810040.534011859</v>
      </c>
    </row>
    <row r="75" spans="1:7">
      <c r="A75">
        <v>2</v>
      </c>
      <c r="B75" t="str">
        <f>VLOOKUP(A75,SQL!$A$10:$B$61,2)</f>
        <v>Alaska</v>
      </c>
      <c r="C75">
        <v>6</v>
      </c>
      <c r="D75" s="5">
        <v>1101507.49</v>
      </c>
      <c r="E75" s="8">
        <f t="shared" si="1"/>
        <v>402050233.85000002</v>
      </c>
      <c r="F75" s="55">
        <f>VLOOKUP(Table1[[#This Row],[ST2]],Table2[#All],4,FALSE)</f>
        <v>0.68523462691867243</v>
      </c>
      <c r="G75">
        <f>Table1[[#This Row],[Percentage]]*Table1[[#This Row],[VMT]]</f>
        <v>275498741.99476975</v>
      </c>
    </row>
    <row r="76" spans="1:7">
      <c r="A76">
        <v>2</v>
      </c>
      <c r="B76" t="str">
        <f>VLOOKUP(A76,SQL!$A$10:$B$61,2)</f>
        <v>Alaska</v>
      </c>
      <c r="C76">
        <v>7</v>
      </c>
      <c r="D76" s="5">
        <v>84464.92</v>
      </c>
      <c r="E76" s="8">
        <f t="shared" si="1"/>
        <v>30829695.800000001</v>
      </c>
      <c r="F76" s="55">
        <f>VLOOKUP(Table1[[#This Row],[ST2]],Table2[#All],4,FALSE)</f>
        <v>0.68523462691867243</v>
      </c>
      <c r="G76">
        <f>Table1[[#This Row],[Percentage]]*Table1[[#This Row],[VMT]]</f>
        <v>21125575.099529162</v>
      </c>
    </row>
    <row r="77" spans="1:7">
      <c r="A77">
        <v>2</v>
      </c>
      <c r="B77" t="str">
        <f>VLOOKUP(A77,SQL!$A$10:$B$61,2)</f>
        <v>Alaska</v>
      </c>
      <c r="C77">
        <v>8</v>
      </c>
      <c r="D77" s="5">
        <v>1784601.5149999999</v>
      </c>
      <c r="E77" s="8">
        <f t="shared" si="1"/>
        <v>651379552.9749999</v>
      </c>
      <c r="F77" s="55">
        <f>VLOOKUP(Table1[[#This Row],[ST2]],Table2[#All],4,FALSE)</f>
        <v>0.68523462691867243</v>
      </c>
      <c r="G77">
        <f>Table1[[#This Row],[Percentage]]*Table1[[#This Row],[VMT]]</f>
        <v>446347824.9652757</v>
      </c>
    </row>
    <row r="78" spans="1:7">
      <c r="A78">
        <v>2</v>
      </c>
      <c r="B78" t="str">
        <f>VLOOKUP(A78,SQL!$A$10:$B$61,2)</f>
        <v>Alaska</v>
      </c>
      <c r="C78">
        <v>9</v>
      </c>
      <c r="D78" s="5">
        <v>1485479.2949999999</v>
      </c>
      <c r="E78" s="8">
        <f t="shared" si="1"/>
        <v>542199942.67499995</v>
      </c>
      <c r="F78" s="55">
        <f>VLOOKUP(Table1[[#This Row],[ST2]],Table2[#All],4,FALSE)</f>
        <v>0.68523462691867243</v>
      </c>
      <c r="G78">
        <f>Table1[[#This Row],[Percentage]]*Table1[[#This Row],[VMT]]</f>
        <v>371534175.4342292</v>
      </c>
    </row>
    <row r="79" spans="1:7">
      <c r="A79">
        <v>2</v>
      </c>
      <c r="B79" t="str">
        <f>VLOOKUP(A79,SQL!$A$10:$B$61,2)</f>
        <v>Alaska</v>
      </c>
      <c r="C79">
        <v>10</v>
      </c>
      <c r="D79" s="5">
        <v>25521.548999999999</v>
      </c>
      <c r="E79" s="8">
        <f t="shared" si="1"/>
        <v>9315365.3849999998</v>
      </c>
      <c r="F79" s="55">
        <f>VLOOKUP(Table1[[#This Row],[ST2]],Table2[#All],4,FALSE)</f>
        <v>0.68523462691867243</v>
      </c>
      <c r="G79">
        <f>Table1[[#This Row],[Percentage]]*Table1[[#This Row],[VMT]]</f>
        <v>6383210.92420159</v>
      </c>
    </row>
    <row r="80" spans="1:7">
      <c r="A80">
        <v>2</v>
      </c>
      <c r="B80" t="str">
        <f>VLOOKUP(A80,SQL!$A$10:$B$61,2)</f>
        <v>Alaska</v>
      </c>
      <c r="C80">
        <v>11</v>
      </c>
      <c r="D80" s="5">
        <v>36374.26</v>
      </c>
      <c r="E80" s="8">
        <f t="shared" si="1"/>
        <v>13276604.9</v>
      </c>
      <c r="F80" s="55">
        <f>VLOOKUP(Table1[[#This Row],[ST2]],Table2[#All],4,FALSE)</f>
        <v>0.68523462691867243</v>
      </c>
      <c r="G80">
        <f>Table1[[#This Row],[Percentage]]*Table1[[#This Row],[VMT]]</f>
        <v>9097589.4053981192</v>
      </c>
    </row>
    <row r="81" spans="1:7">
      <c r="A81">
        <v>2</v>
      </c>
      <c r="B81" t="str">
        <f>VLOOKUP(A81,SQL!$A$10:$B$61,2)</f>
        <v>Alaska</v>
      </c>
      <c r="C81">
        <v>12</v>
      </c>
      <c r="D81" s="5">
        <v>5352.52</v>
      </c>
      <c r="E81" s="8">
        <f t="shared" si="1"/>
        <v>1953669.8</v>
      </c>
      <c r="F81" s="55">
        <f>VLOOKUP(Table1[[#This Row],[ST2]],Table2[#All],4,FALSE)</f>
        <v>0.68523462691867243</v>
      </c>
      <c r="G81">
        <f>Table1[[#This Row],[Percentage]]*Table1[[#This Row],[VMT]]</f>
        <v>1338722.1965252773</v>
      </c>
    </row>
    <row r="82" spans="1:7">
      <c r="A82">
        <v>2</v>
      </c>
      <c r="B82" t="str">
        <f>VLOOKUP(A82,SQL!$A$10:$B$61,2)</f>
        <v>Alaska</v>
      </c>
      <c r="C82">
        <v>13</v>
      </c>
      <c r="D82" s="5">
        <v>1210.73</v>
      </c>
      <c r="E82" s="8">
        <f t="shared" si="1"/>
        <v>441916.45</v>
      </c>
      <c r="F82" s="55">
        <f>VLOOKUP(Table1[[#This Row],[ST2]],Table2[#All],4,FALSE)</f>
        <v>0.68523462691867243</v>
      </c>
      <c r="G82">
        <f>Table1[[#This Row],[Percentage]]*Table1[[#This Row],[VMT]]</f>
        <v>302816.45374497416</v>
      </c>
    </row>
    <row r="83" spans="1:7">
      <c r="A83">
        <v>2</v>
      </c>
      <c r="B83" t="str">
        <f>VLOOKUP(A83,SQL!$A$10:$B$61,2)</f>
        <v>Alaska</v>
      </c>
      <c r="C83">
        <v>14</v>
      </c>
      <c r="D83" s="5">
        <v>167913.277</v>
      </c>
      <c r="E83" s="8">
        <f t="shared" si="1"/>
        <v>61288346.105000004</v>
      </c>
      <c r="F83" s="55">
        <f>VLOOKUP(Table1[[#This Row],[ST2]],Table2[#All],4,FALSE)</f>
        <v>0.68523462691867243</v>
      </c>
      <c r="G83">
        <f>Table1[[#This Row],[Percentage]]*Table1[[#This Row],[VMT]]</f>
        <v>41996896.977722146</v>
      </c>
    </row>
    <row r="84" spans="1:7">
      <c r="A84">
        <v>2</v>
      </c>
      <c r="B84" t="str">
        <f>VLOOKUP(A84,SQL!$A$10:$B$61,2)</f>
        <v>Alaska</v>
      </c>
      <c r="C84">
        <v>15</v>
      </c>
      <c r="D84" s="5">
        <v>4516.04</v>
      </c>
      <c r="E84" s="8">
        <f t="shared" si="1"/>
        <v>1648354.6</v>
      </c>
      <c r="F84" s="55">
        <f>VLOOKUP(Table1[[#This Row],[ST2]],Table2[#All],4,FALSE)</f>
        <v>0.68523462691867243</v>
      </c>
      <c r="G84">
        <f>Table1[[#This Row],[Percentage]]*Table1[[#This Row],[VMT]]</f>
        <v>1129509.6493606777</v>
      </c>
    </row>
    <row r="85" spans="1:7">
      <c r="A85">
        <v>2</v>
      </c>
      <c r="B85" t="str">
        <f>VLOOKUP(A85,SQL!$A$10:$B$61,2)</f>
        <v>Alaska</v>
      </c>
      <c r="C85">
        <v>16</v>
      </c>
      <c r="D85" s="5">
        <v>3834.558</v>
      </c>
      <c r="E85" s="8">
        <f t="shared" si="1"/>
        <v>1399613.67</v>
      </c>
      <c r="F85" s="55">
        <f>VLOOKUP(Table1[[#This Row],[ST2]],Table2[#All],4,FALSE)</f>
        <v>0.68523462691867243</v>
      </c>
      <c r="G85">
        <f>Table1[[#This Row],[Percentage]]*Table1[[#This Row],[VMT]]</f>
        <v>959063.75099272386</v>
      </c>
    </row>
    <row r="86" spans="1:7">
      <c r="A86">
        <v>2</v>
      </c>
      <c r="B86" t="str">
        <f>VLOOKUP(A86,SQL!$A$10:$B$61,2)</f>
        <v>Alaska</v>
      </c>
      <c r="C86">
        <v>17</v>
      </c>
      <c r="D86" s="5">
        <v>7738.3109999999997</v>
      </c>
      <c r="E86" s="8">
        <f t="shared" si="1"/>
        <v>2824483.5149999997</v>
      </c>
      <c r="F86" s="55">
        <f>VLOOKUP(Table1[[#This Row],[ST2]],Table2[#All],4,FALSE)</f>
        <v>0.68523462691867243</v>
      </c>
      <c r="G86">
        <f>Table1[[#This Row],[Percentage]]*Table1[[#This Row],[VMT]]</f>
        <v>1935433.9076389654</v>
      </c>
    </row>
    <row r="87" spans="1:7">
      <c r="A87">
        <v>2</v>
      </c>
      <c r="B87" t="str">
        <f>VLOOKUP(A87,SQL!$A$10:$B$61,2)</f>
        <v>Alaska</v>
      </c>
      <c r="C87">
        <v>18</v>
      </c>
      <c r="D87" s="5">
        <v>9632.6139999999996</v>
      </c>
      <c r="E87" s="8">
        <f t="shared" si="1"/>
        <v>3515904.11</v>
      </c>
      <c r="F87" s="55">
        <f>VLOOKUP(Table1[[#This Row],[ST2]],Table2[#All],4,FALSE)</f>
        <v>0.68523462691867243</v>
      </c>
      <c r="G87">
        <f>Table1[[#This Row],[Percentage]]*Table1[[#This Row],[VMT]]</f>
        <v>2409219.241097677</v>
      </c>
    </row>
    <row r="88" spans="1:7">
      <c r="A88">
        <v>2</v>
      </c>
      <c r="B88" t="str">
        <f>VLOOKUP(A88,SQL!$A$10:$B$61,2)</f>
        <v>Alaska</v>
      </c>
      <c r="C88">
        <v>99</v>
      </c>
      <c r="D88" s="5">
        <v>772279.21499999997</v>
      </c>
      <c r="E88" s="8">
        <f t="shared" si="1"/>
        <v>281881913.47499996</v>
      </c>
      <c r="F88" s="55">
        <f>VLOOKUP(Table1[[#This Row],[ST2]],Table2[#All],4,FALSE)</f>
        <v>0.68523462691867243</v>
      </c>
      <c r="G88">
        <f>Table1[[#This Row],[Percentage]]*Table1[[#This Row],[VMT]]</f>
        <v>193155247.81516311</v>
      </c>
    </row>
    <row r="89" spans="1:7">
      <c r="A89">
        <v>4</v>
      </c>
      <c r="B89" t="str">
        <f>VLOOKUP(A89,SQL!$A$10:$B$61,2)</f>
        <v>Arizona</v>
      </c>
      <c r="C89">
        <v>1</v>
      </c>
      <c r="D89" s="5">
        <v>2222927.6809999999</v>
      </c>
      <c r="E89" s="8">
        <f t="shared" si="1"/>
        <v>811368603.56499994</v>
      </c>
      <c r="F89" s="55">
        <f>VLOOKUP(Table1[[#This Row],[ST2]],Table2[#All],4,FALSE)</f>
        <v>0.69961249954441029</v>
      </c>
      <c r="G89">
        <f>Table1[[#This Row],[Percentage]]*Table1[[#This Row],[VMT]]</f>
        <v>567643616.79196739</v>
      </c>
    </row>
    <row r="90" spans="1:7">
      <c r="A90">
        <v>4</v>
      </c>
      <c r="B90" t="str">
        <f>VLOOKUP(A90,SQL!$A$10:$B$61,2)</f>
        <v>Arizona</v>
      </c>
      <c r="C90">
        <v>3</v>
      </c>
      <c r="D90" s="5">
        <v>3452165.3119999999</v>
      </c>
      <c r="E90" s="8">
        <f t="shared" si="1"/>
        <v>1260040338.8799999</v>
      </c>
      <c r="F90" s="55">
        <f>VLOOKUP(Table1[[#This Row],[ST2]],Table2[#All],4,FALSE)</f>
        <v>0.69961249954441029</v>
      </c>
      <c r="G90">
        <f>Table1[[#This Row],[Percentage]]*Table1[[#This Row],[VMT]]</f>
        <v>881539971.0106225</v>
      </c>
    </row>
    <row r="91" spans="1:7">
      <c r="A91">
        <v>4</v>
      </c>
      <c r="B91" t="str">
        <f>VLOOKUP(A91,SQL!$A$10:$B$61,2)</f>
        <v>Arizona</v>
      </c>
      <c r="C91">
        <v>5</v>
      </c>
      <c r="D91" s="5">
        <v>5499299.483</v>
      </c>
      <c r="E91" s="8">
        <f t="shared" si="1"/>
        <v>2007244311.2950001</v>
      </c>
      <c r="F91" s="55">
        <f>VLOOKUP(Table1[[#This Row],[ST2]],Table2[#All],4,FALSE)</f>
        <v>0.69961249954441029</v>
      </c>
      <c r="G91">
        <f>Table1[[#This Row],[Percentage]]*Table1[[#This Row],[VMT]]</f>
        <v>1404293209.8213935</v>
      </c>
    </row>
    <row r="92" spans="1:7">
      <c r="A92">
        <v>4</v>
      </c>
      <c r="B92" t="str">
        <f>VLOOKUP(A92,SQL!$A$10:$B$61,2)</f>
        <v>Arizona</v>
      </c>
      <c r="C92">
        <v>7</v>
      </c>
      <c r="D92" s="5">
        <v>1463553.548</v>
      </c>
      <c r="E92" s="8">
        <f t="shared" si="1"/>
        <v>534197045.01999998</v>
      </c>
      <c r="F92" s="55">
        <f>VLOOKUP(Table1[[#This Row],[ST2]],Table2[#All],4,FALSE)</f>
        <v>0.69961249954441029</v>
      </c>
      <c r="G92">
        <f>Table1[[#This Row],[Percentage]]*Table1[[#This Row],[VMT]]</f>
        <v>373730929.91568005</v>
      </c>
    </row>
    <row r="93" spans="1:7">
      <c r="A93">
        <v>4</v>
      </c>
      <c r="B93" t="str">
        <f>VLOOKUP(A93,SQL!$A$10:$B$61,2)</f>
        <v>Arizona</v>
      </c>
      <c r="C93">
        <v>9</v>
      </c>
      <c r="D93" s="5">
        <v>632769.29200000002</v>
      </c>
      <c r="E93" s="8">
        <f t="shared" si="1"/>
        <v>230960791.58000001</v>
      </c>
      <c r="F93" s="55">
        <f>VLOOKUP(Table1[[#This Row],[ST2]],Table2[#All],4,FALSE)</f>
        <v>0.69961249954441029</v>
      </c>
      <c r="G93">
        <f>Table1[[#This Row],[Percentage]]*Table1[[#This Row],[VMT]]</f>
        <v>161583056.6940394</v>
      </c>
    </row>
    <row r="94" spans="1:7">
      <c r="A94">
        <v>4</v>
      </c>
      <c r="B94" t="str">
        <f>VLOOKUP(A94,SQL!$A$10:$B$61,2)</f>
        <v>Arizona</v>
      </c>
      <c r="C94">
        <v>11</v>
      </c>
      <c r="D94" s="5">
        <v>184014.774</v>
      </c>
      <c r="E94" s="8">
        <f t="shared" si="1"/>
        <v>67165392.510000005</v>
      </c>
      <c r="F94" s="55">
        <f>VLOOKUP(Table1[[#This Row],[ST2]],Table2[#All],4,FALSE)</f>
        <v>0.69961249954441029</v>
      </c>
      <c r="G94">
        <f>Table1[[#This Row],[Percentage]]*Table1[[#This Row],[VMT]]</f>
        <v>46989748.136802517</v>
      </c>
    </row>
    <row r="95" spans="1:7">
      <c r="A95">
        <v>4</v>
      </c>
      <c r="B95" t="str">
        <f>VLOOKUP(A95,SQL!$A$10:$B$61,2)</f>
        <v>Arizona</v>
      </c>
      <c r="C95">
        <v>12</v>
      </c>
      <c r="D95" s="5">
        <v>2178175.8229999999</v>
      </c>
      <c r="E95" s="8">
        <f t="shared" si="1"/>
        <v>795034175.39499998</v>
      </c>
      <c r="F95" s="55">
        <f>VLOOKUP(Table1[[#This Row],[ST2]],Table2[#All],4,FALSE)</f>
        <v>0.69961249954441029</v>
      </c>
      <c r="G95">
        <f>Table1[[#This Row],[Percentage]]*Table1[[#This Row],[VMT]]</f>
        <v>556215846.67132509</v>
      </c>
    </row>
    <row r="96" spans="1:7">
      <c r="A96">
        <v>4</v>
      </c>
      <c r="B96" t="str">
        <f>VLOOKUP(A96,SQL!$A$10:$B$61,2)</f>
        <v>Arizona</v>
      </c>
      <c r="C96">
        <v>13</v>
      </c>
      <c r="D96" s="5">
        <v>78267856.956</v>
      </c>
      <c r="E96" s="8">
        <f t="shared" si="1"/>
        <v>28567767788.939999</v>
      </c>
      <c r="F96" s="55">
        <f>VLOOKUP(Table1[[#This Row],[ST2]],Table2[#All],4,FALSE)</f>
        <v>0.69961249954441029</v>
      </c>
      <c r="G96">
        <f>Table1[[#This Row],[Percentage]]*Table1[[#This Row],[VMT]]</f>
        <v>19986367429.224606</v>
      </c>
    </row>
    <row r="97" spans="1:7">
      <c r="A97">
        <v>4</v>
      </c>
      <c r="B97" t="str">
        <f>VLOOKUP(A97,SQL!$A$10:$B$61,2)</f>
        <v>Arizona</v>
      </c>
      <c r="C97">
        <v>15</v>
      </c>
      <c r="D97" s="5">
        <v>5913015.2529999996</v>
      </c>
      <c r="E97" s="8">
        <f t="shared" si="1"/>
        <v>2158250567.3449998</v>
      </c>
      <c r="F97" s="55">
        <f>VLOOKUP(Table1[[#This Row],[ST2]],Table2[#All],4,FALSE)</f>
        <v>0.69961249954441029</v>
      </c>
      <c r="G97">
        <f>Table1[[#This Row],[Percentage]]*Table1[[#This Row],[VMT]]</f>
        <v>1509939074.0633769</v>
      </c>
    </row>
    <row r="98" spans="1:7">
      <c r="A98">
        <v>4</v>
      </c>
      <c r="B98" t="str">
        <f>VLOOKUP(A98,SQL!$A$10:$B$61,2)</f>
        <v>Arizona</v>
      </c>
      <c r="C98">
        <v>17</v>
      </c>
      <c r="D98" s="5">
        <v>3089433.3569999998</v>
      </c>
      <c r="E98" s="8">
        <f t="shared" si="1"/>
        <v>1127643175.3049998</v>
      </c>
      <c r="F98" s="55">
        <f>VLOOKUP(Table1[[#This Row],[ST2]],Table2[#All],4,FALSE)</f>
        <v>0.69961249954441029</v>
      </c>
      <c r="G98">
        <f>Table1[[#This Row],[Percentage]]*Table1[[#This Row],[VMT]]</f>
        <v>788913260.46932662</v>
      </c>
    </row>
    <row r="99" spans="1:7">
      <c r="A99">
        <v>4</v>
      </c>
      <c r="B99" t="str">
        <f>VLOOKUP(A99,SQL!$A$10:$B$61,2)</f>
        <v>Arizona</v>
      </c>
      <c r="C99">
        <v>19</v>
      </c>
      <c r="D99" s="5">
        <v>19435190.252999999</v>
      </c>
      <c r="E99" s="8">
        <f t="shared" si="1"/>
        <v>7093844442.3449993</v>
      </c>
      <c r="F99" s="55">
        <f>VLOOKUP(Table1[[#This Row],[ST2]],Table2[#All],4,FALSE)</f>
        <v>0.69961249954441029</v>
      </c>
      <c r="G99">
        <f>Table1[[#This Row],[Percentage]]*Table1[[#This Row],[VMT]]</f>
        <v>4962942241.6882086</v>
      </c>
    </row>
    <row r="100" spans="1:7">
      <c r="A100">
        <v>4</v>
      </c>
      <c r="B100" t="str">
        <f>VLOOKUP(A100,SQL!$A$10:$B$61,2)</f>
        <v>Arizona</v>
      </c>
      <c r="C100">
        <v>21</v>
      </c>
      <c r="D100" s="5">
        <v>7736768.8260000004</v>
      </c>
      <c r="E100" s="8">
        <f t="shared" si="1"/>
        <v>2823920621.4900002</v>
      </c>
      <c r="F100" s="55">
        <f>VLOOKUP(Table1[[#This Row],[ST2]],Table2[#All],4,FALSE)</f>
        <v>0.69961249954441029</v>
      </c>
      <c r="G100">
        <f>Table1[[#This Row],[Percentage]]*Table1[[#This Row],[VMT]]</f>
        <v>1975650164.5156236</v>
      </c>
    </row>
    <row r="101" spans="1:7">
      <c r="A101">
        <v>4</v>
      </c>
      <c r="B101" t="str">
        <f>VLOOKUP(A101,SQL!$A$10:$B$61,2)</f>
        <v>Arizona</v>
      </c>
      <c r="C101">
        <v>23</v>
      </c>
      <c r="D101" s="5">
        <v>1067991.4099999999</v>
      </c>
      <c r="E101" s="8">
        <f t="shared" si="1"/>
        <v>389816864.64999998</v>
      </c>
      <c r="F101" s="55">
        <f>VLOOKUP(Table1[[#This Row],[ST2]],Table2[#All],4,FALSE)</f>
        <v>0.69961249954441029</v>
      </c>
      <c r="G101">
        <f>Table1[[#This Row],[Percentage]]*Table1[[#This Row],[VMT]]</f>
        <v>272720751.04235154</v>
      </c>
    </row>
    <row r="102" spans="1:7">
      <c r="A102">
        <v>4</v>
      </c>
      <c r="B102" t="str">
        <f>VLOOKUP(A102,SQL!$A$10:$B$61,2)</f>
        <v>Arizona</v>
      </c>
      <c r="C102">
        <v>25</v>
      </c>
      <c r="D102" s="5">
        <v>6212306.0990000004</v>
      </c>
      <c r="E102" s="8">
        <f t="shared" si="1"/>
        <v>2267491726.1350002</v>
      </c>
      <c r="F102" s="55">
        <f>VLOOKUP(Table1[[#This Row],[ST2]],Table2[#All],4,FALSE)</f>
        <v>0.69961249954441029</v>
      </c>
      <c r="G102">
        <f>Table1[[#This Row],[Percentage]]*Table1[[#This Row],[VMT]]</f>
        <v>1586365554.217577</v>
      </c>
    </row>
    <row r="103" spans="1:7">
      <c r="A103">
        <v>4</v>
      </c>
      <c r="B103" t="str">
        <f>VLOOKUP(A103,SQL!$A$10:$B$61,2)</f>
        <v>Arizona</v>
      </c>
      <c r="C103">
        <v>27</v>
      </c>
      <c r="D103" s="5">
        <v>3607354.8459999999</v>
      </c>
      <c r="E103" s="8">
        <f t="shared" si="1"/>
        <v>1316684518.79</v>
      </c>
      <c r="F103" s="55">
        <f>VLOOKUP(Table1[[#This Row],[ST2]],Table2[#All],4,FALSE)</f>
        <v>0.69961249954441029</v>
      </c>
      <c r="G103">
        <f>Table1[[#This Row],[Percentage]]*Table1[[#This Row],[VMT]]</f>
        <v>921168947.3021009</v>
      </c>
    </row>
    <row r="104" spans="1:7">
      <c r="A104">
        <v>5</v>
      </c>
      <c r="B104" t="str">
        <f>VLOOKUP(A104,SQL!$A$10:$B$61,2)</f>
        <v>Arkansas</v>
      </c>
      <c r="C104">
        <v>1</v>
      </c>
      <c r="D104" s="5">
        <v>456126.31</v>
      </c>
      <c r="E104" s="8">
        <f t="shared" si="1"/>
        <v>166486103.15000001</v>
      </c>
      <c r="F104" s="55">
        <f>VLOOKUP(Table1[[#This Row],[ST2]],Table2[#All],4,FALSE)</f>
        <v>0.58861660158440277</v>
      </c>
      <c r="G104">
        <f>Table1[[#This Row],[Percentage]]*Table1[[#This Row],[VMT]]</f>
        <v>97996484.247183338</v>
      </c>
    </row>
    <row r="105" spans="1:7">
      <c r="A105">
        <v>5</v>
      </c>
      <c r="B105" t="str">
        <f>VLOOKUP(A105,SQL!$A$10:$B$61,2)</f>
        <v>Arkansas</v>
      </c>
      <c r="C105">
        <v>3</v>
      </c>
      <c r="D105" s="5">
        <v>489110.28</v>
      </c>
      <c r="E105" s="8">
        <f t="shared" si="1"/>
        <v>178525252.20000002</v>
      </c>
      <c r="F105" s="55">
        <f>VLOOKUP(Table1[[#This Row],[ST2]],Table2[#All],4,FALSE)</f>
        <v>0.58861660158440277</v>
      </c>
      <c r="G105">
        <f>Table1[[#This Row],[Percentage]]*Table1[[#This Row],[VMT]]</f>
        <v>105082927.24696243</v>
      </c>
    </row>
    <row r="106" spans="1:7">
      <c r="A106">
        <v>5</v>
      </c>
      <c r="B106" t="str">
        <f>VLOOKUP(A106,SQL!$A$10:$B$61,2)</f>
        <v>Arkansas</v>
      </c>
      <c r="C106">
        <v>5</v>
      </c>
      <c r="D106" s="5">
        <v>720390.24</v>
      </c>
      <c r="E106" s="8">
        <f t="shared" si="1"/>
        <v>262942437.59999999</v>
      </c>
      <c r="F106" s="55">
        <f>VLOOKUP(Table1[[#This Row],[ST2]],Table2[#All],4,FALSE)</f>
        <v>0.58861660158440277</v>
      </c>
      <c r="G106">
        <f>Table1[[#This Row],[Percentage]]*Table1[[#This Row],[VMT]]</f>
        <v>154772284.03243089</v>
      </c>
    </row>
    <row r="107" spans="1:7">
      <c r="A107">
        <v>5</v>
      </c>
      <c r="B107" t="str">
        <f>VLOOKUP(A107,SQL!$A$10:$B$61,2)</f>
        <v>Arkansas</v>
      </c>
      <c r="C107">
        <v>7</v>
      </c>
      <c r="D107" s="5">
        <v>4545486.04</v>
      </c>
      <c r="E107" s="8">
        <f t="shared" si="1"/>
        <v>1659102404.5999999</v>
      </c>
      <c r="F107" s="55">
        <f>VLOOKUP(Table1[[#This Row],[ST2]],Table2[#All],4,FALSE)</f>
        <v>0.58861660158440277</v>
      </c>
      <c r="G107">
        <f>Table1[[#This Row],[Percentage]]*Table1[[#This Row],[VMT]]</f>
        <v>976575219.0761627</v>
      </c>
    </row>
    <row r="108" spans="1:7">
      <c r="A108">
        <v>5</v>
      </c>
      <c r="B108" t="str">
        <f>VLOOKUP(A108,SQL!$A$10:$B$61,2)</f>
        <v>Arkansas</v>
      </c>
      <c r="C108">
        <v>9</v>
      </c>
      <c r="D108" s="5">
        <v>866907.37</v>
      </c>
      <c r="E108" s="8">
        <f t="shared" si="1"/>
        <v>316421190.05000001</v>
      </c>
      <c r="F108" s="55">
        <f>VLOOKUP(Table1[[#This Row],[ST2]],Table2[#All],4,FALSE)</f>
        <v>0.58861660158440277</v>
      </c>
      <c r="G108">
        <f>Table1[[#This Row],[Percentage]]*Table1[[#This Row],[VMT]]</f>
        <v>186250765.55652344</v>
      </c>
    </row>
    <row r="109" spans="1:7">
      <c r="A109">
        <v>5</v>
      </c>
      <c r="B109" t="str">
        <f>VLOOKUP(A109,SQL!$A$10:$B$61,2)</f>
        <v>Arkansas</v>
      </c>
      <c r="C109">
        <v>11</v>
      </c>
      <c r="D109" s="5">
        <v>251772.79999999999</v>
      </c>
      <c r="E109" s="8">
        <f t="shared" si="1"/>
        <v>91897072</v>
      </c>
      <c r="F109" s="55">
        <f>VLOOKUP(Table1[[#This Row],[ST2]],Table2[#All],4,FALSE)</f>
        <v>0.58861660158440277</v>
      </c>
      <c r="G109">
        <f>Table1[[#This Row],[Percentage]]*Table1[[#This Row],[VMT]]</f>
        <v>54092142.216197178</v>
      </c>
    </row>
    <row r="110" spans="1:7">
      <c r="A110">
        <v>5</v>
      </c>
      <c r="B110" t="str">
        <f>VLOOKUP(A110,SQL!$A$10:$B$61,2)</f>
        <v>Arkansas</v>
      </c>
      <c r="C110">
        <v>13</v>
      </c>
      <c r="D110" s="5">
        <v>261173.96</v>
      </c>
      <c r="E110" s="8">
        <f t="shared" si="1"/>
        <v>95328495.399999991</v>
      </c>
      <c r="F110" s="55">
        <f>VLOOKUP(Table1[[#This Row],[ST2]],Table2[#All],4,FALSE)</f>
        <v>0.58861660158440277</v>
      </c>
      <c r="G110">
        <f>Table1[[#This Row],[Percentage]]*Table1[[#This Row],[VMT]]</f>
        <v>56111934.99650237</v>
      </c>
    </row>
    <row r="111" spans="1:7">
      <c r="A111">
        <v>5</v>
      </c>
      <c r="B111" t="str">
        <f>VLOOKUP(A111,SQL!$A$10:$B$61,2)</f>
        <v>Arkansas</v>
      </c>
      <c r="C111">
        <v>15</v>
      </c>
      <c r="D111" s="5">
        <v>587084.96</v>
      </c>
      <c r="E111" s="8">
        <f t="shared" si="1"/>
        <v>214286010.39999998</v>
      </c>
      <c r="F111" s="55">
        <f>VLOOKUP(Table1[[#This Row],[ST2]],Table2[#All],4,FALSE)</f>
        <v>0.58861660158440277</v>
      </c>
      <c r="G111">
        <f>Table1[[#This Row],[Percentage]]*Table1[[#This Row],[VMT]]</f>
        <v>126132303.20872797</v>
      </c>
    </row>
    <row r="112" spans="1:7">
      <c r="A112">
        <v>5</v>
      </c>
      <c r="B112" t="str">
        <f>VLOOKUP(A112,SQL!$A$10:$B$61,2)</f>
        <v>Arkansas</v>
      </c>
      <c r="C112">
        <v>17</v>
      </c>
      <c r="D112" s="5">
        <v>385775.15</v>
      </c>
      <c r="E112" s="8">
        <f t="shared" si="1"/>
        <v>140807929.75</v>
      </c>
      <c r="F112" s="55">
        <f>VLOOKUP(Table1[[#This Row],[ST2]],Table2[#All],4,FALSE)</f>
        <v>0.58861660158440277</v>
      </c>
      <c r="G112">
        <f>Table1[[#This Row],[Percentage]]*Table1[[#This Row],[VMT]]</f>
        <v>82881885.085580319</v>
      </c>
    </row>
    <row r="113" spans="1:7">
      <c r="A113">
        <v>5</v>
      </c>
      <c r="B113" t="str">
        <f>VLOOKUP(A113,SQL!$A$10:$B$61,2)</f>
        <v>Arkansas</v>
      </c>
      <c r="C113">
        <v>19</v>
      </c>
      <c r="D113" s="5">
        <v>1132694.31</v>
      </c>
      <c r="E113" s="8">
        <f t="shared" si="1"/>
        <v>413433423.15000004</v>
      </c>
      <c r="F113" s="55">
        <f>VLOOKUP(Table1[[#This Row],[ST2]],Table2[#All],4,FALSE)</f>
        <v>0.58861660158440277</v>
      </c>
      <c r="G113">
        <f>Table1[[#This Row],[Percentage]]*Table1[[#This Row],[VMT]]</f>
        <v>243353776.51595938</v>
      </c>
    </row>
    <row r="114" spans="1:7">
      <c r="A114">
        <v>5</v>
      </c>
      <c r="B114" t="str">
        <f>VLOOKUP(A114,SQL!$A$10:$B$61,2)</f>
        <v>Arkansas</v>
      </c>
      <c r="C114">
        <v>21</v>
      </c>
      <c r="D114" s="5">
        <v>285156.89</v>
      </c>
      <c r="E114" s="8">
        <f t="shared" si="1"/>
        <v>104082264.85000001</v>
      </c>
      <c r="F114" s="55">
        <f>VLOOKUP(Table1[[#This Row],[ST2]],Table2[#All],4,FALSE)</f>
        <v>0.58861660158440277</v>
      </c>
      <c r="G114">
        <f>Table1[[#This Row],[Percentage]]*Table1[[#This Row],[VMT]]</f>
        <v>61264549.021214746</v>
      </c>
    </row>
    <row r="115" spans="1:7">
      <c r="A115">
        <v>5</v>
      </c>
      <c r="B115" t="str">
        <f>VLOOKUP(A115,SQL!$A$10:$B$61,2)</f>
        <v>Arkansas</v>
      </c>
      <c r="C115">
        <v>23</v>
      </c>
      <c r="D115" s="5">
        <v>645310.77</v>
      </c>
      <c r="E115" s="8">
        <f t="shared" si="1"/>
        <v>235538431.05000001</v>
      </c>
      <c r="F115" s="55">
        <f>VLOOKUP(Table1[[#This Row],[ST2]],Table2[#All],4,FALSE)</f>
        <v>0.58861660158440277</v>
      </c>
      <c r="G115">
        <f>Table1[[#This Row],[Percentage]]*Table1[[#This Row],[VMT]]</f>
        <v>138641830.82717317</v>
      </c>
    </row>
    <row r="116" spans="1:7">
      <c r="A116">
        <v>5</v>
      </c>
      <c r="B116" t="str">
        <f>VLOOKUP(A116,SQL!$A$10:$B$61,2)</f>
        <v>Arkansas</v>
      </c>
      <c r="C116">
        <v>25</v>
      </c>
      <c r="D116" s="5">
        <v>259044.73</v>
      </c>
      <c r="E116" s="8">
        <f t="shared" si="1"/>
        <v>94551326.450000003</v>
      </c>
      <c r="F116" s="55">
        <f>VLOOKUP(Table1[[#This Row],[ST2]],Table2[#All],4,FALSE)</f>
        <v>0.58861660158440277</v>
      </c>
      <c r="G116">
        <f>Table1[[#This Row],[Percentage]]*Table1[[#This Row],[VMT]]</f>
        <v>55654480.450296454</v>
      </c>
    </row>
    <row r="117" spans="1:7">
      <c r="A117">
        <v>5</v>
      </c>
      <c r="B117" t="str">
        <f>VLOOKUP(A117,SQL!$A$10:$B$61,2)</f>
        <v>Arkansas</v>
      </c>
      <c r="C117">
        <v>27</v>
      </c>
      <c r="D117" s="5">
        <v>519478.06</v>
      </c>
      <c r="E117" s="8">
        <f t="shared" si="1"/>
        <v>189609491.90000001</v>
      </c>
      <c r="F117" s="55">
        <f>VLOOKUP(Table1[[#This Row],[ST2]],Table2[#All],4,FALSE)</f>
        <v>0.58861660158440277</v>
      </c>
      <c r="G117">
        <f>Table1[[#This Row],[Percentage]]*Table1[[#This Row],[VMT]]</f>
        <v>111607294.75032334</v>
      </c>
    </row>
    <row r="118" spans="1:7">
      <c r="A118">
        <v>5</v>
      </c>
      <c r="B118" t="str">
        <f>VLOOKUP(A118,SQL!$A$10:$B$61,2)</f>
        <v>Arkansas</v>
      </c>
      <c r="C118">
        <v>29</v>
      </c>
      <c r="D118" s="5">
        <v>1146537.74</v>
      </c>
      <c r="E118" s="8">
        <f t="shared" si="1"/>
        <v>418486275.10000002</v>
      </c>
      <c r="F118" s="55">
        <f>VLOOKUP(Table1[[#This Row],[ST2]],Table2[#All],4,FALSE)</f>
        <v>0.58861660158440277</v>
      </c>
      <c r="G118">
        <f>Table1[[#This Row],[Percentage]]*Table1[[#This Row],[VMT]]</f>
        <v>246327969.05907747</v>
      </c>
    </row>
    <row r="119" spans="1:7">
      <c r="A119">
        <v>5</v>
      </c>
      <c r="B119" t="str">
        <f>VLOOKUP(A119,SQL!$A$10:$B$61,2)</f>
        <v>Arkansas</v>
      </c>
      <c r="C119">
        <v>31</v>
      </c>
      <c r="D119" s="5">
        <v>2131943.5499999998</v>
      </c>
      <c r="E119" s="8">
        <f t="shared" si="1"/>
        <v>778159395.74999988</v>
      </c>
      <c r="F119" s="55">
        <f>VLOOKUP(Table1[[#This Row],[ST2]],Table2[#All],4,FALSE)</f>
        <v>0.58861660158440277</v>
      </c>
      <c r="G119">
        <f>Table1[[#This Row],[Percentage]]*Table1[[#This Row],[VMT]]</f>
        <v>458037539.01733726</v>
      </c>
    </row>
    <row r="120" spans="1:7">
      <c r="A120">
        <v>5</v>
      </c>
      <c r="B120" t="str">
        <f>VLOOKUP(A120,SQL!$A$10:$B$61,2)</f>
        <v>Arkansas</v>
      </c>
      <c r="C120">
        <v>33</v>
      </c>
      <c r="D120" s="5">
        <v>1909271.76</v>
      </c>
      <c r="E120" s="8">
        <f t="shared" si="1"/>
        <v>696884192.39999998</v>
      </c>
      <c r="F120" s="55">
        <f>VLOOKUP(Table1[[#This Row],[ST2]],Table2[#All],4,FALSE)</f>
        <v>0.58861660158440277</v>
      </c>
      <c r="G120">
        <f>Table1[[#This Row],[Percentage]]*Table1[[#This Row],[VMT]]</f>
        <v>410197605.02837908</v>
      </c>
    </row>
    <row r="121" spans="1:7">
      <c r="A121">
        <v>5</v>
      </c>
      <c r="B121" t="str">
        <f>VLOOKUP(A121,SQL!$A$10:$B$61,2)</f>
        <v>Arkansas</v>
      </c>
      <c r="C121">
        <v>35</v>
      </c>
      <c r="D121" s="5">
        <v>2137914.4500000002</v>
      </c>
      <c r="E121" s="8">
        <f t="shared" si="1"/>
        <v>780338774.25000012</v>
      </c>
      <c r="F121" s="55">
        <f>VLOOKUP(Table1[[#This Row],[ST2]],Table2[#All],4,FALSE)</f>
        <v>0.58861660158440277</v>
      </c>
      <c r="G121">
        <f>Table1[[#This Row],[Percentage]]*Table1[[#This Row],[VMT]]</f>
        <v>459320357.38357353</v>
      </c>
    </row>
    <row r="122" spans="1:7">
      <c r="A122">
        <v>5</v>
      </c>
      <c r="B122" t="str">
        <f>VLOOKUP(A122,SQL!$A$10:$B$61,2)</f>
        <v>Arkansas</v>
      </c>
      <c r="C122">
        <v>37</v>
      </c>
      <c r="D122" s="5">
        <v>413389.84</v>
      </c>
      <c r="E122" s="8">
        <f t="shared" si="1"/>
        <v>150887291.60000002</v>
      </c>
      <c r="F122" s="55">
        <f>VLOOKUP(Table1[[#This Row],[ST2]],Table2[#All],4,FALSE)</f>
        <v>0.58861660158440277</v>
      </c>
      <c r="G122">
        <f>Table1[[#This Row],[Percentage]]*Table1[[#This Row],[VMT]]</f>
        <v>88814764.803866819</v>
      </c>
    </row>
    <row r="123" spans="1:7">
      <c r="A123">
        <v>5</v>
      </c>
      <c r="B123" t="str">
        <f>VLOOKUP(A123,SQL!$A$10:$B$61,2)</f>
        <v>Arkansas</v>
      </c>
      <c r="C123">
        <v>39</v>
      </c>
      <c r="D123" s="5">
        <v>231618.15</v>
      </c>
      <c r="E123" s="8">
        <f t="shared" si="1"/>
        <v>84540624.75</v>
      </c>
      <c r="F123" s="55">
        <f>VLOOKUP(Table1[[#This Row],[ST2]],Table2[#All],4,FALSE)</f>
        <v>0.58861660158440277</v>
      </c>
      <c r="G123">
        <f>Table1[[#This Row],[Percentage]]*Table1[[#This Row],[VMT]]</f>
        <v>49762015.236167252</v>
      </c>
    </row>
    <row r="124" spans="1:7">
      <c r="A124">
        <v>5</v>
      </c>
      <c r="B124" t="str">
        <f>VLOOKUP(A124,SQL!$A$10:$B$61,2)</f>
        <v>Arkansas</v>
      </c>
      <c r="C124">
        <v>41</v>
      </c>
      <c r="D124" s="5">
        <v>357971.96</v>
      </c>
      <c r="E124" s="8">
        <f t="shared" si="1"/>
        <v>130659765.40000001</v>
      </c>
      <c r="F124" s="55">
        <f>VLOOKUP(Table1[[#This Row],[ST2]],Table2[#All],4,FALSE)</f>
        <v>0.58861660158440277</v>
      </c>
      <c r="G124">
        <f>Table1[[#This Row],[Percentage]]*Table1[[#This Row],[VMT]]</f>
        <v>76908507.073563337</v>
      </c>
    </row>
    <row r="125" spans="1:7">
      <c r="A125">
        <v>5</v>
      </c>
      <c r="B125" t="str">
        <f>VLOOKUP(A125,SQL!$A$10:$B$61,2)</f>
        <v>Arkansas</v>
      </c>
      <c r="C125">
        <v>43</v>
      </c>
      <c r="D125" s="5">
        <v>549308.15</v>
      </c>
      <c r="E125" s="8">
        <f t="shared" si="1"/>
        <v>200497474.75</v>
      </c>
      <c r="F125" s="55">
        <f>VLOOKUP(Table1[[#This Row],[ST2]],Table2[#All],4,FALSE)</f>
        <v>0.58861660158440277</v>
      </c>
      <c r="G125">
        <f>Table1[[#This Row],[Percentage]]*Table1[[#This Row],[VMT]]</f>
        <v>118016142.21359961</v>
      </c>
    </row>
    <row r="126" spans="1:7">
      <c r="A126">
        <v>5</v>
      </c>
      <c r="B126" t="str">
        <f>VLOOKUP(A126,SQL!$A$10:$B$61,2)</f>
        <v>Arkansas</v>
      </c>
      <c r="C126">
        <v>45</v>
      </c>
      <c r="D126" s="5">
        <v>2837647.14</v>
      </c>
      <c r="E126" s="8">
        <f t="shared" si="1"/>
        <v>1035741206.1</v>
      </c>
      <c r="F126" s="55">
        <f>VLOOKUP(Table1[[#This Row],[ST2]],Table2[#All],4,FALSE)</f>
        <v>0.58861660158440277</v>
      </c>
      <c r="G126">
        <f>Table1[[#This Row],[Percentage]]*Table1[[#This Row],[VMT]]</f>
        <v>609654468.8555125</v>
      </c>
    </row>
    <row r="127" spans="1:7">
      <c r="A127">
        <v>5</v>
      </c>
      <c r="B127" t="str">
        <f>VLOOKUP(A127,SQL!$A$10:$B$61,2)</f>
        <v>Arkansas</v>
      </c>
      <c r="C127">
        <v>47</v>
      </c>
      <c r="D127" s="5">
        <v>771454.62</v>
      </c>
      <c r="E127" s="8">
        <f t="shared" si="1"/>
        <v>281580936.30000001</v>
      </c>
      <c r="F127" s="55">
        <f>VLOOKUP(Table1[[#This Row],[ST2]],Table2[#All],4,FALSE)</f>
        <v>0.58861660158440277</v>
      </c>
      <c r="G127">
        <f>Table1[[#This Row],[Percentage]]*Table1[[#This Row],[VMT]]</f>
        <v>165743213.7958602</v>
      </c>
    </row>
    <row r="128" spans="1:7">
      <c r="A128">
        <v>5</v>
      </c>
      <c r="B128" t="str">
        <f>VLOOKUP(A128,SQL!$A$10:$B$61,2)</f>
        <v>Arkansas</v>
      </c>
      <c r="C128">
        <v>49</v>
      </c>
      <c r="D128" s="5">
        <v>314047.7</v>
      </c>
      <c r="E128" s="8">
        <f t="shared" si="1"/>
        <v>114627410.5</v>
      </c>
      <c r="F128" s="55">
        <f>VLOOKUP(Table1[[#This Row],[ST2]],Table2[#All],4,FALSE)</f>
        <v>0.58861660158440277</v>
      </c>
      <c r="G128">
        <f>Table1[[#This Row],[Percentage]]*Table1[[#This Row],[VMT]]</f>
        <v>67471596.816930279</v>
      </c>
    </row>
    <row r="129" spans="1:7">
      <c r="A129">
        <v>5</v>
      </c>
      <c r="B129" t="str">
        <f>VLOOKUP(A129,SQL!$A$10:$B$61,2)</f>
        <v>Arkansas</v>
      </c>
      <c r="C129">
        <v>51</v>
      </c>
      <c r="D129" s="5">
        <v>1955035.43</v>
      </c>
      <c r="E129" s="8">
        <f t="shared" si="1"/>
        <v>713587931.94999993</v>
      </c>
      <c r="F129" s="55">
        <f>VLOOKUP(Table1[[#This Row],[ST2]],Table2[#All],4,FALSE)</f>
        <v>0.58861660158440277</v>
      </c>
      <c r="G129">
        <f>Table1[[#This Row],[Percentage]]*Table1[[#This Row],[VMT]]</f>
        <v>420029703.43605101</v>
      </c>
    </row>
    <row r="130" spans="1:7">
      <c r="A130">
        <v>5</v>
      </c>
      <c r="B130" t="str">
        <f>VLOOKUP(A130,SQL!$A$10:$B$61,2)</f>
        <v>Arkansas</v>
      </c>
      <c r="C130">
        <v>53</v>
      </c>
      <c r="D130" s="5">
        <v>493230.29</v>
      </c>
      <c r="E130" s="8">
        <f t="shared" si="1"/>
        <v>180029055.84999999</v>
      </c>
      <c r="F130" s="55">
        <f>VLOOKUP(Table1[[#This Row],[ST2]],Table2[#All],4,FALSE)</f>
        <v>0.58861660158440277</v>
      </c>
      <c r="G130">
        <f>Table1[[#This Row],[Percentage]]*Table1[[#This Row],[VMT]]</f>
        <v>105968091.04087564</v>
      </c>
    </row>
    <row r="131" spans="1:7">
      <c r="A131">
        <v>5</v>
      </c>
      <c r="B131" t="str">
        <f>VLOOKUP(A131,SQL!$A$10:$B$61,2)</f>
        <v>Arkansas</v>
      </c>
      <c r="C131">
        <v>55</v>
      </c>
      <c r="D131" s="5">
        <v>793619.11</v>
      </c>
      <c r="E131" s="8">
        <f t="shared" si="1"/>
        <v>289670975.14999998</v>
      </c>
      <c r="F131" s="55">
        <f>VLOOKUP(Table1[[#This Row],[ST2]],Table2[#All],4,FALSE)</f>
        <v>0.58861660158440277</v>
      </c>
      <c r="G131">
        <f>Table1[[#This Row],[Percentage]]*Table1[[#This Row],[VMT]]</f>
        <v>170505144.97043297</v>
      </c>
    </row>
    <row r="132" spans="1:7">
      <c r="A132">
        <v>5</v>
      </c>
      <c r="B132" t="str">
        <f>VLOOKUP(A132,SQL!$A$10:$B$61,2)</f>
        <v>Arkansas</v>
      </c>
      <c r="C132">
        <v>57</v>
      </c>
      <c r="D132" s="5">
        <v>1090845.46</v>
      </c>
      <c r="E132" s="8">
        <f t="shared" ref="E132:E195" si="2">D132*365</f>
        <v>398158592.89999998</v>
      </c>
      <c r="F132" s="55">
        <f>VLOOKUP(Table1[[#This Row],[ST2]],Table2[#All],4,FALSE)</f>
        <v>0.58861660158440277</v>
      </c>
      <c r="G132">
        <f>Table1[[#This Row],[Percentage]]*Table1[[#This Row],[VMT]]</f>
        <v>234362757.84442571</v>
      </c>
    </row>
    <row r="133" spans="1:7">
      <c r="A133">
        <v>5</v>
      </c>
      <c r="B133" t="str">
        <f>VLOOKUP(A133,SQL!$A$10:$B$61,2)</f>
        <v>Arkansas</v>
      </c>
      <c r="C133">
        <v>59</v>
      </c>
      <c r="D133" s="5">
        <v>1372464.25</v>
      </c>
      <c r="E133" s="8">
        <f t="shared" si="2"/>
        <v>500949451.25</v>
      </c>
      <c r="F133" s="55">
        <f>VLOOKUP(Table1[[#This Row],[ST2]],Table2[#All],4,FALSE)</f>
        <v>0.58861660158440277</v>
      </c>
      <c r="G133">
        <f>Table1[[#This Row],[Percentage]]*Table1[[#This Row],[VMT]]</f>
        <v>294867163.56034642</v>
      </c>
    </row>
    <row r="134" spans="1:7">
      <c r="A134">
        <v>5</v>
      </c>
      <c r="B134" t="str">
        <f>VLOOKUP(A134,SQL!$A$10:$B$61,2)</f>
        <v>Arkansas</v>
      </c>
      <c r="C134">
        <v>61</v>
      </c>
      <c r="D134" s="5">
        <v>274534.24</v>
      </c>
      <c r="E134" s="8">
        <f t="shared" si="2"/>
        <v>100204997.59999999</v>
      </c>
      <c r="F134" s="55">
        <f>VLOOKUP(Table1[[#This Row],[ST2]],Table2[#All],4,FALSE)</f>
        <v>0.58861660158440277</v>
      </c>
      <c r="G134">
        <f>Table1[[#This Row],[Percentage]]*Table1[[#This Row],[VMT]]</f>
        <v>58982325.149085231</v>
      </c>
    </row>
    <row r="135" spans="1:7">
      <c r="A135">
        <v>5</v>
      </c>
      <c r="B135" t="str">
        <f>VLOOKUP(A135,SQL!$A$10:$B$61,2)</f>
        <v>Arkansas</v>
      </c>
      <c r="C135">
        <v>63</v>
      </c>
      <c r="D135" s="5">
        <v>870007.04</v>
      </c>
      <c r="E135" s="8">
        <f t="shared" si="2"/>
        <v>317552569.60000002</v>
      </c>
      <c r="F135" s="55">
        <f>VLOOKUP(Table1[[#This Row],[ST2]],Table2[#All],4,FALSE)</f>
        <v>0.58861660158440277</v>
      </c>
      <c r="G135">
        <f>Table1[[#This Row],[Percentage]]*Table1[[#This Row],[VMT]]</f>
        <v>186916714.34234655</v>
      </c>
    </row>
    <row r="136" spans="1:7">
      <c r="A136">
        <v>5</v>
      </c>
      <c r="B136" t="str">
        <f>VLOOKUP(A136,SQL!$A$10:$B$61,2)</f>
        <v>Arkansas</v>
      </c>
      <c r="C136">
        <v>65</v>
      </c>
      <c r="D136" s="5">
        <v>219754.57</v>
      </c>
      <c r="E136" s="8">
        <f t="shared" si="2"/>
        <v>80210418.049999997</v>
      </c>
      <c r="F136" s="55">
        <f>VLOOKUP(Table1[[#This Row],[ST2]],Table2[#All],4,FALSE)</f>
        <v>0.58861660158440277</v>
      </c>
      <c r="G136">
        <f>Table1[[#This Row],[Percentage]]*Table1[[#This Row],[VMT]]</f>
        <v>47213183.684255235</v>
      </c>
    </row>
    <row r="137" spans="1:7">
      <c r="A137">
        <v>5</v>
      </c>
      <c r="B137" t="str">
        <f>VLOOKUP(A137,SQL!$A$10:$B$61,2)</f>
        <v>Arkansas</v>
      </c>
      <c r="C137">
        <v>67</v>
      </c>
      <c r="D137" s="5">
        <v>566799.09</v>
      </c>
      <c r="E137" s="8">
        <f t="shared" si="2"/>
        <v>206881667.84999999</v>
      </c>
      <c r="F137" s="55">
        <f>VLOOKUP(Table1[[#This Row],[ST2]],Table2[#All],4,FALSE)</f>
        <v>0.58861660158440277</v>
      </c>
      <c r="G137">
        <f>Table1[[#This Row],[Percentage]]*Table1[[#This Row],[VMT]]</f>
        <v>121773984.25998019</v>
      </c>
    </row>
    <row r="138" spans="1:7">
      <c r="A138">
        <v>5</v>
      </c>
      <c r="B138" t="str">
        <f>VLOOKUP(A138,SQL!$A$10:$B$61,2)</f>
        <v>Arkansas</v>
      </c>
      <c r="C138">
        <v>69</v>
      </c>
      <c r="D138" s="5">
        <v>1944436.61</v>
      </c>
      <c r="E138" s="8">
        <f t="shared" si="2"/>
        <v>709719362.6500001</v>
      </c>
      <c r="F138" s="55">
        <f>VLOOKUP(Table1[[#This Row],[ST2]],Table2[#All],4,FALSE)</f>
        <v>0.58861660158440277</v>
      </c>
      <c r="G138">
        <f>Table1[[#This Row],[Percentage]]*Table1[[#This Row],[VMT]]</f>
        <v>417752599.32169139</v>
      </c>
    </row>
    <row r="139" spans="1:7">
      <c r="A139">
        <v>5</v>
      </c>
      <c r="B139" t="str">
        <f>VLOOKUP(A139,SQL!$A$10:$B$61,2)</f>
        <v>Arkansas</v>
      </c>
      <c r="C139">
        <v>71</v>
      </c>
      <c r="D139" s="5">
        <v>1006006.35</v>
      </c>
      <c r="E139" s="8">
        <f t="shared" si="2"/>
        <v>367192317.75</v>
      </c>
      <c r="F139" s="55">
        <f>VLOOKUP(Table1[[#This Row],[ST2]],Table2[#All],4,FALSE)</f>
        <v>0.58861660158440277</v>
      </c>
      <c r="G139">
        <f>Table1[[#This Row],[Percentage]]*Table1[[#This Row],[VMT]]</f>
        <v>216135494.20190516</v>
      </c>
    </row>
    <row r="140" spans="1:7">
      <c r="A140">
        <v>5</v>
      </c>
      <c r="B140" t="str">
        <f>VLOOKUP(A140,SQL!$A$10:$B$61,2)</f>
        <v>Arkansas</v>
      </c>
      <c r="C140">
        <v>73</v>
      </c>
      <c r="D140" s="5">
        <v>230429.02</v>
      </c>
      <c r="E140" s="8">
        <f t="shared" si="2"/>
        <v>84106592.299999997</v>
      </c>
      <c r="F140" s="55">
        <f>VLOOKUP(Table1[[#This Row],[ST2]],Table2[#All],4,FALSE)</f>
        <v>0.58861660158440277</v>
      </c>
      <c r="G140">
        <f>Table1[[#This Row],[Percentage]]*Table1[[#This Row],[VMT]]</f>
        <v>49506536.530470893</v>
      </c>
    </row>
    <row r="141" spans="1:7">
      <c r="A141">
        <v>5</v>
      </c>
      <c r="B141" t="str">
        <f>VLOOKUP(A141,SQL!$A$10:$B$61,2)</f>
        <v>Arkansas</v>
      </c>
      <c r="C141">
        <v>75</v>
      </c>
      <c r="D141" s="5">
        <v>543484.44999999995</v>
      </c>
      <c r="E141" s="8">
        <f t="shared" si="2"/>
        <v>198371824.24999997</v>
      </c>
      <c r="F141" s="55">
        <f>VLOOKUP(Table1[[#This Row],[ST2]],Table2[#All],4,FALSE)</f>
        <v>0.58861660158440277</v>
      </c>
      <c r="G141">
        <f>Table1[[#This Row],[Percentage]]*Table1[[#This Row],[VMT]]</f>
        <v>116764949.0401334</v>
      </c>
    </row>
    <row r="142" spans="1:7">
      <c r="A142">
        <v>5</v>
      </c>
      <c r="B142" t="str">
        <f>VLOOKUP(A142,SQL!$A$10:$B$61,2)</f>
        <v>Arkansas</v>
      </c>
      <c r="C142">
        <v>77</v>
      </c>
      <c r="D142" s="5">
        <v>212382.02</v>
      </c>
      <c r="E142" s="8">
        <f t="shared" si="2"/>
        <v>77519437.299999997</v>
      </c>
      <c r="F142" s="55">
        <f>VLOOKUP(Table1[[#This Row],[ST2]],Table2[#All],4,FALSE)</f>
        <v>0.58861660158440277</v>
      </c>
      <c r="G142">
        <f>Table1[[#This Row],[Percentage]]*Table1[[#This Row],[VMT]]</f>
        <v>45629227.74026119</v>
      </c>
    </row>
    <row r="143" spans="1:7">
      <c r="A143">
        <v>5</v>
      </c>
      <c r="B143" t="str">
        <f>VLOOKUP(A143,SQL!$A$10:$B$61,2)</f>
        <v>Arkansas</v>
      </c>
      <c r="C143">
        <v>79</v>
      </c>
      <c r="D143" s="5">
        <v>299276.56</v>
      </c>
      <c r="E143" s="8">
        <f t="shared" si="2"/>
        <v>109235944.40000001</v>
      </c>
      <c r="F143" s="55">
        <f>VLOOKUP(Table1[[#This Row],[ST2]],Table2[#All],4,FALSE)</f>
        <v>0.58861660158440277</v>
      </c>
      <c r="G143">
        <f>Table1[[#This Row],[Percentage]]*Table1[[#This Row],[VMT]]</f>
        <v>64298090.363590777</v>
      </c>
    </row>
    <row r="144" spans="1:7">
      <c r="A144">
        <v>5</v>
      </c>
      <c r="B144" t="str">
        <f>VLOOKUP(A144,SQL!$A$10:$B$61,2)</f>
        <v>Arkansas</v>
      </c>
      <c r="C144">
        <v>81</v>
      </c>
      <c r="D144" s="5">
        <v>374326.11</v>
      </c>
      <c r="E144" s="8">
        <f t="shared" si="2"/>
        <v>136629030.15000001</v>
      </c>
      <c r="F144" s="55">
        <f>VLOOKUP(Table1[[#This Row],[ST2]],Table2[#All],4,FALSE)</f>
        <v>0.58861660158440277</v>
      </c>
      <c r="G144">
        <f>Table1[[#This Row],[Percentage]]*Table1[[#This Row],[VMT]]</f>
        <v>80422115.404665902</v>
      </c>
    </row>
    <row r="145" spans="1:7">
      <c r="A145">
        <v>5</v>
      </c>
      <c r="B145" t="str">
        <f>VLOOKUP(A145,SQL!$A$10:$B$61,2)</f>
        <v>Arkansas</v>
      </c>
      <c r="C145">
        <v>83</v>
      </c>
      <c r="D145" s="5">
        <v>413036.55</v>
      </c>
      <c r="E145" s="8">
        <f t="shared" si="2"/>
        <v>150758340.75</v>
      </c>
      <c r="F145" s="55">
        <f>VLOOKUP(Table1[[#This Row],[ST2]],Table2[#All],4,FALSE)</f>
        <v>0.58861660158440277</v>
      </c>
      <c r="G145">
        <f>Table1[[#This Row],[Percentage]]*Table1[[#This Row],[VMT]]</f>
        <v>88738862.19276838</v>
      </c>
    </row>
    <row r="146" spans="1:7">
      <c r="A146">
        <v>5</v>
      </c>
      <c r="B146" t="str">
        <f>VLOOKUP(A146,SQL!$A$10:$B$61,2)</f>
        <v>Arkansas</v>
      </c>
      <c r="C146">
        <v>85</v>
      </c>
      <c r="D146" s="5">
        <v>2070307.88</v>
      </c>
      <c r="E146" s="8">
        <f t="shared" si="2"/>
        <v>755662376.19999993</v>
      </c>
      <c r="F146" s="55">
        <f>VLOOKUP(Table1[[#This Row],[ST2]],Table2[#All],4,FALSE)</f>
        <v>0.58861660158440277</v>
      </c>
      <c r="G146">
        <f>Table1[[#This Row],[Percentage]]*Table1[[#This Row],[VMT]]</f>
        <v>444795419.82403845</v>
      </c>
    </row>
    <row r="147" spans="1:7">
      <c r="A147">
        <v>5</v>
      </c>
      <c r="B147" t="str">
        <f>VLOOKUP(A147,SQL!$A$10:$B$61,2)</f>
        <v>Arkansas</v>
      </c>
      <c r="C147">
        <v>87</v>
      </c>
      <c r="D147" s="5">
        <v>390896.43</v>
      </c>
      <c r="E147" s="8">
        <f t="shared" si="2"/>
        <v>142677196.94999999</v>
      </c>
      <c r="F147" s="55">
        <f>VLOOKUP(Table1[[#This Row],[ST2]],Table2[#All],4,FALSE)</f>
        <v>0.58861660158440277</v>
      </c>
      <c r="G147">
        <f>Table1[[#This Row],[Percentage]]*Table1[[#This Row],[VMT]]</f>
        <v>83982166.792297512</v>
      </c>
    </row>
    <row r="148" spans="1:7">
      <c r="A148">
        <v>5</v>
      </c>
      <c r="B148" t="str">
        <f>VLOOKUP(A148,SQL!$A$10:$B$61,2)</f>
        <v>Arkansas</v>
      </c>
      <c r="C148">
        <v>89</v>
      </c>
      <c r="D148" s="5">
        <v>308468.06</v>
      </c>
      <c r="E148" s="8">
        <f t="shared" si="2"/>
        <v>112590841.90000001</v>
      </c>
      <c r="F148" s="55">
        <f>VLOOKUP(Table1[[#This Row],[ST2]],Table2[#All],4,FALSE)</f>
        <v>0.58861660158440277</v>
      </c>
      <c r="G148">
        <f>Table1[[#This Row],[Percentage]]*Table1[[#This Row],[VMT]]</f>
        <v>66272838.728704788</v>
      </c>
    </row>
    <row r="149" spans="1:7">
      <c r="A149">
        <v>5</v>
      </c>
      <c r="B149" t="str">
        <f>VLOOKUP(A149,SQL!$A$10:$B$61,2)</f>
        <v>Arkansas</v>
      </c>
      <c r="C149">
        <v>91</v>
      </c>
      <c r="D149" s="5">
        <v>1414188.75</v>
      </c>
      <c r="E149" s="8">
        <f t="shared" si="2"/>
        <v>516178893.75</v>
      </c>
      <c r="F149" s="55">
        <f>VLOOKUP(Table1[[#This Row],[ST2]],Table2[#All],4,FALSE)</f>
        <v>0.58861660158440277</v>
      </c>
      <c r="G149">
        <f>Table1[[#This Row],[Percentage]]*Table1[[#This Row],[VMT]]</f>
        <v>303831466.24872154</v>
      </c>
    </row>
    <row r="150" spans="1:7">
      <c r="A150">
        <v>5</v>
      </c>
      <c r="B150" t="str">
        <f>VLOOKUP(A150,SQL!$A$10:$B$61,2)</f>
        <v>Arkansas</v>
      </c>
      <c r="C150">
        <v>93</v>
      </c>
      <c r="D150" s="5">
        <v>1559150.26</v>
      </c>
      <c r="E150" s="8">
        <f t="shared" si="2"/>
        <v>569089844.89999998</v>
      </c>
      <c r="F150" s="55">
        <f>VLOOKUP(Table1[[#This Row],[ST2]],Table2[#All],4,FALSE)</f>
        <v>0.58861660158440277</v>
      </c>
      <c r="G150">
        <f>Table1[[#This Row],[Percentage]]*Table1[[#This Row],[VMT]]</f>
        <v>334975730.50123286</v>
      </c>
    </row>
    <row r="151" spans="1:7">
      <c r="A151">
        <v>5</v>
      </c>
      <c r="B151" t="str">
        <f>VLOOKUP(A151,SQL!$A$10:$B$61,2)</f>
        <v>Arkansas</v>
      </c>
      <c r="C151">
        <v>95</v>
      </c>
      <c r="D151" s="5">
        <v>630065.96</v>
      </c>
      <c r="E151" s="8">
        <f t="shared" si="2"/>
        <v>229974075.39999998</v>
      </c>
      <c r="F151" s="55">
        <f>VLOOKUP(Table1[[#This Row],[ST2]],Table2[#All],4,FALSE)</f>
        <v>0.58861660158440277</v>
      </c>
      <c r="G151">
        <f>Table1[[#This Row],[Percentage]]*Table1[[#This Row],[VMT]]</f>
        <v>135366558.71446317</v>
      </c>
    </row>
    <row r="152" spans="1:7">
      <c r="A152">
        <v>5</v>
      </c>
      <c r="B152" t="str">
        <f>VLOOKUP(A152,SQL!$A$10:$B$61,2)</f>
        <v>Arkansas</v>
      </c>
      <c r="C152">
        <v>97</v>
      </c>
      <c r="D152" s="5">
        <v>246599.45</v>
      </c>
      <c r="E152" s="8">
        <f t="shared" si="2"/>
        <v>90008799.25</v>
      </c>
      <c r="F152" s="55">
        <f>VLOOKUP(Table1[[#This Row],[ST2]],Table2[#All],4,FALSE)</f>
        <v>0.58861660158440277</v>
      </c>
      <c r="G152">
        <f>Table1[[#This Row],[Percentage]]*Table1[[#This Row],[VMT]]</f>
        <v>52980673.527227737</v>
      </c>
    </row>
    <row r="153" spans="1:7">
      <c r="A153">
        <v>5</v>
      </c>
      <c r="B153" t="str">
        <f>VLOOKUP(A153,SQL!$A$10:$B$61,2)</f>
        <v>Arkansas</v>
      </c>
      <c r="C153">
        <v>99</v>
      </c>
      <c r="D153" s="5">
        <v>485436.87</v>
      </c>
      <c r="E153" s="8">
        <f t="shared" si="2"/>
        <v>177184457.55000001</v>
      </c>
      <c r="F153" s="55">
        <f>VLOOKUP(Table1[[#This Row],[ST2]],Table2[#All],4,FALSE)</f>
        <v>0.58861660158440277</v>
      </c>
      <c r="G153">
        <f>Table1[[#This Row],[Percentage]]*Table1[[#This Row],[VMT]]</f>
        <v>104293713.25665689</v>
      </c>
    </row>
    <row r="154" spans="1:7">
      <c r="A154">
        <v>5</v>
      </c>
      <c r="B154" t="str">
        <f>VLOOKUP(A154,SQL!$A$10:$B$61,2)</f>
        <v>Arkansas</v>
      </c>
      <c r="C154">
        <v>101</v>
      </c>
      <c r="D154" s="5">
        <v>168733.25</v>
      </c>
      <c r="E154" s="8">
        <f t="shared" si="2"/>
        <v>61587636.25</v>
      </c>
      <c r="F154" s="55">
        <f>VLOOKUP(Table1[[#This Row],[ST2]],Table2[#All],4,FALSE)</f>
        <v>0.58861660158440277</v>
      </c>
      <c r="G154">
        <f>Table1[[#This Row],[Percentage]]*Table1[[#This Row],[VMT]]</f>
        <v>36251505.14909137</v>
      </c>
    </row>
    <row r="155" spans="1:7">
      <c r="A155">
        <v>5</v>
      </c>
      <c r="B155" t="str">
        <f>VLOOKUP(A155,SQL!$A$10:$B$61,2)</f>
        <v>Arkansas</v>
      </c>
      <c r="C155">
        <v>103</v>
      </c>
      <c r="D155" s="5">
        <v>582946.56000000006</v>
      </c>
      <c r="E155" s="8">
        <f t="shared" si="2"/>
        <v>212775494.40000001</v>
      </c>
      <c r="F155" s="55">
        <f>VLOOKUP(Table1[[#This Row],[ST2]],Table2[#All],4,FALSE)</f>
        <v>0.58861660158440277</v>
      </c>
      <c r="G155">
        <f>Table1[[#This Row],[Percentage]]*Table1[[#This Row],[VMT]]</f>
        <v>125243188.41416913</v>
      </c>
    </row>
    <row r="156" spans="1:7">
      <c r="A156">
        <v>5</v>
      </c>
      <c r="B156" t="str">
        <f>VLOOKUP(A156,SQL!$A$10:$B$61,2)</f>
        <v>Arkansas</v>
      </c>
      <c r="C156">
        <v>105</v>
      </c>
      <c r="D156" s="5">
        <v>213926.76</v>
      </c>
      <c r="E156" s="8">
        <f t="shared" si="2"/>
        <v>78083267.400000006</v>
      </c>
      <c r="F156" s="55">
        <f>VLOOKUP(Table1[[#This Row],[ST2]],Table2[#All],4,FALSE)</f>
        <v>0.58861660158440277</v>
      </c>
      <c r="G156">
        <f>Table1[[#This Row],[Percentage]]*Table1[[#This Row],[VMT]]</f>
        <v>45961107.497594185</v>
      </c>
    </row>
    <row r="157" spans="1:7">
      <c r="A157">
        <v>5</v>
      </c>
      <c r="B157" t="str">
        <f>VLOOKUP(A157,SQL!$A$10:$B$61,2)</f>
        <v>Arkansas</v>
      </c>
      <c r="C157">
        <v>107</v>
      </c>
      <c r="D157" s="5">
        <v>441913.66</v>
      </c>
      <c r="E157" s="8">
        <f t="shared" si="2"/>
        <v>161298485.89999998</v>
      </c>
      <c r="F157" s="55">
        <f>VLOOKUP(Table1[[#This Row],[ST2]],Table2[#All],4,FALSE)</f>
        <v>0.58861660158440277</v>
      </c>
      <c r="G157">
        <f>Table1[[#This Row],[Percentage]]*Table1[[#This Row],[VMT]]</f>
        <v>94942966.611167699</v>
      </c>
    </row>
    <row r="158" spans="1:7">
      <c r="A158">
        <v>5</v>
      </c>
      <c r="B158" t="str">
        <f>VLOOKUP(A158,SQL!$A$10:$B$61,2)</f>
        <v>Arkansas</v>
      </c>
      <c r="C158">
        <v>109</v>
      </c>
      <c r="D158" s="5">
        <v>230250.22</v>
      </c>
      <c r="E158" s="8">
        <f t="shared" si="2"/>
        <v>84041330.299999997</v>
      </c>
      <c r="F158" s="55">
        <f>VLOOKUP(Table1[[#This Row],[ST2]],Table2[#All],4,FALSE)</f>
        <v>0.58861660158440277</v>
      </c>
      <c r="G158">
        <f>Table1[[#This Row],[Percentage]]*Table1[[#This Row],[VMT]]</f>
        <v>49468122.233818293</v>
      </c>
    </row>
    <row r="159" spans="1:7">
      <c r="A159">
        <v>5</v>
      </c>
      <c r="B159" t="str">
        <f>VLOOKUP(A159,SQL!$A$10:$B$61,2)</f>
        <v>Arkansas</v>
      </c>
      <c r="C159">
        <v>111</v>
      </c>
      <c r="D159" s="5">
        <v>766265.23</v>
      </c>
      <c r="E159" s="8">
        <f t="shared" si="2"/>
        <v>279686808.94999999</v>
      </c>
      <c r="F159" s="55">
        <f>VLOOKUP(Table1[[#This Row],[ST2]],Table2[#All],4,FALSE)</f>
        <v>0.58861660158440277</v>
      </c>
      <c r="G159">
        <f>Table1[[#This Row],[Percentage]]*Table1[[#This Row],[VMT]]</f>
        <v>164628298.99213511</v>
      </c>
    </row>
    <row r="160" spans="1:7">
      <c r="A160">
        <v>5</v>
      </c>
      <c r="B160" t="str">
        <f>VLOOKUP(A160,SQL!$A$10:$B$61,2)</f>
        <v>Arkansas</v>
      </c>
      <c r="C160">
        <v>113</v>
      </c>
      <c r="D160" s="5">
        <v>420201.7</v>
      </c>
      <c r="E160" s="8">
        <f t="shared" si="2"/>
        <v>153373620.5</v>
      </c>
      <c r="F160" s="55">
        <f>VLOOKUP(Table1[[#This Row],[ST2]],Table2[#All],4,FALSE)</f>
        <v>0.58861660158440277</v>
      </c>
      <c r="G160">
        <f>Table1[[#This Row],[Percentage]]*Table1[[#This Row],[VMT]]</f>
        <v>90278259.271405891</v>
      </c>
    </row>
    <row r="161" spans="1:7">
      <c r="A161">
        <v>5</v>
      </c>
      <c r="B161" t="str">
        <f>VLOOKUP(A161,SQL!$A$10:$B$61,2)</f>
        <v>Arkansas</v>
      </c>
      <c r="C161">
        <v>115</v>
      </c>
      <c r="D161" s="5">
        <v>1642029.07</v>
      </c>
      <c r="E161" s="8">
        <f t="shared" si="2"/>
        <v>599340610.55000007</v>
      </c>
      <c r="F161" s="55">
        <f>VLOOKUP(Table1[[#This Row],[ST2]],Table2[#All],4,FALSE)</f>
        <v>0.58861660158440277</v>
      </c>
      <c r="G161">
        <f>Table1[[#This Row],[Percentage]]*Table1[[#This Row],[VMT]]</f>
        <v>352781833.37346208</v>
      </c>
    </row>
    <row r="162" spans="1:7">
      <c r="A162">
        <v>5</v>
      </c>
      <c r="B162" t="str">
        <f>VLOOKUP(A162,SQL!$A$10:$B$61,2)</f>
        <v>Arkansas</v>
      </c>
      <c r="C162">
        <v>117</v>
      </c>
      <c r="D162" s="5">
        <v>794827.05</v>
      </c>
      <c r="E162" s="8">
        <f t="shared" si="2"/>
        <v>290111873.25</v>
      </c>
      <c r="F162" s="55">
        <f>VLOOKUP(Table1[[#This Row],[ST2]],Table2[#All],4,FALSE)</f>
        <v>0.58861660158440277</v>
      </c>
      <c r="G162">
        <f>Table1[[#This Row],[Percentage]]*Table1[[#This Row],[VMT]]</f>
        <v>170764664.91170001</v>
      </c>
    </row>
    <row r="163" spans="1:7">
      <c r="A163">
        <v>5</v>
      </c>
      <c r="B163" t="str">
        <f>VLOOKUP(A163,SQL!$A$10:$B$61,2)</f>
        <v>Arkansas</v>
      </c>
      <c r="C163">
        <v>119</v>
      </c>
      <c r="D163" s="5">
        <v>12038582.82</v>
      </c>
      <c r="E163" s="8">
        <f t="shared" si="2"/>
        <v>4394082729.3000002</v>
      </c>
      <c r="F163" s="55">
        <f>VLOOKUP(Table1[[#This Row],[ST2]],Table2[#All],4,FALSE)</f>
        <v>0.58861660158440277</v>
      </c>
      <c r="G163">
        <f>Table1[[#This Row],[Percentage]]*Table1[[#This Row],[VMT]]</f>
        <v>2586430043.2012835</v>
      </c>
    </row>
    <row r="164" spans="1:7">
      <c r="A164">
        <v>5</v>
      </c>
      <c r="B164" t="str">
        <f>VLOOKUP(A164,SQL!$A$10:$B$61,2)</f>
        <v>Arkansas</v>
      </c>
      <c r="C164">
        <v>121</v>
      </c>
      <c r="D164" s="5">
        <v>349653.1</v>
      </c>
      <c r="E164" s="8">
        <f t="shared" si="2"/>
        <v>127623381.49999999</v>
      </c>
      <c r="F164" s="55">
        <f>VLOOKUP(Table1[[#This Row],[ST2]],Table2[#All],4,FALSE)</f>
        <v>0.58861660158440277</v>
      </c>
      <c r="G164">
        <f>Table1[[#This Row],[Percentage]]*Table1[[#This Row],[VMT]]</f>
        <v>75121241.101239726</v>
      </c>
    </row>
    <row r="165" spans="1:7">
      <c r="A165">
        <v>5</v>
      </c>
      <c r="B165" t="str">
        <f>VLOOKUP(A165,SQL!$A$10:$B$61,2)</f>
        <v>Arkansas</v>
      </c>
      <c r="C165">
        <v>123</v>
      </c>
      <c r="D165" s="5">
        <v>1708752.5</v>
      </c>
      <c r="E165" s="8">
        <f t="shared" si="2"/>
        <v>623694662.5</v>
      </c>
      <c r="F165" s="55">
        <f>VLOOKUP(Table1[[#This Row],[ST2]],Table2[#All],4,FALSE)</f>
        <v>0.58861660158440277</v>
      </c>
      <c r="G165">
        <f>Table1[[#This Row],[Percentage]]*Table1[[#This Row],[VMT]]</f>
        <v>367117032.66708106</v>
      </c>
    </row>
    <row r="166" spans="1:7">
      <c r="A166">
        <v>5</v>
      </c>
      <c r="B166" t="str">
        <f>VLOOKUP(A166,SQL!$A$10:$B$61,2)</f>
        <v>Arkansas</v>
      </c>
      <c r="C166">
        <v>125</v>
      </c>
      <c r="D166" s="5">
        <v>2474992.37</v>
      </c>
      <c r="E166" s="8">
        <f t="shared" si="2"/>
        <v>903372215.05000007</v>
      </c>
      <c r="F166" s="55">
        <f>VLOOKUP(Table1[[#This Row],[ST2]],Table2[#All],4,FALSE)</f>
        <v>0.58861660158440277</v>
      </c>
      <c r="G166">
        <f>Table1[[#This Row],[Percentage]]*Table1[[#This Row],[VMT]]</f>
        <v>531739883.18850529</v>
      </c>
    </row>
    <row r="167" spans="1:7">
      <c r="A167">
        <v>5</v>
      </c>
      <c r="B167" t="str">
        <f>VLOOKUP(A167,SQL!$A$10:$B$61,2)</f>
        <v>Arkansas</v>
      </c>
      <c r="C167">
        <v>127</v>
      </c>
      <c r="D167" s="5">
        <v>301994.43</v>
      </c>
      <c r="E167" s="8">
        <f t="shared" si="2"/>
        <v>110227966.95</v>
      </c>
      <c r="F167" s="55">
        <f>VLOOKUP(Table1[[#This Row],[ST2]],Table2[#All],4,FALSE)</f>
        <v>0.58861660158440277</v>
      </c>
      <c r="G167">
        <f>Table1[[#This Row],[Percentage]]*Table1[[#This Row],[VMT]]</f>
        <v>64882011.305666864</v>
      </c>
    </row>
    <row r="168" spans="1:7">
      <c r="A168">
        <v>5</v>
      </c>
      <c r="B168" t="str">
        <f>VLOOKUP(A168,SQL!$A$10:$B$61,2)</f>
        <v>Arkansas</v>
      </c>
      <c r="C168">
        <v>129</v>
      </c>
      <c r="D168" s="5">
        <v>266005.92</v>
      </c>
      <c r="E168" s="8">
        <f t="shared" si="2"/>
        <v>97092160.799999997</v>
      </c>
      <c r="F168" s="55">
        <f>VLOOKUP(Table1[[#This Row],[ST2]],Table2[#All],4,FALSE)</f>
        <v>0.58861660158440277</v>
      </c>
      <c r="G168">
        <f>Table1[[#This Row],[Percentage]]*Table1[[#This Row],[VMT]]</f>
        <v>57150057.730582364</v>
      </c>
    </row>
    <row r="169" spans="1:7">
      <c r="A169">
        <v>5</v>
      </c>
      <c r="B169" t="str">
        <f>VLOOKUP(A169,SQL!$A$10:$B$61,2)</f>
        <v>Arkansas</v>
      </c>
      <c r="C169">
        <v>131</v>
      </c>
      <c r="D169" s="5">
        <v>2640502.64</v>
      </c>
      <c r="E169" s="8">
        <f t="shared" si="2"/>
        <v>963783463.60000002</v>
      </c>
      <c r="F169" s="55">
        <f>VLOOKUP(Table1[[#This Row],[ST2]],Table2[#All],4,FALSE)</f>
        <v>0.58861660158440277</v>
      </c>
      <c r="G169">
        <f>Table1[[#This Row],[Percentage]]*Table1[[#This Row],[VMT]]</f>
        <v>567298947.00747693</v>
      </c>
    </row>
    <row r="170" spans="1:7">
      <c r="A170">
        <v>5</v>
      </c>
      <c r="B170" t="str">
        <f>VLOOKUP(A170,SQL!$A$10:$B$61,2)</f>
        <v>Arkansas</v>
      </c>
      <c r="C170">
        <v>133</v>
      </c>
      <c r="D170" s="5">
        <v>396541.85</v>
      </c>
      <c r="E170" s="8">
        <f t="shared" si="2"/>
        <v>144737775.25</v>
      </c>
      <c r="F170" s="55">
        <f>VLOOKUP(Table1[[#This Row],[ST2]],Table2[#All],4,FALSE)</f>
        <v>0.58861660158440277</v>
      </c>
      <c r="G170">
        <f>Table1[[#This Row],[Percentage]]*Table1[[#This Row],[VMT]]</f>
        <v>85195057.388542086</v>
      </c>
    </row>
    <row r="171" spans="1:7">
      <c r="A171">
        <v>5</v>
      </c>
      <c r="B171" t="str">
        <f>VLOOKUP(A171,SQL!$A$10:$B$61,2)</f>
        <v>Arkansas</v>
      </c>
      <c r="C171">
        <v>135</v>
      </c>
      <c r="D171" s="5">
        <v>365688.26</v>
      </c>
      <c r="E171" s="8">
        <f t="shared" si="2"/>
        <v>133476214.90000001</v>
      </c>
      <c r="F171" s="55">
        <f>VLOOKUP(Table1[[#This Row],[ST2]],Table2[#All],4,FALSE)</f>
        <v>0.58861660158440277</v>
      </c>
      <c r="G171">
        <f>Table1[[#This Row],[Percentage]]*Table1[[#This Row],[VMT]]</f>
        <v>78566316.006787434</v>
      </c>
    </row>
    <row r="172" spans="1:7">
      <c r="A172">
        <v>5</v>
      </c>
      <c r="B172" t="str">
        <f>VLOOKUP(A172,SQL!$A$10:$B$61,2)</f>
        <v>Arkansas</v>
      </c>
      <c r="C172">
        <v>137</v>
      </c>
      <c r="D172" s="5">
        <v>236521.51</v>
      </c>
      <c r="E172" s="8">
        <f t="shared" si="2"/>
        <v>86330351.150000006</v>
      </c>
      <c r="F172" s="55">
        <f>VLOOKUP(Table1[[#This Row],[ST2]],Table2[#All],4,FALSE)</f>
        <v>0.58861660158440277</v>
      </c>
      <c r="G172">
        <f>Table1[[#This Row],[Percentage]]*Table1[[#This Row],[VMT]]</f>
        <v>50815477.907501139</v>
      </c>
    </row>
    <row r="173" spans="1:7">
      <c r="A173">
        <v>5</v>
      </c>
      <c r="B173" t="str">
        <f>VLOOKUP(A173,SQL!$A$10:$B$61,2)</f>
        <v>Arkansas</v>
      </c>
      <c r="C173">
        <v>139</v>
      </c>
      <c r="D173" s="5">
        <v>971939.2</v>
      </c>
      <c r="E173" s="8">
        <f t="shared" si="2"/>
        <v>354757808</v>
      </c>
      <c r="F173" s="55">
        <f>VLOOKUP(Table1[[#This Row],[ST2]],Table2[#All],4,FALSE)</f>
        <v>0.58861660158440277</v>
      </c>
      <c r="G173">
        <f>Table1[[#This Row],[Percentage]]*Table1[[#This Row],[VMT]]</f>
        <v>208816335.33049205</v>
      </c>
    </row>
    <row r="174" spans="1:7">
      <c r="A174">
        <v>5</v>
      </c>
      <c r="B174" t="str">
        <f>VLOOKUP(A174,SQL!$A$10:$B$61,2)</f>
        <v>Arkansas</v>
      </c>
      <c r="C174">
        <v>141</v>
      </c>
      <c r="D174" s="5">
        <v>537463.9</v>
      </c>
      <c r="E174" s="8">
        <f t="shared" si="2"/>
        <v>196174323.5</v>
      </c>
      <c r="F174" s="55">
        <f>VLOOKUP(Table1[[#This Row],[ST2]],Table2[#All],4,FALSE)</f>
        <v>0.58861660158440277</v>
      </c>
      <c r="G174">
        <f>Table1[[#This Row],[Percentage]]*Table1[[#This Row],[VMT]]</f>
        <v>115471463.61668923</v>
      </c>
    </row>
    <row r="175" spans="1:7">
      <c r="A175">
        <v>5</v>
      </c>
      <c r="B175" t="str">
        <f>VLOOKUP(A175,SQL!$A$10:$B$61,2)</f>
        <v>Arkansas</v>
      </c>
      <c r="C175">
        <v>143</v>
      </c>
      <c r="D175" s="5">
        <v>4326204.66</v>
      </c>
      <c r="E175" s="8">
        <f t="shared" si="2"/>
        <v>1579064700.9000001</v>
      </c>
      <c r="F175" s="55">
        <f>VLOOKUP(Table1[[#This Row],[ST2]],Table2[#All],4,FALSE)</f>
        <v>0.58861660158440277</v>
      </c>
      <c r="G175">
        <f>Table1[[#This Row],[Percentage]]*Table1[[#This Row],[VMT]]</f>
        <v>929463697.92564952</v>
      </c>
    </row>
    <row r="176" spans="1:7">
      <c r="A176">
        <v>5</v>
      </c>
      <c r="B176" t="str">
        <f>VLOOKUP(A176,SQL!$A$10:$B$61,2)</f>
        <v>Arkansas</v>
      </c>
      <c r="C176">
        <v>145</v>
      </c>
      <c r="D176" s="5">
        <v>2074050.05</v>
      </c>
      <c r="E176" s="8">
        <f t="shared" si="2"/>
        <v>757028268.25</v>
      </c>
      <c r="F176" s="55">
        <f>VLOOKUP(Table1[[#This Row],[ST2]],Table2[#All],4,FALSE)</f>
        <v>0.58861660158440277</v>
      </c>
      <c r="G176">
        <f>Table1[[#This Row],[Percentage]]*Table1[[#This Row],[VMT]]</f>
        <v>445599406.56064063</v>
      </c>
    </row>
    <row r="177" spans="1:7">
      <c r="A177">
        <v>5</v>
      </c>
      <c r="B177" t="str">
        <f>VLOOKUP(A177,SQL!$A$10:$B$61,2)</f>
        <v>Arkansas</v>
      </c>
      <c r="C177">
        <v>147</v>
      </c>
      <c r="D177" s="5">
        <v>187987.36</v>
      </c>
      <c r="E177" s="8">
        <f t="shared" si="2"/>
        <v>68615386.399999991</v>
      </c>
      <c r="F177" s="55">
        <f>VLOOKUP(Table1[[#This Row],[ST2]],Table2[#All],4,FALSE)</f>
        <v>0.58861660158440277</v>
      </c>
      <c r="G177">
        <f>Table1[[#This Row],[Percentage]]*Table1[[#This Row],[VMT]]</f>
        <v>40388155.559168644</v>
      </c>
    </row>
    <row r="178" spans="1:7">
      <c r="A178">
        <v>5</v>
      </c>
      <c r="B178" t="str">
        <f>VLOOKUP(A178,SQL!$A$10:$B$61,2)</f>
        <v>Arkansas</v>
      </c>
      <c r="C178">
        <v>149</v>
      </c>
      <c r="D178" s="5">
        <v>443260.66</v>
      </c>
      <c r="E178" s="8">
        <f t="shared" si="2"/>
        <v>161790140.89999998</v>
      </c>
      <c r="F178" s="55">
        <f>VLOOKUP(Table1[[#This Row],[ST2]],Table2[#All],4,FALSE)</f>
        <v>0.58861660158440277</v>
      </c>
      <c r="G178">
        <f>Table1[[#This Row],[Percentage]]*Table1[[#This Row],[VMT]]</f>
        <v>95232362.90641968</v>
      </c>
    </row>
    <row r="179" spans="1:7">
      <c r="A179">
        <v>6</v>
      </c>
      <c r="B179" t="str">
        <f>VLOOKUP(A179,SQL!$A$10:$B$61,2)</f>
        <v>California</v>
      </c>
      <c r="C179" t="s">
        <v>1897</v>
      </c>
      <c r="D179" s="5">
        <v>22624772.359999999</v>
      </c>
      <c r="E179" s="8">
        <f t="shared" si="2"/>
        <v>8258041911.3999996</v>
      </c>
      <c r="F179" s="55">
        <f>VLOOKUP(Table1[[#This Row],[ST2]],Table2[#All],4,FALSE)</f>
        <v>0.71375637022478655</v>
      </c>
      <c r="G179">
        <f>Table1[[#This Row],[Percentage]]*Table1[[#This Row],[VMT]]</f>
        <v>5894230019.8450222</v>
      </c>
    </row>
    <row r="180" spans="1:7">
      <c r="A180">
        <v>6</v>
      </c>
      <c r="B180" t="str">
        <f>VLOOKUP(A180,SQL!$A$10:$B$61,2)</f>
        <v>California</v>
      </c>
      <c r="C180">
        <v>1</v>
      </c>
      <c r="D180" s="5">
        <v>32323103.809999999</v>
      </c>
      <c r="E180" s="8">
        <f t="shared" si="2"/>
        <v>11797932890.65</v>
      </c>
      <c r="F180" s="55">
        <f>VLOOKUP(Table1[[#This Row],[ST2]],Table2[#All],4,FALSE)</f>
        <v>0.71375637022478655</v>
      </c>
      <c r="G180">
        <f>Table1[[#This Row],[Percentage]]*Table1[[#This Row],[VMT]]</f>
        <v>8420849756.1859674</v>
      </c>
    </row>
    <row r="181" spans="1:7">
      <c r="A181">
        <v>6</v>
      </c>
      <c r="B181" t="str">
        <f>VLOOKUP(A181,SQL!$A$10:$B$61,2)</f>
        <v>California</v>
      </c>
      <c r="C181">
        <v>3</v>
      </c>
      <c r="D181" s="5">
        <v>147267.6</v>
      </c>
      <c r="E181" s="8">
        <f t="shared" si="2"/>
        <v>53752674</v>
      </c>
      <c r="F181" s="55">
        <f>VLOOKUP(Table1[[#This Row],[ST2]],Table2[#All],4,FALSE)</f>
        <v>0.71375637022478655</v>
      </c>
      <c r="G181">
        <f>Table1[[#This Row],[Percentage]]*Table1[[#This Row],[VMT]]</f>
        <v>38366313.484116256</v>
      </c>
    </row>
    <row r="182" spans="1:7">
      <c r="A182">
        <v>6</v>
      </c>
      <c r="B182" t="str">
        <f>VLOOKUP(A182,SQL!$A$10:$B$61,2)</f>
        <v>California</v>
      </c>
      <c r="C182">
        <v>5</v>
      </c>
      <c r="D182" s="5">
        <v>939212.27</v>
      </c>
      <c r="E182" s="8">
        <f t="shared" si="2"/>
        <v>342812478.55000001</v>
      </c>
      <c r="F182" s="55">
        <f>VLOOKUP(Table1[[#This Row],[ST2]],Table2[#All],4,FALSE)</f>
        <v>0.71375637022478655</v>
      </c>
      <c r="G182">
        <f>Table1[[#This Row],[Percentage]]*Table1[[#This Row],[VMT]]</f>
        <v>244684590.35761049</v>
      </c>
    </row>
    <row r="183" spans="1:7">
      <c r="A183">
        <v>6</v>
      </c>
      <c r="B183" t="str">
        <f>VLOOKUP(A183,SQL!$A$10:$B$61,2)</f>
        <v>California</v>
      </c>
      <c r="C183">
        <v>7</v>
      </c>
      <c r="D183" s="5">
        <v>3982084.62</v>
      </c>
      <c r="E183" s="8">
        <f t="shared" si="2"/>
        <v>1453460886.3</v>
      </c>
      <c r="F183" s="55">
        <f>VLOOKUP(Table1[[#This Row],[ST2]],Table2[#All],4,FALSE)</f>
        <v>0.71375637022478655</v>
      </c>
      <c r="G183">
        <f>Table1[[#This Row],[Percentage]]*Table1[[#This Row],[VMT]]</f>
        <v>1037416966.4691892</v>
      </c>
    </row>
    <row r="184" spans="1:7">
      <c r="A184">
        <v>6</v>
      </c>
      <c r="B184" t="str">
        <f>VLOOKUP(A184,SQL!$A$10:$B$61,2)</f>
        <v>California</v>
      </c>
      <c r="C184">
        <v>9</v>
      </c>
      <c r="D184" s="5">
        <v>959249.51</v>
      </c>
      <c r="E184" s="8">
        <f t="shared" si="2"/>
        <v>350126071.14999998</v>
      </c>
      <c r="F184" s="55">
        <f>VLOOKUP(Table1[[#This Row],[ST2]],Table2[#All],4,FALSE)</f>
        <v>0.71375637022478655</v>
      </c>
      <c r="G184">
        <f>Table1[[#This Row],[Percentage]]*Table1[[#This Row],[VMT]]</f>
        <v>249904713.66508934</v>
      </c>
    </row>
    <row r="185" spans="1:7">
      <c r="A185">
        <v>6</v>
      </c>
      <c r="B185" t="str">
        <f>VLOOKUP(A185,SQL!$A$10:$B$61,2)</f>
        <v>California</v>
      </c>
      <c r="C185">
        <v>11</v>
      </c>
      <c r="D185" s="5">
        <v>1371582.45</v>
      </c>
      <c r="E185" s="8">
        <f t="shared" si="2"/>
        <v>500627594.25</v>
      </c>
      <c r="F185" s="55">
        <f>VLOOKUP(Table1[[#This Row],[ST2]],Table2[#All],4,FALSE)</f>
        <v>0.71375637022478655</v>
      </c>
      <c r="G185">
        <f>Table1[[#This Row],[Percentage]]*Table1[[#This Row],[VMT]]</f>
        <v>357326134.50624722</v>
      </c>
    </row>
    <row r="186" spans="1:7">
      <c r="A186">
        <v>6</v>
      </c>
      <c r="B186" t="str">
        <f>VLOOKUP(A186,SQL!$A$10:$B$61,2)</f>
        <v>California</v>
      </c>
      <c r="C186">
        <v>13</v>
      </c>
      <c r="D186" s="5">
        <v>20967293.210000001</v>
      </c>
      <c r="E186" s="8">
        <f t="shared" si="2"/>
        <v>7653062021.6500006</v>
      </c>
      <c r="F186" s="55">
        <f>VLOOKUP(Table1[[#This Row],[ST2]],Table2[#All],4,FALSE)</f>
        <v>0.71375637022478655</v>
      </c>
      <c r="G186">
        <f>Table1[[#This Row],[Percentage]]*Table1[[#This Row],[VMT]]</f>
        <v>5462421769.678071</v>
      </c>
    </row>
    <row r="187" spans="1:7">
      <c r="A187">
        <v>6</v>
      </c>
      <c r="B187" t="str">
        <f>VLOOKUP(A187,SQL!$A$10:$B$61,2)</f>
        <v>California</v>
      </c>
      <c r="C187">
        <v>15</v>
      </c>
      <c r="D187" s="5">
        <v>554853.76</v>
      </c>
      <c r="E187" s="8">
        <f t="shared" si="2"/>
        <v>202521622.40000001</v>
      </c>
      <c r="F187" s="55">
        <f>VLOOKUP(Table1[[#This Row],[ST2]],Table2[#All],4,FALSE)</f>
        <v>0.71375637022478655</v>
      </c>
      <c r="G187">
        <f>Table1[[#This Row],[Percentage]]*Table1[[#This Row],[VMT]]</f>
        <v>144551098.09625882</v>
      </c>
    </row>
    <row r="188" spans="1:7">
      <c r="A188">
        <v>6</v>
      </c>
      <c r="B188" t="str">
        <f>VLOOKUP(A188,SQL!$A$10:$B$61,2)</f>
        <v>California</v>
      </c>
      <c r="C188">
        <v>17</v>
      </c>
      <c r="D188" s="5">
        <v>3860814.01</v>
      </c>
      <c r="E188" s="8">
        <f t="shared" si="2"/>
        <v>1409197113.6499999</v>
      </c>
      <c r="F188" s="55">
        <f>VLOOKUP(Table1[[#This Row],[ST2]],Table2[#All],4,FALSE)</f>
        <v>0.71375637022478655</v>
      </c>
      <c r="G188">
        <f>Table1[[#This Row],[Percentage]]*Table1[[#This Row],[VMT]]</f>
        <v>1005823416.77007</v>
      </c>
    </row>
    <row r="189" spans="1:7">
      <c r="A189">
        <v>6</v>
      </c>
      <c r="B189" t="str">
        <f>VLOOKUP(A189,SQL!$A$10:$B$61,2)</f>
        <v>California</v>
      </c>
      <c r="C189">
        <v>19</v>
      </c>
      <c r="D189" s="5">
        <v>16312367.710000001</v>
      </c>
      <c r="E189" s="8">
        <f t="shared" si="2"/>
        <v>5954014214.1500006</v>
      </c>
      <c r="F189" s="55">
        <f>VLOOKUP(Table1[[#This Row],[ST2]],Table2[#All],4,FALSE)</f>
        <v>0.71375637022478655</v>
      </c>
      <c r="G189">
        <f>Table1[[#This Row],[Percentage]]*Table1[[#This Row],[VMT]]</f>
        <v>4249715573.7584891</v>
      </c>
    </row>
    <row r="190" spans="1:7">
      <c r="A190">
        <v>6</v>
      </c>
      <c r="B190" t="str">
        <f>VLOOKUP(A190,SQL!$A$10:$B$61,2)</f>
        <v>California</v>
      </c>
      <c r="C190">
        <v>21</v>
      </c>
      <c r="D190" s="5">
        <v>1133167.98</v>
      </c>
      <c r="E190" s="8">
        <f t="shared" si="2"/>
        <v>413606312.69999999</v>
      </c>
      <c r="F190" s="55">
        <f>VLOOKUP(Table1[[#This Row],[ST2]],Table2[#All],4,FALSE)</f>
        <v>0.71375637022478655</v>
      </c>
      <c r="G190">
        <f>Table1[[#This Row],[Percentage]]*Table1[[#This Row],[VMT]]</f>
        <v>295214140.45481002</v>
      </c>
    </row>
    <row r="191" spans="1:7">
      <c r="A191">
        <v>6</v>
      </c>
      <c r="B191" t="str">
        <f>VLOOKUP(A191,SQL!$A$10:$B$61,2)</f>
        <v>California</v>
      </c>
      <c r="C191">
        <v>23</v>
      </c>
      <c r="D191" s="5">
        <v>2782743.33</v>
      </c>
      <c r="E191" s="8">
        <f t="shared" si="2"/>
        <v>1015701315.45</v>
      </c>
      <c r="F191" s="55">
        <f>VLOOKUP(Table1[[#This Row],[ST2]],Table2[#All],4,FALSE)</f>
        <v>0.71375637022478655</v>
      </c>
      <c r="G191">
        <f>Table1[[#This Row],[Percentage]]*Table1[[#This Row],[VMT]]</f>
        <v>724963284.14813292</v>
      </c>
    </row>
    <row r="192" spans="1:7">
      <c r="A192">
        <v>6</v>
      </c>
      <c r="B192" t="str">
        <f>VLOOKUP(A192,SQL!$A$10:$B$61,2)</f>
        <v>California</v>
      </c>
      <c r="C192">
        <v>25</v>
      </c>
      <c r="D192" s="5">
        <v>4308081.32</v>
      </c>
      <c r="E192" s="8">
        <f t="shared" si="2"/>
        <v>1572449681.8000002</v>
      </c>
      <c r="F192" s="55">
        <f>VLOOKUP(Table1[[#This Row],[ST2]],Table2[#All],4,FALSE)</f>
        <v>0.71375637022478655</v>
      </c>
      <c r="G192">
        <f>Table1[[#This Row],[Percentage]]*Table1[[#This Row],[VMT]]</f>
        <v>1122345977.2426887</v>
      </c>
    </row>
    <row r="193" spans="1:7">
      <c r="A193">
        <v>6</v>
      </c>
      <c r="B193" t="str">
        <f>VLOOKUP(A193,SQL!$A$10:$B$61,2)</f>
        <v>California</v>
      </c>
      <c r="C193">
        <v>27</v>
      </c>
      <c r="D193" s="5">
        <v>1226921.47</v>
      </c>
      <c r="E193" s="8">
        <f t="shared" si="2"/>
        <v>447826336.55000001</v>
      </c>
      <c r="F193" s="55">
        <f>VLOOKUP(Table1[[#This Row],[ST2]],Table2[#All],4,FALSE)</f>
        <v>0.71375637022478655</v>
      </c>
      <c r="G193">
        <f>Table1[[#This Row],[Percentage]]*Table1[[#This Row],[VMT]]</f>
        <v>319638900.46699166</v>
      </c>
    </row>
    <row r="194" spans="1:7">
      <c r="A194">
        <v>6</v>
      </c>
      <c r="B194" t="str">
        <f>VLOOKUP(A194,SQL!$A$10:$B$61,2)</f>
        <v>California</v>
      </c>
      <c r="C194">
        <v>29</v>
      </c>
      <c r="D194" s="5">
        <v>19532154.68</v>
      </c>
      <c r="E194" s="8">
        <f t="shared" si="2"/>
        <v>7129236458.1999998</v>
      </c>
      <c r="F194" s="55">
        <f>VLOOKUP(Table1[[#This Row],[ST2]],Table2[#All],4,FALSE)</f>
        <v>0.71375637022478655</v>
      </c>
      <c r="G194">
        <f>Table1[[#This Row],[Percentage]]*Table1[[#This Row],[VMT]]</f>
        <v>5088537936.8790455</v>
      </c>
    </row>
    <row r="195" spans="1:7">
      <c r="A195">
        <v>6</v>
      </c>
      <c r="B195" t="str">
        <f>VLOOKUP(A195,SQL!$A$10:$B$61,2)</f>
        <v>California</v>
      </c>
      <c r="C195">
        <v>31</v>
      </c>
      <c r="D195" s="5">
        <v>3390762.78</v>
      </c>
      <c r="E195" s="8">
        <f t="shared" si="2"/>
        <v>1237628414.6999998</v>
      </c>
      <c r="F195" s="55">
        <f>VLOOKUP(Table1[[#This Row],[ST2]],Table2[#All],4,FALSE)</f>
        <v>0.71375637022478655</v>
      </c>
      <c r="G195">
        <f>Table1[[#This Row],[Percentage]]*Table1[[#This Row],[VMT]]</f>
        <v>883365164.96332872</v>
      </c>
    </row>
    <row r="196" spans="1:7">
      <c r="A196">
        <v>6</v>
      </c>
      <c r="B196" t="str">
        <f>VLOOKUP(A196,SQL!$A$10:$B$61,2)</f>
        <v>California</v>
      </c>
      <c r="C196">
        <v>33</v>
      </c>
      <c r="D196" s="5">
        <v>1489402.38</v>
      </c>
      <c r="E196" s="8">
        <f t="shared" ref="E196:E259" si="3">D196*365</f>
        <v>543631868.69999993</v>
      </c>
      <c r="F196" s="55">
        <f>VLOOKUP(Table1[[#This Row],[ST2]],Table2[#All],4,FALSE)</f>
        <v>0.71375637022478655</v>
      </c>
      <c r="G196">
        <f>Table1[[#This Row],[Percentage]]*Table1[[#This Row],[VMT]]</f>
        <v>388020709.34182972</v>
      </c>
    </row>
    <row r="197" spans="1:7">
      <c r="A197">
        <v>6</v>
      </c>
      <c r="B197" t="str">
        <f>VLOOKUP(A197,SQL!$A$10:$B$61,2)</f>
        <v>California</v>
      </c>
      <c r="C197">
        <v>35</v>
      </c>
      <c r="D197" s="5">
        <v>1120336.1299999999</v>
      </c>
      <c r="E197" s="8">
        <f t="shared" si="3"/>
        <v>408922687.44999999</v>
      </c>
      <c r="F197" s="55">
        <f>VLOOKUP(Table1[[#This Row],[ST2]],Table2[#All],4,FALSE)</f>
        <v>0.71375637022478655</v>
      </c>
      <c r="G197">
        <f>Table1[[#This Row],[Percentage]]*Table1[[#This Row],[VMT]]</f>
        <v>291871173.09687686</v>
      </c>
    </row>
    <row r="198" spans="1:7">
      <c r="A198">
        <v>6</v>
      </c>
      <c r="B198" t="str">
        <f>VLOOKUP(A198,SQL!$A$10:$B$61,2)</f>
        <v>California</v>
      </c>
      <c r="C198">
        <v>37</v>
      </c>
      <c r="D198" s="5">
        <v>197867452.12</v>
      </c>
      <c r="E198" s="8">
        <f t="shared" si="3"/>
        <v>72221620023.800003</v>
      </c>
      <c r="F198" s="55">
        <f>VLOOKUP(Table1[[#This Row],[ST2]],Table2[#All],4,FALSE)</f>
        <v>0.71375637022478655</v>
      </c>
      <c r="G198">
        <f>Table1[[#This Row],[Percentage]]*Table1[[#This Row],[VMT]]</f>
        <v>51548641359.941254</v>
      </c>
    </row>
    <row r="199" spans="1:7">
      <c r="A199">
        <v>6</v>
      </c>
      <c r="B199" t="str">
        <f>VLOOKUP(A199,SQL!$A$10:$B$61,2)</f>
        <v>California</v>
      </c>
      <c r="C199">
        <v>39</v>
      </c>
      <c r="D199" s="5">
        <v>3492475.49</v>
      </c>
      <c r="E199" s="8">
        <f t="shared" si="3"/>
        <v>1274753553.8500001</v>
      </c>
      <c r="F199" s="55">
        <f>VLOOKUP(Table1[[#This Row],[ST2]],Table2[#All],4,FALSE)</f>
        <v>0.71375637022478655</v>
      </c>
      <c r="G199">
        <f>Table1[[#This Row],[Percentage]]*Table1[[#This Row],[VMT]]</f>
        <v>909863469.52712309</v>
      </c>
    </row>
    <row r="200" spans="1:7">
      <c r="A200">
        <v>6</v>
      </c>
      <c r="B200" t="str">
        <f>VLOOKUP(A200,SQL!$A$10:$B$61,2)</f>
        <v>California</v>
      </c>
      <c r="C200">
        <v>41</v>
      </c>
      <c r="D200" s="5">
        <v>6915840.3799999999</v>
      </c>
      <c r="E200" s="8">
        <f t="shared" si="3"/>
        <v>2524281738.6999998</v>
      </c>
      <c r="F200" s="55">
        <f>VLOOKUP(Table1[[#This Row],[ST2]],Table2[#All],4,FALSE)</f>
        <v>0.71375637022478655</v>
      </c>
      <c r="G200">
        <f>Table1[[#This Row],[Percentage]]*Table1[[#This Row],[VMT]]</f>
        <v>1801722171.2392249</v>
      </c>
    </row>
    <row r="201" spans="1:7">
      <c r="A201">
        <v>6</v>
      </c>
      <c r="B201" t="str">
        <f>VLOOKUP(A201,SQL!$A$10:$B$61,2)</f>
        <v>California</v>
      </c>
      <c r="C201">
        <v>43</v>
      </c>
      <c r="D201" s="5">
        <v>356416.26</v>
      </c>
      <c r="E201" s="8">
        <f t="shared" si="3"/>
        <v>130091934.90000001</v>
      </c>
      <c r="F201" s="55">
        <f>VLOOKUP(Table1[[#This Row],[ST2]],Table2[#All],4,FALSE)</f>
        <v>0.71375637022478655</v>
      </c>
      <c r="G201">
        <f>Table1[[#This Row],[Percentage]]*Table1[[#This Row],[VMT]]</f>
        <v>92853947.249743238</v>
      </c>
    </row>
    <row r="202" spans="1:7">
      <c r="A202">
        <v>6</v>
      </c>
      <c r="B202" t="str">
        <f>VLOOKUP(A202,SQL!$A$10:$B$61,2)</f>
        <v>California</v>
      </c>
      <c r="C202">
        <v>45</v>
      </c>
      <c r="D202" s="5">
        <v>2675999.91</v>
      </c>
      <c r="E202" s="8">
        <f t="shared" si="3"/>
        <v>976739967.1500001</v>
      </c>
      <c r="F202" s="55">
        <f>VLOOKUP(Table1[[#This Row],[ST2]],Table2[#All],4,FALSE)</f>
        <v>0.71375637022478655</v>
      </c>
      <c r="G202">
        <f>Table1[[#This Row],[Percentage]]*Table1[[#This Row],[VMT]]</f>
        <v>697154373.60646129</v>
      </c>
    </row>
    <row r="203" spans="1:7">
      <c r="A203">
        <v>6</v>
      </c>
      <c r="B203" t="str">
        <f>VLOOKUP(A203,SQL!$A$10:$B$61,2)</f>
        <v>California</v>
      </c>
      <c r="C203">
        <v>47</v>
      </c>
      <c r="D203" s="5">
        <v>6131110.9400000004</v>
      </c>
      <c r="E203" s="8">
        <f t="shared" si="3"/>
        <v>2237855493.1000004</v>
      </c>
      <c r="F203" s="55">
        <f>VLOOKUP(Table1[[#This Row],[ST2]],Table2[#All],4,FALSE)</f>
        <v>0.71375637022478655</v>
      </c>
      <c r="G203">
        <f>Table1[[#This Row],[Percentage]]*Table1[[#This Row],[VMT]]</f>
        <v>1597283613.8426561</v>
      </c>
    </row>
    <row r="204" spans="1:7">
      <c r="A204">
        <v>6</v>
      </c>
      <c r="B204" t="str">
        <f>VLOOKUP(A204,SQL!$A$10:$B$61,2)</f>
        <v>California</v>
      </c>
      <c r="C204">
        <v>49</v>
      </c>
      <c r="D204" s="5">
        <v>325523.58</v>
      </c>
      <c r="E204" s="8">
        <f t="shared" si="3"/>
        <v>118816106.7</v>
      </c>
      <c r="F204" s="55">
        <f>VLOOKUP(Table1[[#This Row],[ST2]],Table2[#All],4,FALSE)</f>
        <v>0.71375637022478655</v>
      </c>
      <c r="G204">
        <f>Table1[[#This Row],[Percentage]]*Table1[[#This Row],[VMT]]</f>
        <v>84805753.042432949</v>
      </c>
    </row>
    <row r="205" spans="1:7">
      <c r="A205">
        <v>6</v>
      </c>
      <c r="B205" t="str">
        <f>VLOOKUP(A205,SQL!$A$10:$B$61,2)</f>
        <v>California</v>
      </c>
      <c r="C205">
        <v>51</v>
      </c>
      <c r="D205" s="5">
        <v>757691.71</v>
      </c>
      <c r="E205" s="8">
        <f t="shared" si="3"/>
        <v>276557474.14999998</v>
      </c>
      <c r="F205" s="55">
        <f>VLOOKUP(Table1[[#This Row],[ST2]],Table2[#All],4,FALSE)</f>
        <v>0.71375637022478655</v>
      </c>
      <c r="G205">
        <f>Table1[[#This Row],[Percentage]]*Table1[[#This Row],[VMT]]</f>
        <v>197394658.90783921</v>
      </c>
    </row>
    <row r="206" spans="1:7">
      <c r="A206">
        <v>6</v>
      </c>
      <c r="B206" t="str">
        <f>VLOOKUP(A206,SQL!$A$10:$B$61,2)</f>
        <v>California</v>
      </c>
      <c r="C206">
        <v>53</v>
      </c>
      <c r="D206" s="5">
        <v>8988005.5700000003</v>
      </c>
      <c r="E206" s="8">
        <f t="shared" si="3"/>
        <v>3280622033.0500002</v>
      </c>
      <c r="F206" s="55">
        <f>VLOOKUP(Table1[[#This Row],[ST2]],Table2[#All],4,FALSE)</f>
        <v>0.71375637022478655</v>
      </c>
      <c r="G206">
        <f>Table1[[#This Row],[Percentage]]*Table1[[#This Row],[VMT]]</f>
        <v>2341564874.3892279</v>
      </c>
    </row>
    <row r="207" spans="1:7">
      <c r="A207">
        <v>6</v>
      </c>
      <c r="B207" t="str">
        <f>VLOOKUP(A207,SQL!$A$10:$B$61,2)</f>
        <v>California</v>
      </c>
      <c r="C207">
        <v>55</v>
      </c>
      <c r="D207" s="5">
        <v>2643576.4</v>
      </c>
      <c r="E207" s="8">
        <f t="shared" si="3"/>
        <v>964905386</v>
      </c>
      <c r="F207" s="55">
        <f>VLOOKUP(Table1[[#This Row],[ST2]],Table2[#All],4,FALSE)</f>
        <v>0.71375637022478655</v>
      </c>
      <c r="G207">
        <f>Table1[[#This Row],[Percentage]]*Table1[[#This Row],[VMT]]</f>
        <v>688707365.92170656</v>
      </c>
    </row>
    <row r="208" spans="1:7">
      <c r="A208">
        <v>6</v>
      </c>
      <c r="B208" t="str">
        <f>VLOOKUP(A208,SQL!$A$10:$B$61,2)</f>
        <v>California</v>
      </c>
      <c r="C208">
        <v>57</v>
      </c>
      <c r="D208" s="5">
        <v>2279605.4700000002</v>
      </c>
      <c r="E208" s="8">
        <f t="shared" si="3"/>
        <v>832055996.55000007</v>
      </c>
      <c r="F208" s="55">
        <f>VLOOKUP(Table1[[#This Row],[ST2]],Table2[#All],4,FALSE)</f>
        <v>0.71375637022478655</v>
      </c>
      <c r="G208">
        <f>Table1[[#This Row],[Percentage]]*Table1[[#This Row],[VMT]]</f>
        <v>593885267.92129552</v>
      </c>
    </row>
    <row r="209" spans="1:7">
      <c r="A209">
        <v>6</v>
      </c>
      <c r="B209" t="str">
        <f>VLOOKUP(A209,SQL!$A$10:$B$61,2)</f>
        <v>California</v>
      </c>
      <c r="C209">
        <v>59</v>
      </c>
      <c r="D209" s="5">
        <v>66640040.759999998</v>
      </c>
      <c r="E209" s="8">
        <f t="shared" si="3"/>
        <v>24323614877.399998</v>
      </c>
      <c r="F209" s="55">
        <f>VLOOKUP(Table1[[#This Row],[ST2]],Table2[#All],4,FALSE)</f>
        <v>0.71375637022478655</v>
      </c>
      <c r="G209">
        <f>Table1[[#This Row],[Percentage]]*Table1[[#This Row],[VMT]]</f>
        <v>17361135065.638638</v>
      </c>
    </row>
    <row r="210" spans="1:7">
      <c r="A210">
        <v>6</v>
      </c>
      <c r="B210" t="str">
        <f>VLOOKUP(A210,SQL!$A$10:$B$61,2)</f>
        <v>California</v>
      </c>
      <c r="C210">
        <v>61</v>
      </c>
      <c r="D210" s="5">
        <v>7875991.4100000001</v>
      </c>
      <c r="E210" s="8">
        <f t="shared" si="3"/>
        <v>2874736864.6500001</v>
      </c>
      <c r="F210" s="55">
        <f>VLOOKUP(Table1[[#This Row],[ST2]],Table2[#All],4,FALSE)</f>
        <v>0.71375637022478655</v>
      </c>
      <c r="G210">
        <f>Table1[[#This Row],[Percentage]]*Table1[[#This Row],[VMT]]</f>
        <v>2051861749.8639677</v>
      </c>
    </row>
    <row r="211" spans="1:7">
      <c r="A211">
        <v>6</v>
      </c>
      <c r="B211" t="str">
        <f>VLOOKUP(A211,SQL!$A$10:$B$61,2)</f>
        <v>California</v>
      </c>
      <c r="C211">
        <v>63</v>
      </c>
      <c r="D211" s="5">
        <v>657457.09</v>
      </c>
      <c r="E211" s="8">
        <f t="shared" si="3"/>
        <v>239971837.84999999</v>
      </c>
      <c r="F211" s="55">
        <f>VLOOKUP(Table1[[#This Row],[ST2]],Table2[#All],4,FALSE)</f>
        <v>0.71375637022478655</v>
      </c>
      <c r="G211">
        <f>Table1[[#This Row],[Percentage]]*Table1[[#This Row],[VMT]]</f>
        <v>171281427.93998703</v>
      </c>
    </row>
    <row r="212" spans="1:7">
      <c r="A212">
        <v>6</v>
      </c>
      <c r="B212" t="str">
        <f>VLOOKUP(A212,SQL!$A$10:$B$61,2)</f>
        <v>California</v>
      </c>
      <c r="C212">
        <v>65</v>
      </c>
      <c r="D212" s="5">
        <v>49638737.509999998</v>
      </c>
      <c r="E212" s="8">
        <f t="shared" si="3"/>
        <v>18118139191.149998</v>
      </c>
      <c r="F212" s="55">
        <f>VLOOKUP(Table1[[#This Row],[ST2]],Table2[#All],4,FALSE)</f>
        <v>0.71375637022478655</v>
      </c>
      <c r="G212">
        <f>Table1[[#This Row],[Percentage]]*Table1[[#This Row],[VMT]]</f>
        <v>12931937264.302673</v>
      </c>
    </row>
    <row r="213" spans="1:7">
      <c r="A213">
        <v>6</v>
      </c>
      <c r="B213" t="str">
        <f>VLOOKUP(A213,SQL!$A$10:$B$61,2)</f>
        <v>California</v>
      </c>
      <c r="C213">
        <v>67</v>
      </c>
      <c r="D213" s="5">
        <v>26508941.530000001</v>
      </c>
      <c r="E213" s="8">
        <f t="shared" si="3"/>
        <v>9675763658.4500008</v>
      </c>
      <c r="F213" s="55">
        <f>VLOOKUP(Table1[[#This Row],[ST2]],Table2[#All],4,FALSE)</f>
        <v>0.71375637022478655</v>
      </c>
      <c r="G213">
        <f>Table1[[#This Row],[Percentage]]*Table1[[#This Row],[VMT]]</f>
        <v>6906137948.0081739</v>
      </c>
    </row>
    <row r="214" spans="1:7">
      <c r="A214">
        <v>6</v>
      </c>
      <c r="B214" t="str">
        <f>VLOOKUP(A214,SQL!$A$10:$B$61,2)</f>
        <v>California</v>
      </c>
      <c r="C214">
        <v>69</v>
      </c>
      <c r="D214" s="5">
        <v>1047403.82</v>
      </c>
      <c r="E214" s="8">
        <f t="shared" si="3"/>
        <v>382302394.29999995</v>
      </c>
      <c r="F214" s="55">
        <f>VLOOKUP(Table1[[#This Row],[ST2]],Table2[#All],4,FALSE)</f>
        <v>0.71375637022478655</v>
      </c>
      <c r="G214">
        <f>Table1[[#This Row],[Percentage]]*Table1[[#This Row],[VMT]]</f>
        <v>272870769.28381312</v>
      </c>
    </row>
    <row r="215" spans="1:7">
      <c r="A215">
        <v>6</v>
      </c>
      <c r="B215" t="str">
        <f>VLOOKUP(A215,SQL!$A$10:$B$61,2)</f>
        <v>California</v>
      </c>
      <c r="C215">
        <v>71</v>
      </c>
      <c r="D215" s="5">
        <v>51471519.57</v>
      </c>
      <c r="E215" s="8">
        <f t="shared" si="3"/>
        <v>18787104643.049999</v>
      </c>
      <c r="F215" s="55">
        <f>VLOOKUP(Table1[[#This Row],[ST2]],Table2[#All],4,FALSE)</f>
        <v>0.71375637022478655</v>
      </c>
      <c r="G215">
        <f>Table1[[#This Row],[Percentage]]*Table1[[#This Row],[VMT]]</f>
        <v>13409415617.056602</v>
      </c>
    </row>
    <row r="216" spans="1:7">
      <c r="A216">
        <v>6</v>
      </c>
      <c r="B216" t="str">
        <f>VLOOKUP(A216,SQL!$A$10:$B$61,2)</f>
        <v>California</v>
      </c>
      <c r="C216">
        <v>73</v>
      </c>
      <c r="D216" s="5">
        <v>69723953.420000002</v>
      </c>
      <c r="E216" s="8">
        <f t="shared" si="3"/>
        <v>25449242998.299999</v>
      </c>
      <c r="F216" s="55">
        <f>VLOOKUP(Table1[[#This Row],[ST2]],Table2[#All],4,FALSE)</f>
        <v>0.71375637022478655</v>
      </c>
      <c r="G216">
        <f>Table1[[#This Row],[Percentage]]*Table1[[#This Row],[VMT]]</f>
        <v>18164559307.435173</v>
      </c>
    </row>
    <row r="217" spans="1:7">
      <c r="A217">
        <v>6</v>
      </c>
      <c r="B217" t="str">
        <f>VLOOKUP(A217,SQL!$A$10:$B$61,2)</f>
        <v>California</v>
      </c>
      <c r="C217">
        <v>75</v>
      </c>
      <c r="D217" s="5">
        <v>7473125.6699999999</v>
      </c>
      <c r="E217" s="8">
        <f t="shared" si="3"/>
        <v>2727690869.5500002</v>
      </c>
      <c r="F217" s="55">
        <f>VLOOKUP(Table1[[#This Row],[ST2]],Table2[#All],4,FALSE)</f>
        <v>0.71375637022478655</v>
      </c>
      <c r="G217">
        <f>Table1[[#This Row],[Percentage]]*Table1[[#This Row],[VMT]]</f>
        <v>1946906734.1452999</v>
      </c>
    </row>
    <row r="218" spans="1:7">
      <c r="A218">
        <v>6</v>
      </c>
      <c r="B218" t="str">
        <f>VLOOKUP(A218,SQL!$A$10:$B$61,2)</f>
        <v>California</v>
      </c>
      <c r="C218">
        <v>77</v>
      </c>
      <c r="D218" s="5">
        <v>15677141.220000001</v>
      </c>
      <c r="E218" s="8">
        <f t="shared" si="3"/>
        <v>5722156545.3000002</v>
      </c>
      <c r="F218" s="55">
        <f>VLOOKUP(Table1[[#This Row],[ST2]],Table2[#All],4,FALSE)</f>
        <v>0.71375637022478655</v>
      </c>
      <c r="G218">
        <f>Table1[[#This Row],[Percentage]]*Table1[[#This Row],[VMT]]</f>
        <v>4084225685.6313324</v>
      </c>
    </row>
    <row r="219" spans="1:7">
      <c r="A219">
        <v>6</v>
      </c>
      <c r="B219" t="str">
        <f>VLOOKUP(A219,SQL!$A$10:$B$61,2)</f>
        <v>California</v>
      </c>
      <c r="C219">
        <v>79</v>
      </c>
      <c r="D219" s="5">
        <v>6733291.5300000003</v>
      </c>
      <c r="E219" s="8">
        <f t="shared" si="3"/>
        <v>2457651408.4500003</v>
      </c>
      <c r="F219" s="55">
        <f>VLOOKUP(Table1[[#This Row],[ST2]],Table2[#All],4,FALSE)</f>
        <v>0.71375637022478655</v>
      </c>
      <c r="G219">
        <f>Table1[[#This Row],[Percentage]]*Table1[[#This Row],[VMT]]</f>
        <v>1754164348.5731065</v>
      </c>
    </row>
    <row r="220" spans="1:7">
      <c r="A220">
        <v>6</v>
      </c>
      <c r="B220" t="str">
        <f>VLOOKUP(A220,SQL!$A$10:$B$61,2)</f>
        <v>California</v>
      </c>
      <c r="C220">
        <v>81</v>
      </c>
      <c r="D220" s="5">
        <v>17697572.559999999</v>
      </c>
      <c r="E220" s="8">
        <f t="shared" si="3"/>
        <v>6459613984.3999996</v>
      </c>
      <c r="F220" s="55">
        <f>VLOOKUP(Table1[[#This Row],[ST2]],Table2[#All],4,FALSE)</f>
        <v>0.71375637022478655</v>
      </c>
      <c r="G220">
        <f>Table1[[#This Row],[Percentage]]*Table1[[#This Row],[VMT]]</f>
        <v>4610590630.5586147</v>
      </c>
    </row>
    <row r="221" spans="1:7">
      <c r="A221">
        <v>6</v>
      </c>
      <c r="B221" t="str">
        <f>VLOOKUP(A221,SQL!$A$10:$B$61,2)</f>
        <v>California</v>
      </c>
      <c r="C221">
        <v>83</v>
      </c>
      <c r="D221" s="5">
        <v>8864888.0700000003</v>
      </c>
      <c r="E221" s="8">
        <f t="shared" si="3"/>
        <v>3235684145.5500002</v>
      </c>
      <c r="F221" s="55">
        <f>VLOOKUP(Table1[[#This Row],[ST2]],Table2[#All],4,FALSE)</f>
        <v>0.71375637022478655</v>
      </c>
      <c r="G221">
        <f>Table1[[#This Row],[Percentage]]*Table1[[#This Row],[VMT]]</f>
        <v>2309490170.921658</v>
      </c>
    </row>
    <row r="222" spans="1:7">
      <c r="A222">
        <v>6</v>
      </c>
      <c r="B222" t="str">
        <f>VLOOKUP(A222,SQL!$A$10:$B$61,2)</f>
        <v>California</v>
      </c>
      <c r="C222">
        <v>85</v>
      </c>
      <c r="D222" s="5">
        <v>38215497.909999996</v>
      </c>
      <c r="E222" s="8">
        <f t="shared" si="3"/>
        <v>13948656737.15</v>
      </c>
      <c r="F222" s="55">
        <f>VLOOKUP(Table1[[#This Row],[ST2]],Table2[#All],4,FALSE)</f>
        <v>0.71375637022478655</v>
      </c>
      <c r="G222">
        <f>Table1[[#This Row],[Percentage]]*Table1[[#This Row],[VMT]]</f>
        <v>9955942602.219698</v>
      </c>
    </row>
    <row r="223" spans="1:7">
      <c r="A223">
        <v>6</v>
      </c>
      <c r="B223" t="str">
        <f>VLOOKUP(A223,SQL!$A$10:$B$61,2)</f>
        <v>California</v>
      </c>
      <c r="C223">
        <v>87</v>
      </c>
      <c r="D223" s="5">
        <v>4510208.3</v>
      </c>
      <c r="E223" s="8">
        <f t="shared" si="3"/>
        <v>1646226029.5</v>
      </c>
      <c r="F223" s="55">
        <f>VLOOKUP(Table1[[#This Row],[ST2]],Table2[#All],4,FALSE)</f>
        <v>0.71375637022478655</v>
      </c>
      <c r="G223">
        <f>Table1[[#This Row],[Percentage]]*Table1[[#This Row],[VMT]]</f>
        <v>1175004315.3854823</v>
      </c>
    </row>
    <row r="224" spans="1:7">
      <c r="A224">
        <v>6</v>
      </c>
      <c r="B224" t="str">
        <f>VLOOKUP(A224,SQL!$A$10:$B$61,2)</f>
        <v>California</v>
      </c>
      <c r="C224">
        <v>89</v>
      </c>
      <c r="D224" s="5">
        <v>4473819.34</v>
      </c>
      <c r="E224" s="8">
        <f t="shared" si="3"/>
        <v>1632944059.0999999</v>
      </c>
      <c r="F224" s="55">
        <f>VLOOKUP(Table1[[#This Row],[ST2]],Table2[#All],4,FALSE)</f>
        <v>0.71375637022478655</v>
      </c>
      <c r="G224">
        <f>Table1[[#This Row],[Percentage]]*Table1[[#This Row],[VMT]]</f>
        <v>1165524224.4033453</v>
      </c>
    </row>
    <row r="225" spans="1:7">
      <c r="A225">
        <v>6</v>
      </c>
      <c r="B225" t="str">
        <f>VLOOKUP(A225,SQL!$A$10:$B$61,2)</f>
        <v>California</v>
      </c>
      <c r="C225">
        <v>91</v>
      </c>
      <c r="D225" s="5">
        <v>211863.6</v>
      </c>
      <c r="E225" s="8">
        <f t="shared" si="3"/>
        <v>77330214</v>
      </c>
      <c r="F225" s="55">
        <f>VLOOKUP(Table1[[#This Row],[ST2]],Table2[#All],4,FALSE)</f>
        <v>0.71375637022478655</v>
      </c>
      <c r="G225">
        <f>Table1[[#This Row],[Percentage]]*Table1[[#This Row],[VMT]]</f>
        <v>55194932.853345975</v>
      </c>
    </row>
    <row r="226" spans="1:7">
      <c r="A226">
        <v>6</v>
      </c>
      <c r="B226" t="str">
        <f>VLOOKUP(A226,SQL!$A$10:$B$61,2)</f>
        <v>California</v>
      </c>
      <c r="C226">
        <v>93</v>
      </c>
      <c r="D226" s="5">
        <v>1739716.15</v>
      </c>
      <c r="E226" s="8">
        <f t="shared" si="3"/>
        <v>634996394.75</v>
      </c>
      <c r="F226" s="55">
        <f>VLOOKUP(Table1[[#This Row],[ST2]],Table2[#All],4,FALSE)</f>
        <v>0.71375637022478655</v>
      </c>
      <c r="G226">
        <f>Table1[[#This Row],[Percentage]]*Table1[[#This Row],[VMT]]</f>
        <v>453232721.8225857</v>
      </c>
    </row>
    <row r="227" spans="1:7">
      <c r="A227">
        <v>6</v>
      </c>
      <c r="B227" t="str">
        <f>VLOOKUP(A227,SQL!$A$10:$B$61,2)</f>
        <v>California</v>
      </c>
      <c r="C227">
        <v>95</v>
      </c>
      <c r="D227" s="5">
        <v>11543583.76</v>
      </c>
      <c r="E227" s="8">
        <f t="shared" si="3"/>
        <v>4213408072.4000001</v>
      </c>
      <c r="F227" s="55">
        <f>VLOOKUP(Table1[[#This Row],[ST2]],Table2[#All],4,FALSE)</f>
        <v>0.71375637022478655</v>
      </c>
      <c r="G227">
        <f>Table1[[#This Row],[Percentage]]*Table1[[#This Row],[VMT]]</f>
        <v>3007346852.0320387</v>
      </c>
    </row>
    <row r="228" spans="1:7">
      <c r="A228">
        <v>6</v>
      </c>
      <c r="B228" t="str">
        <f>VLOOKUP(A228,SQL!$A$10:$B$61,2)</f>
        <v>California</v>
      </c>
      <c r="C228">
        <v>97</v>
      </c>
      <c r="D228" s="5">
        <v>9910183.5999999996</v>
      </c>
      <c r="E228" s="8">
        <f t="shared" si="3"/>
        <v>3617217014</v>
      </c>
      <c r="F228" s="55">
        <f>VLOOKUP(Table1[[#This Row],[ST2]],Table2[#All],4,FALSE)</f>
        <v>0.71375637022478655</v>
      </c>
      <c r="G228">
        <f>Table1[[#This Row],[Percentage]]*Table1[[#This Row],[VMT]]</f>
        <v>2581811686.2279811</v>
      </c>
    </row>
    <row r="229" spans="1:7">
      <c r="A229">
        <v>6</v>
      </c>
      <c r="B229" t="str">
        <f>VLOOKUP(A229,SQL!$A$10:$B$61,2)</f>
        <v>California</v>
      </c>
      <c r="C229">
        <v>99</v>
      </c>
      <c r="D229" s="5">
        <v>9739288.0099999998</v>
      </c>
      <c r="E229" s="8">
        <f t="shared" si="3"/>
        <v>3554840123.6500001</v>
      </c>
      <c r="F229" s="55">
        <f>VLOOKUP(Table1[[#This Row],[ST2]],Table2[#All],4,FALSE)</f>
        <v>0.71375637022478655</v>
      </c>
      <c r="G229">
        <f>Table1[[#This Row],[Percentage]]*Table1[[#This Row],[VMT]]</f>
        <v>2537289783.3858557</v>
      </c>
    </row>
    <row r="230" spans="1:7">
      <c r="A230">
        <v>6</v>
      </c>
      <c r="B230" t="str">
        <f>VLOOKUP(A230,SQL!$A$10:$B$61,2)</f>
        <v>California</v>
      </c>
      <c r="C230">
        <v>101</v>
      </c>
      <c r="D230" s="5">
        <v>1967371.86</v>
      </c>
      <c r="E230" s="8">
        <f t="shared" si="3"/>
        <v>718090728.9000001</v>
      </c>
      <c r="F230" s="55">
        <f>VLOOKUP(Table1[[#This Row],[ST2]],Table2[#All],4,FALSE)</f>
        <v>0.71375637022478655</v>
      </c>
      <c r="G230">
        <f>Table1[[#This Row],[Percentage]]*Table1[[#This Row],[VMT]]</f>
        <v>512541832.15173531</v>
      </c>
    </row>
    <row r="231" spans="1:7">
      <c r="A231">
        <v>6</v>
      </c>
      <c r="B231" t="str">
        <f>VLOOKUP(A231,SQL!$A$10:$B$61,2)</f>
        <v>California</v>
      </c>
      <c r="C231">
        <v>103</v>
      </c>
      <c r="D231" s="5">
        <v>2156799.7400000002</v>
      </c>
      <c r="E231" s="8">
        <f t="shared" si="3"/>
        <v>787231905.10000002</v>
      </c>
      <c r="F231" s="55">
        <f>VLOOKUP(Table1[[#This Row],[ST2]],Table2[#All],4,FALSE)</f>
        <v>0.71375637022478655</v>
      </c>
      <c r="G231">
        <f>Table1[[#This Row],[Percentage]]*Table1[[#This Row],[VMT]]</f>
        <v>561891787.10931969</v>
      </c>
    </row>
    <row r="232" spans="1:7">
      <c r="A232">
        <v>6</v>
      </c>
      <c r="B232" t="str">
        <f>VLOOKUP(A232,SQL!$A$10:$B$61,2)</f>
        <v>California</v>
      </c>
      <c r="C232">
        <v>105</v>
      </c>
      <c r="D232" s="5">
        <v>425234.17</v>
      </c>
      <c r="E232" s="8">
        <f t="shared" si="3"/>
        <v>155210472.04999998</v>
      </c>
      <c r="F232" s="55">
        <f>VLOOKUP(Table1[[#This Row],[ST2]],Table2[#All],4,FALSE)</f>
        <v>0.71375637022478655</v>
      </c>
      <c r="G232">
        <f>Table1[[#This Row],[Percentage]]*Table1[[#This Row],[VMT]]</f>
        <v>110782463.15128367</v>
      </c>
    </row>
    <row r="233" spans="1:7">
      <c r="A233">
        <v>6</v>
      </c>
      <c r="B233" t="str">
        <f>VLOOKUP(A233,SQL!$A$10:$B$61,2)</f>
        <v>California</v>
      </c>
      <c r="C233">
        <v>107</v>
      </c>
      <c r="D233" s="5">
        <v>8267393.4000000004</v>
      </c>
      <c r="E233" s="8">
        <f t="shared" si="3"/>
        <v>3017598591</v>
      </c>
      <c r="F233" s="55">
        <f>VLOOKUP(Table1[[#This Row],[ST2]],Table2[#All],4,FALSE)</f>
        <v>0.71375637022478655</v>
      </c>
      <c r="G233">
        <f>Table1[[#This Row],[Percentage]]*Table1[[#This Row],[VMT]]</f>
        <v>2153830217.1075902</v>
      </c>
    </row>
    <row r="234" spans="1:7">
      <c r="A234">
        <v>6</v>
      </c>
      <c r="B234" t="str">
        <f>VLOOKUP(A234,SQL!$A$10:$B$61,2)</f>
        <v>California</v>
      </c>
      <c r="C234">
        <v>109</v>
      </c>
      <c r="D234" s="5">
        <v>1380325.61</v>
      </c>
      <c r="E234" s="8">
        <f t="shared" si="3"/>
        <v>503818847.65000004</v>
      </c>
      <c r="F234" s="55">
        <f>VLOOKUP(Table1[[#This Row],[ST2]],Table2[#All],4,FALSE)</f>
        <v>0.71375637022478655</v>
      </c>
      <c r="G234">
        <f>Table1[[#This Row],[Percentage]]*Table1[[#This Row],[VMT]]</f>
        <v>359603911.94949877</v>
      </c>
    </row>
    <row r="235" spans="1:7">
      <c r="A235">
        <v>6</v>
      </c>
      <c r="B235" t="str">
        <f>VLOOKUP(A235,SQL!$A$10:$B$61,2)</f>
        <v>California</v>
      </c>
      <c r="C235">
        <v>111</v>
      </c>
      <c r="D235" s="5">
        <v>15982545.199999999</v>
      </c>
      <c r="E235" s="8">
        <f t="shared" si="3"/>
        <v>5833628998</v>
      </c>
      <c r="F235" s="55">
        <f>VLOOKUP(Table1[[#This Row],[ST2]],Table2[#All],4,FALSE)</f>
        <v>0.71375637022478655</v>
      </c>
      <c r="G235">
        <f>Table1[[#This Row],[Percentage]]*Table1[[#This Row],[VMT]]</f>
        <v>4163789858.8505387</v>
      </c>
    </row>
    <row r="236" spans="1:7">
      <c r="A236">
        <v>6</v>
      </c>
      <c r="B236" t="str">
        <f>VLOOKUP(A236,SQL!$A$10:$B$61,2)</f>
        <v>California</v>
      </c>
      <c r="C236">
        <v>113</v>
      </c>
      <c r="D236" s="5">
        <v>5098215.1399999997</v>
      </c>
      <c r="E236" s="8">
        <f t="shared" si="3"/>
        <v>1860848526.0999999</v>
      </c>
      <c r="F236" s="55">
        <f>VLOOKUP(Table1[[#This Row],[ST2]],Table2[#All],4,FALSE)</f>
        <v>0.71375637022478655</v>
      </c>
      <c r="G236">
        <f>Table1[[#This Row],[Percentage]]*Table1[[#This Row],[VMT]]</f>
        <v>1328192489.5272799</v>
      </c>
    </row>
    <row r="237" spans="1:7">
      <c r="A237">
        <v>6</v>
      </c>
      <c r="B237" t="str">
        <f>VLOOKUP(A237,SQL!$A$10:$B$61,2)</f>
        <v>California</v>
      </c>
      <c r="C237">
        <v>115</v>
      </c>
      <c r="D237" s="5">
        <v>1571005.5</v>
      </c>
      <c r="E237" s="8">
        <f t="shared" si="3"/>
        <v>573417007.5</v>
      </c>
      <c r="F237" s="55">
        <f>VLOOKUP(Table1[[#This Row],[ST2]],Table2[#All],4,FALSE)</f>
        <v>0.71375637022478655</v>
      </c>
      <c r="G237">
        <f>Table1[[#This Row],[Percentage]]*Table1[[#This Row],[VMT]]</f>
        <v>409280041.89835918</v>
      </c>
    </row>
    <row r="238" spans="1:7">
      <c r="A238">
        <v>8</v>
      </c>
      <c r="B238" t="str">
        <f>VLOOKUP(A238,SQL!$A$10:$B$61,2)</f>
        <v>Colorado</v>
      </c>
      <c r="C238">
        <v>1</v>
      </c>
      <c r="D238" s="5">
        <v>9982532.3000000007</v>
      </c>
      <c r="E238" s="8">
        <f t="shared" si="3"/>
        <v>3643624289.5000005</v>
      </c>
      <c r="F238" s="55">
        <f>VLOOKUP(Table1[[#This Row],[ST2]],Table2[#All],4,FALSE)</f>
        <v>0.70577582345965506</v>
      </c>
      <c r="G238">
        <f>Table1[[#This Row],[Percentage]]*Table1[[#This Row],[VMT]]</f>
        <v>2571581933.2994633</v>
      </c>
    </row>
    <row r="239" spans="1:7">
      <c r="A239">
        <v>8</v>
      </c>
      <c r="B239" t="str">
        <f>VLOOKUP(A239,SQL!$A$10:$B$61,2)</f>
        <v>Colorado</v>
      </c>
      <c r="C239">
        <v>3</v>
      </c>
      <c r="D239" s="5">
        <v>422564.83</v>
      </c>
      <c r="E239" s="8">
        <f t="shared" si="3"/>
        <v>154236162.95000002</v>
      </c>
      <c r="F239" s="55">
        <f>VLOOKUP(Table1[[#This Row],[ST2]],Table2[#All],4,FALSE)</f>
        <v>0.70577582345965506</v>
      </c>
      <c r="G239">
        <f>Table1[[#This Row],[Percentage]]*Table1[[#This Row],[VMT]]</f>
        <v>108856154.91329381</v>
      </c>
    </row>
    <row r="240" spans="1:7">
      <c r="A240">
        <v>8</v>
      </c>
      <c r="B240" t="str">
        <f>VLOOKUP(A240,SQL!$A$10:$B$61,2)</f>
        <v>Colorado</v>
      </c>
      <c r="C240">
        <v>5</v>
      </c>
      <c r="D240" s="5">
        <v>9604875.9299999997</v>
      </c>
      <c r="E240" s="8">
        <f t="shared" si="3"/>
        <v>3505779714.4499998</v>
      </c>
      <c r="F240" s="55">
        <f>VLOOKUP(Table1[[#This Row],[ST2]],Table2[#All],4,FALSE)</f>
        <v>0.70577582345965506</v>
      </c>
      <c r="G240">
        <f>Table1[[#This Row],[Percentage]]*Table1[[#This Row],[VMT]]</f>
        <v>2474294564.8341031</v>
      </c>
    </row>
    <row r="241" spans="1:7">
      <c r="A241">
        <v>8</v>
      </c>
      <c r="B241" t="str">
        <f>VLOOKUP(A241,SQL!$A$10:$B$61,2)</f>
        <v>Colorado</v>
      </c>
      <c r="C241">
        <v>7</v>
      </c>
      <c r="D241" s="5">
        <v>388316.23</v>
      </c>
      <c r="E241" s="8">
        <f t="shared" si="3"/>
        <v>141735423.94999999</v>
      </c>
      <c r="F241" s="55">
        <f>VLOOKUP(Table1[[#This Row],[ST2]],Table2[#All],4,FALSE)</f>
        <v>0.70577582345965506</v>
      </c>
      <c r="G241">
        <f>Table1[[#This Row],[Percentage]]*Table1[[#This Row],[VMT]]</f>
        <v>100033435.55171455</v>
      </c>
    </row>
    <row r="242" spans="1:7">
      <c r="A242">
        <v>8</v>
      </c>
      <c r="B242" t="str">
        <f>VLOOKUP(A242,SQL!$A$10:$B$61,2)</f>
        <v>Colorado</v>
      </c>
      <c r="C242">
        <v>9</v>
      </c>
      <c r="D242" s="5">
        <v>216909.25</v>
      </c>
      <c r="E242" s="8">
        <f t="shared" si="3"/>
        <v>79171876.25</v>
      </c>
      <c r="F242" s="55">
        <f>VLOOKUP(Table1[[#This Row],[ST2]],Table2[#All],4,FALSE)</f>
        <v>0.70577582345965506</v>
      </c>
      <c r="G242">
        <f>Table1[[#This Row],[Percentage]]*Table1[[#This Row],[VMT]]</f>
        <v>55877596.155189656</v>
      </c>
    </row>
    <row r="243" spans="1:7">
      <c r="A243">
        <v>8</v>
      </c>
      <c r="B243" t="str">
        <f>VLOOKUP(A243,SQL!$A$10:$B$61,2)</f>
        <v>Colorado</v>
      </c>
      <c r="C243">
        <v>11</v>
      </c>
      <c r="D243" s="5">
        <v>156583.41</v>
      </c>
      <c r="E243" s="8">
        <f t="shared" si="3"/>
        <v>57152944.649999999</v>
      </c>
      <c r="F243" s="55">
        <f>VLOOKUP(Table1[[#This Row],[ST2]],Table2[#All],4,FALSE)</f>
        <v>0.70577582345965506</v>
      </c>
      <c r="G243">
        <f>Table1[[#This Row],[Percentage]]*Table1[[#This Row],[VMT]]</f>
        <v>40337166.573497839</v>
      </c>
    </row>
    <row r="244" spans="1:7">
      <c r="A244">
        <v>8</v>
      </c>
      <c r="B244" t="str">
        <f>VLOOKUP(A244,SQL!$A$10:$B$61,2)</f>
        <v>Colorado</v>
      </c>
      <c r="C244">
        <v>13</v>
      </c>
      <c r="D244" s="5">
        <v>5080252.0999999996</v>
      </c>
      <c r="E244" s="8">
        <f t="shared" si="3"/>
        <v>1854292016.4999998</v>
      </c>
      <c r="F244" s="55">
        <f>VLOOKUP(Table1[[#This Row],[ST2]],Table2[#All],4,FALSE)</f>
        <v>0.70577582345965506</v>
      </c>
      <c r="G244">
        <f>Table1[[#This Row],[Percentage]]*Table1[[#This Row],[VMT]]</f>
        <v>1308714474.8799517</v>
      </c>
    </row>
    <row r="245" spans="1:7">
      <c r="A245">
        <v>8</v>
      </c>
      <c r="B245" t="str">
        <f>VLOOKUP(A245,SQL!$A$10:$B$61,2)</f>
        <v>Colorado</v>
      </c>
      <c r="C245">
        <v>14</v>
      </c>
      <c r="D245" s="5">
        <v>1503707.2</v>
      </c>
      <c r="E245" s="8">
        <f t="shared" si="3"/>
        <v>548853128</v>
      </c>
      <c r="F245" s="55">
        <f>VLOOKUP(Table1[[#This Row],[ST2]],Table2[#All],4,FALSE)</f>
        <v>0.70577582345965506</v>
      </c>
      <c r="G245">
        <f>Table1[[#This Row],[Percentage]]*Table1[[#This Row],[VMT]]</f>
        <v>387367268.37260747</v>
      </c>
    </row>
    <row r="246" spans="1:7">
      <c r="A246">
        <v>8</v>
      </c>
      <c r="B246" t="str">
        <f>VLOOKUP(A246,SQL!$A$10:$B$61,2)</f>
        <v>Colorado</v>
      </c>
      <c r="C246">
        <v>15</v>
      </c>
      <c r="D246" s="5">
        <v>524532.4</v>
      </c>
      <c r="E246" s="8">
        <f t="shared" si="3"/>
        <v>191454326</v>
      </c>
      <c r="F246" s="55">
        <f>VLOOKUP(Table1[[#This Row],[ST2]],Table2[#All],4,FALSE)</f>
        <v>0.70577582345965506</v>
      </c>
      <c r="G246">
        <f>Table1[[#This Row],[Percentage]]*Table1[[#This Row],[VMT]]</f>
        <v>135123834.58756325</v>
      </c>
    </row>
    <row r="247" spans="1:7">
      <c r="A247">
        <v>8</v>
      </c>
      <c r="B247" t="str">
        <f>VLOOKUP(A247,SQL!$A$10:$B$61,2)</f>
        <v>Colorado</v>
      </c>
      <c r="C247">
        <v>17</v>
      </c>
      <c r="D247" s="5">
        <v>167226.98000000001</v>
      </c>
      <c r="E247" s="8">
        <f t="shared" si="3"/>
        <v>61037847.700000003</v>
      </c>
      <c r="F247" s="55">
        <f>VLOOKUP(Table1[[#This Row],[ST2]],Table2[#All],4,FALSE)</f>
        <v>0.70577582345965506</v>
      </c>
      <c r="G247">
        <f>Table1[[#This Row],[Percentage]]*Table1[[#This Row],[VMT]]</f>
        <v>43079037.222672515</v>
      </c>
    </row>
    <row r="248" spans="1:7">
      <c r="A248">
        <v>8</v>
      </c>
      <c r="B248" t="str">
        <f>VLOOKUP(A248,SQL!$A$10:$B$61,2)</f>
        <v>Colorado</v>
      </c>
      <c r="C248">
        <v>19</v>
      </c>
      <c r="D248" s="5">
        <v>1361826.26</v>
      </c>
      <c r="E248" s="8">
        <f t="shared" si="3"/>
        <v>497066584.89999998</v>
      </c>
      <c r="F248" s="55">
        <f>VLOOKUP(Table1[[#This Row],[ST2]],Table2[#All],4,FALSE)</f>
        <v>0.70577582345965506</v>
      </c>
      <c r="G248">
        <f>Table1[[#This Row],[Percentage]]*Table1[[#This Row],[VMT]]</f>
        <v>350817578.27207601</v>
      </c>
    </row>
    <row r="249" spans="1:7">
      <c r="A249">
        <v>8</v>
      </c>
      <c r="B249" t="str">
        <f>VLOOKUP(A249,SQL!$A$10:$B$61,2)</f>
        <v>Colorado</v>
      </c>
      <c r="C249">
        <v>21</v>
      </c>
      <c r="D249" s="5">
        <v>177416.8</v>
      </c>
      <c r="E249" s="8">
        <f t="shared" si="3"/>
        <v>64757131.999999993</v>
      </c>
      <c r="F249" s="55">
        <f>VLOOKUP(Table1[[#This Row],[ST2]],Table2[#All],4,FALSE)</f>
        <v>0.70577582345965506</v>
      </c>
      <c r="G249">
        <f>Table1[[#This Row],[Percentage]]*Table1[[#This Row],[VMT]]</f>
        <v>45704018.162185572</v>
      </c>
    </row>
    <row r="250" spans="1:7">
      <c r="A250">
        <v>8</v>
      </c>
      <c r="B250" t="str">
        <f>VLOOKUP(A250,SQL!$A$10:$B$61,2)</f>
        <v>Colorado</v>
      </c>
      <c r="C250">
        <v>23</v>
      </c>
      <c r="D250" s="5">
        <v>180740.19</v>
      </c>
      <c r="E250" s="8">
        <f t="shared" si="3"/>
        <v>65970169.350000001</v>
      </c>
      <c r="F250" s="55">
        <f>VLOOKUP(Table1[[#This Row],[ST2]],Table2[#All],4,FALSE)</f>
        <v>0.70577582345965506</v>
      </c>
      <c r="G250">
        <f>Table1[[#This Row],[Percentage]]*Table1[[#This Row],[VMT]]</f>
        <v>46560150.596769147</v>
      </c>
    </row>
    <row r="251" spans="1:7">
      <c r="A251">
        <v>8</v>
      </c>
      <c r="B251" t="str">
        <f>VLOOKUP(A251,SQL!$A$10:$B$61,2)</f>
        <v>Colorado</v>
      </c>
      <c r="C251">
        <v>25</v>
      </c>
      <c r="D251" s="5">
        <v>90169.86</v>
      </c>
      <c r="E251" s="8">
        <f t="shared" si="3"/>
        <v>32911998.899999999</v>
      </c>
      <c r="F251" s="55">
        <f>VLOOKUP(Table1[[#This Row],[ST2]],Table2[#All],4,FALSE)</f>
        <v>0.70577582345965506</v>
      </c>
      <c r="G251">
        <f>Table1[[#This Row],[Percentage]]*Table1[[#This Row],[VMT]]</f>
        <v>23228493.125350762</v>
      </c>
    </row>
    <row r="252" spans="1:7">
      <c r="A252">
        <v>8</v>
      </c>
      <c r="B252" t="str">
        <f>VLOOKUP(A252,SQL!$A$10:$B$61,2)</f>
        <v>Colorado</v>
      </c>
      <c r="C252">
        <v>27</v>
      </c>
      <c r="D252" s="5">
        <v>96265.08</v>
      </c>
      <c r="E252" s="8">
        <f t="shared" si="3"/>
        <v>35136754.200000003</v>
      </c>
      <c r="F252" s="55">
        <f>VLOOKUP(Table1[[#This Row],[ST2]],Table2[#All],4,FALSE)</f>
        <v>0.70577582345965506</v>
      </c>
      <c r="G252">
        <f>Table1[[#This Row],[Percentage]]*Table1[[#This Row],[VMT]]</f>
        <v>24798671.629204497</v>
      </c>
    </row>
    <row r="253" spans="1:7">
      <c r="A253">
        <v>8</v>
      </c>
      <c r="B253" t="str">
        <f>VLOOKUP(A253,SQL!$A$10:$B$61,2)</f>
        <v>Colorado</v>
      </c>
      <c r="C253">
        <v>29</v>
      </c>
      <c r="D253" s="5">
        <v>649705.54</v>
      </c>
      <c r="E253" s="8">
        <f t="shared" si="3"/>
        <v>237142522.10000002</v>
      </c>
      <c r="F253" s="55">
        <f>VLOOKUP(Table1[[#This Row],[ST2]],Table2[#All],4,FALSE)</f>
        <v>0.70577582345965506</v>
      </c>
      <c r="G253">
        <f>Table1[[#This Row],[Percentage]]*Table1[[#This Row],[VMT]]</f>
        <v>167369458.81242695</v>
      </c>
    </row>
    <row r="254" spans="1:7">
      <c r="A254">
        <v>8</v>
      </c>
      <c r="B254" t="str">
        <f>VLOOKUP(A254,SQL!$A$10:$B$61,2)</f>
        <v>Colorado</v>
      </c>
      <c r="C254">
        <v>31</v>
      </c>
      <c r="D254" s="5">
        <v>13047590.199999999</v>
      </c>
      <c r="E254" s="8">
        <f t="shared" si="3"/>
        <v>4762370423</v>
      </c>
      <c r="F254" s="55">
        <f>VLOOKUP(Table1[[#This Row],[ST2]],Table2[#All],4,FALSE)</f>
        <v>0.70577582345965506</v>
      </c>
      <c r="G254">
        <f>Table1[[#This Row],[Percentage]]*Table1[[#This Row],[VMT]]</f>
        <v>3361165906.9127307</v>
      </c>
    </row>
    <row r="255" spans="1:7">
      <c r="A255">
        <v>8</v>
      </c>
      <c r="B255" t="str">
        <f>VLOOKUP(A255,SQL!$A$10:$B$61,2)</f>
        <v>Colorado</v>
      </c>
      <c r="C255">
        <v>33</v>
      </c>
      <c r="D255" s="5">
        <v>99597.9</v>
      </c>
      <c r="E255" s="8">
        <f t="shared" si="3"/>
        <v>36353233.5</v>
      </c>
      <c r="F255" s="55">
        <f>VLOOKUP(Table1[[#This Row],[ST2]],Table2[#All],4,FALSE)</f>
        <v>0.70577582345965506</v>
      </c>
      <c r="G255">
        <f>Table1[[#This Row],[Percentage]]*Table1[[#This Row],[VMT]]</f>
        <v>25657233.308883619</v>
      </c>
    </row>
    <row r="256" spans="1:7">
      <c r="A256">
        <v>8</v>
      </c>
      <c r="B256" t="str">
        <f>VLOOKUP(A256,SQL!$A$10:$B$61,2)</f>
        <v>Colorado</v>
      </c>
      <c r="C256">
        <v>35</v>
      </c>
      <c r="D256" s="5">
        <v>6652290.6600000001</v>
      </c>
      <c r="E256" s="8">
        <f t="shared" si="3"/>
        <v>2428086090.9000001</v>
      </c>
      <c r="F256" s="55">
        <f>VLOOKUP(Table1[[#This Row],[ST2]],Table2[#All],4,FALSE)</f>
        <v>0.70577582345965506</v>
      </c>
      <c r="G256">
        <f>Table1[[#This Row],[Percentage]]*Table1[[#This Row],[VMT]]</f>
        <v>1713684460.2358825</v>
      </c>
    </row>
    <row r="257" spans="1:7">
      <c r="A257">
        <v>8</v>
      </c>
      <c r="B257" t="str">
        <f>VLOOKUP(A257,SQL!$A$10:$B$61,2)</f>
        <v>Colorado</v>
      </c>
      <c r="C257">
        <v>37</v>
      </c>
      <c r="D257" s="5">
        <v>1930638.8</v>
      </c>
      <c r="E257" s="8">
        <f t="shared" si="3"/>
        <v>704683162</v>
      </c>
      <c r="F257" s="55">
        <f>VLOOKUP(Table1[[#This Row],[ST2]],Table2[#All],4,FALSE)</f>
        <v>0.70577582345965506</v>
      </c>
      <c r="G257">
        <f>Table1[[#This Row],[Percentage]]*Table1[[#This Row],[VMT]]</f>
        <v>497348338.93870354</v>
      </c>
    </row>
    <row r="258" spans="1:7">
      <c r="A258">
        <v>8</v>
      </c>
      <c r="B258" t="str">
        <f>VLOOKUP(A258,SQL!$A$10:$B$61,2)</f>
        <v>Colorado</v>
      </c>
      <c r="C258">
        <v>39</v>
      </c>
      <c r="D258" s="5">
        <v>635450.42000000004</v>
      </c>
      <c r="E258" s="8">
        <f t="shared" si="3"/>
        <v>231939403.30000001</v>
      </c>
      <c r="F258" s="55">
        <f>VLOOKUP(Table1[[#This Row],[ST2]],Table2[#All],4,FALSE)</f>
        <v>0.70577582345965506</v>
      </c>
      <c r="G258">
        <f>Table1[[#This Row],[Percentage]]*Table1[[#This Row],[VMT]]</f>
        <v>163697223.35679856</v>
      </c>
    </row>
    <row r="259" spans="1:7">
      <c r="A259">
        <v>8</v>
      </c>
      <c r="B259" t="str">
        <f>VLOOKUP(A259,SQL!$A$10:$B$61,2)</f>
        <v>Colorado</v>
      </c>
      <c r="C259">
        <v>41</v>
      </c>
      <c r="D259" s="5">
        <v>11055654.34</v>
      </c>
      <c r="E259" s="8">
        <f t="shared" si="3"/>
        <v>4035313834.0999999</v>
      </c>
      <c r="F259" s="55">
        <f>VLOOKUP(Table1[[#This Row],[ST2]],Table2[#All],4,FALSE)</f>
        <v>0.70577582345965506</v>
      </c>
      <c r="G259">
        <f>Table1[[#This Row],[Percentage]]*Table1[[#This Row],[VMT]]</f>
        <v>2848026944.1800652</v>
      </c>
    </row>
    <row r="260" spans="1:7">
      <c r="A260">
        <v>8</v>
      </c>
      <c r="B260" t="str">
        <f>VLOOKUP(A260,SQL!$A$10:$B$61,2)</f>
        <v>Colorado</v>
      </c>
      <c r="C260">
        <v>43</v>
      </c>
      <c r="D260" s="5">
        <v>831276.16</v>
      </c>
      <c r="E260" s="8">
        <f t="shared" ref="E260:E323" si="4">D260*365</f>
        <v>303415798.40000004</v>
      </c>
      <c r="F260" s="55">
        <f>VLOOKUP(Table1[[#This Row],[ST2]],Table2[#All],4,FALSE)</f>
        <v>0.70577582345965506</v>
      </c>
      <c r="G260">
        <f>Table1[[#This Row],[Percentage]]*Table1[[#This Row],[VMT]]</f>
        <v>214143534.96642873</v>
      </c>
    </row>
    <row r="261" spans="1:7">
      <c r="A261">
        <v>8</v>
      </c>
      <c r="B261" t="str">
        <f>VLOOKUP(A261,SQL!$A$10:$B$61,2)</f>
        <v>Colorado</v>
      </c>
      <c r="C261">
        <v>45</v>
      </c>
      <c r="D261" s="5">
        <v>2071351.86</v>
      </c>
      <c r="E261" s="8">
        <f t="shared" si="4"/>
        <v>756043428.9000001</v>
      </c>
      <c r="F261" s="55">
        <f>VLOOKUP(Table1[[#This Row],[ST2]],Table2[#All],4,FALSE)</f>
        <v>0.70577582345965506</v>
      </c>
      <c r="G261">
        <f>Table1[[#This Row],[Percentage]]*Table1[[#This Row],[VMT]]</f>
        <v>533597173.60315871</v>
      </c>
    </row>
    <row r="262" spans="1:7">
      <c r="A262">
        <v>8</v>
      </c>
      <c r="B262" t="str">
        <f>VLOOKUP(A262,SQL!$A$10:$B$61,2)</f>
        <v>Colorado</v>
      </c>
      <c r="C262">
        <v>47</v>
      </c>
      <c r="D262" s="5">
        <v>150247.20000000001</v>
      </c>
      <c r="E262" s="8">
        <f t="shared" si="4"/>
        <v>54840228.000000007</v>
      </c>
      <c r="F262" s="55">
        <f>VLOOKUP(Table1[[#This Row],[ST2]],Table2[#All],4,FALSE)</f>
        <v>0.70577582345965506</v>
      </c>
      <c r="G262">
        <f>Table1[[#This Row],[Percentage]]*Table1[[#This Row],[VMT]]</f>
        <v>38704907.075415239</v>
      </c>
    </row>
    <row r="263" spans="1:7">
      <c r="A263">
        <v>8</v>
      </c>
      <c r="B263" t="str">
        <f>VLOOKUP(A263,SQL!$A$10:$B$61,2)</f>
        <v>Colorado</v>
      </c>
      <c r="C263">
        <v>49</v>
      </c>
      <c r="D263" s="5">
        <v>630246.64</v>
      </c>
      <c r="E263" s="8">
        <f t="shared" si="4"/>
        <v>230040023.59999999</v>
      </c>
      <c r="F263" s="55">
        <f>VLOOKUP(Table1[[#This Row],[ST2]],Table2[#All],4,FALSE)</f>
        <v>0.70577582345965506</v>
      </c>
      <c r="G263">
        <f>Table1[[#This Row],[Percentage]]*Table1[[#This Row],[VMT]]</f>
        <v>162356687.08496848</v>
      </c>
    </row>
    <row r="264" spans="1:7">
      <c r="A264">
        <v>8</v>
      </c>
      <c r="B264" t="str">
        <f>VLOOKUP(A264,SQL!$A$10:$B$61,2)</f>
        <v>Colorado</v>
      </c>
      <c r="C264">
        <v>51</v>
      </c>
      <c r="D264" s="5">
        <v>532738.38</v>
      </c>
      <c r="E264" s="8">
        <f t="shared" si="4"/>
        <v>194449508.69999999</v>
      </c>
      <c r="F264" s="55">
        <f>VLOOKUP(Table1[[#This Row],[ST2]],Table2[#All],4,FALSE)</f>
        <v>0.70577582345965506</v>
      </c>
      <c r="G264">
        <f>Table1[[#This Row],[Percentage]]*Table1[[#This Row],[VMT]]</f>
        <v>137237762.12406784</v>
      </c>
    </row>
    <row r="265" spans="1:7">
      <c r="A265">
        <v>8</v>
      </c>
      <c r="B265" t="str">
        <f>VLOOKUP(A265,SQL!$A$10:$B$61,2)</f>
        <v>Colorado</v>
      </c>
      <c r="C265">
        <v>53</v>
      </c>
      <c r="D265" s="5">
        <v>29681.24</v>
      </c>
      <c r="E265" s="8">
        <f t="shared" si="4"/>
        <v>10833652.600000001</v>
      </c>
      <c r="F265" s="55">
        <f>VLOOKUP(Table1[[#This Row],[ST2]],Table2[#All],4,FALSE)</f>
        <v>0.70577582345965506</v>
      </c>
      <c r="G265">
        <f>Table1[[#This Row],[Percentage]]*Table1[[#This Row],[VMT]]</f>
        <v>7646130.0848408341</v>
      </c>
    </row>
    <row r="266" spans="1:7">
      <c r="A266">
        <v>8</v>
      </c>
      <c r="B266" t="str">
        <f>VLOOKUP(A266,SQL!$A$10:$B$61,2)</f>
        <v>Colorado</v>
      </c>
      <c r="C266">
        <v>55</v>
      </c>
      <c r="D266" s="5">
        <v>551690.51</v>
      </c>
      <c r="E266" s="8">
        <f t="shared" si="4"/>
        <v>201367036.15000001</v>
      </c>
      <c r="F266" s="55">
        <f>VLOOKUP(Table1[[#This Row],[ST2]],Table2[#All],4,FALSE)</f>
        <v>0.70577582345965506</v>
      </c>
      <c r="G266">
        <f>Table1[[#This Row],[Percentage]]*Table1[[#This Row],[VMT]]</f>
        <v>142119985.75639638</v>
      </c>
    </row>
    <row r="267" spans="1:7">
      <c r="A267">
        <v>8</v>
      </c>
      <c r="B267" t="str">
        <f>VLOOKUP(A267,SQL!$A$10:$B$61,2)</f>
        <v>Colorado</v>
      </c>
      <c r="C267">
        <v>57</v>
      </c>
      <c r="D267" s="5">
        <v>119618.52</v>
      </c>
      <c r="E267" s="8">
        <f t="shared" si="4"/>
        <v>43660759.800000004</v>
      </c>
      <c r="F267" s="55">
        <f>VLOOKUP(Table1[[#This Row],[ST2]],Table2[#All],4,FALSE)</f>
        <v>0.70577582345965506</v>
      </c>
      <c r="G267">
        <f>Table1[[#This Row],[Percentage]]*Table1[[#This Row],[VMT]]</f>
        <v>30814708.700719208</v>
      </c>
    </row>
    <row r="268" spans="1:7">
      <c r="A268">
        <v>8</v>
      </c>
      <c r="B268" t="str">
        <f>VLOOKUP(A268,SQL!$A$10:$B$61,2)</f>
        <v>Colorado</v>
      </c>
      <c r="C268">
        <v>59</v>
      </c>
      <c r="D268" s="5">
        <v>10778795.5</v>
      </c>
      <c r="E268" s="8">
        <f t="shared" si="4"/>
        <v>3934260357.5</v>
      </c>
      <c r="F268" s="55">
        <f>VLOOKUP(Table1[[#This Row],[ST2]],Table2[#All],4,FALSE)</f>
        <v>0.70577582345965506</v>
      </c>
      <c r="G268">
        <f>Table1[[#This Row],[Percentage]]*Table1[[#This Row],[VMT]]</f>
        <v>2776705843.5192394</v>
      </c>
    </row>
    <row r="269" spans="1:7">
      <c r="A269">
        <v>8</v>
      </c>
      <c r="B269" t="str">
        <f>VLOOKUP(A269,SQL!$A$10:$B$61,2)</f>
        <v>Colorado</v>
      </c>
      <c r="C269">
        <v>61</v>
      </c>
      <c r="D269" s="5">
        <v>148026.75</v>
      </c>
      <c r="E269" s="8">
        <f t="shared" si="4"/>
        <v>54029763.75</v>
      </c>
      <c r="F269" s="55">
        <f>VLOOKUP(Table1[[#This Row],[ST2]],Table2[#All],4,FALSE)</f>
        <v>0.70577582345965506</v>
      </c>
      <c r="G269">
        <f>Table1[[#This Row],[Percentage]]*Table1[[#This Row],[VMT]]</f>
        <v>38132901.001986869</v>
      </c>
    </row>
    <row r="270" spans="1:7">
      <c r="A270">
        <v>8</v>
      </c>
      <c r="B270" t="str">
        <f>VLOOKUP(A270,SQL!$A$10:$B$61,2)</f>
        <v>Colorado</v>
      </c>
      <c r="C270">
        <v>63</v>
      </c>
      <c r="D270" s="5">
        <v>516589.82</v>
      </c>
      <c r="E270" s="8">
        <f t="shared" si="4"/>
        <v>188555284.30000001</v>
      </c>
      <c r="F270" s="55">
        <f>VLOOKUP(Table1[[#This Row],[ST2]],Table2[#All],4,FALSE)</f>
        <v>0.70577582345965506</v>
      </c>
      <c r="G270">
        <f>Table1[[#This Row],[Percentage]]*Table1[[#This Row],[VMT]]</f>
        <v>133077761.04450187</v>
      </c>
    </row>
    <row r="271" spans="1:7">
      <c r="A271">
        <v>8</v>
      </c>
      <c r="B271" t="str">
        <f>VLOOKUP(A271,SQL!$A$10:$B$61,2)</f>
        <v>Colorado</v>
      </c>
      <c r="C271">
        <v>65</v>
      </c>
      <c r="D271" s="5">
        <v>186393.1</v>
      </c>
      <c r="E271" s="8">
        <f t="shared" si="4"/>
        <v>68033481.5</v>
      </c>
      <c r="F271" s="55">
        <f>VLOOKUP(Table1[[#This Row],[ST2]],Table2[#All],4,FALSE)</f>
        <v>0.70577582345965506</v>
      </c>
      <c r="G271">
        <f>Table1[[#This Row],[Percentage]]*Table1[[#This Row],[VMT]]</f>
        <v>48016386.428489707</v>
      </c>
    </row>
    <row r="272" spans="1:7">
      <c r="A272">
        <v>8</v>
      </c>
      <c r="B272" t="str">
        <f>VLOOKUP(A272,SQL!$A$10:$B$61,2)</f>
        <v>Colorado</v>
      </c>
      <c r="C272">
        <v>67</v>
      </c>
      <c r="D272" s="5">
        <v>1548598.9</v>
      </c>
      <c r="E272" s="8">
        <f t="shared" si="4"/>
        <v>565238598.5</v>
      </c>
      <c r="F272" s="55">
        <f>VLOOKUP(Table1[[#This Row],[ST2]],Table2[#All],4,FALSE)</f>
        <v>0.70577582345965506</v>
      </c>
      <c r="G272">
        <f>Table1[[#This Row],[Percentage]]*Table1[[#This Row],[VMT]]</f>
        <v>398931737.30751884</v>
      </c>
    </row>
    <row r="273" spans="1:7">
      <c r="A273">
        <v>8</v>
      </c>
      <c r="B273" t="str">
        <f>VLOOKUP(A273,SQL!$A$10:$B$61,2)</f>
        <v>Colorado</v>
      </c>
      <c r="C273">
        <v>69</v>
      </c>
      <c r="D273" s="5">
        <v>6243319.5</v>
      </c>
      <c r="E273" s="8">
        <f t="shared" si="4"/>
        <v>2278811617.5</v>
      </c>
      <c r="F273" s="55">
        <f>VLOOKUP(Table1[[#This Row],[ST2]],Table2[#All],4,FALSE)</f>
        <v>0.70577582345965506</v>
      </c>
      <c r="G273">
        <f>Table1[[#This Row],[Percentage]]*Table1[[#This Row],[VMT]]</f>
        <v>1608330145.850491</v>
      </c>
    </row>
    <row r="274" spans="1:7">
      <c r="A274">
        <v>8</v>
      </c>
      <c r="B274" t="str">
        <f>VLOOKUP(A274,SQL!$A$10:$B$61,2)</f>
        <v>Colorado</v>
      </c>
      <c r="C274">
        <v>71</v>
      </c>
      <c r="D274" s="5">
        <v>621713.14</v>
      </c>
      <c r="E274" s="8">
        <f t="shared" si="4"/>
        <v>226925296.09999999</v>
      </c>
      <c r="F274" s="55">
        <f>VLOOKUP(Table1[[#This Row],[ST2]],Table2[#All],4,FALSE)</f>
        <v>0.70577582345965506</v>
      </c>
      <c r="G274">
        <f>Table1[[#This Row],[Percentage]]*Table1[[#This Row],[VMT]]</f>
        <v>160158387.71880355</v>
      </c>
    </row>
    <row r="275" spans="1:7">
      <c r="A275">
        <v>8</v>
      </c>
      <c r="B275" t="str">
        <f>VLOOKUP(A275,SQL!$A$10:$B$61,2)</f>
        <v>Colorado</v>
      </c>
      <c r="C275">
        <v>73</v>
      </c>
      <c r="D275" s="5">
        <v>491667.22</v>
      </c>
      <c r="E275" s="8">
        <f t="shared" si="4"/>
        <v>179458535.29999998</v>
      </c>
      <c r="F275" s="55">
        <f>VLOOKUP(Table1[[#This Row],[ST2]],Table2[#All],4,FALSE)</f>
        <v>0.70577582345965506</v>
      </c>
      <c r="G275">
        <f>Table1[[#This Row],[Percentage]]*Table1[[#This Row],[VMT]]</f>
        <v>126657495.52822106</v>
      </c>
    </row>
    <row r="276" spans="1:7">
      <c r="A276">
        <v>8</v>
      </c>
      <c r="B276" t="str">
        <f>VLOOKUP(A276,SQL!$A$10:$B$61,2)</f>
        <v>Colorado</v>
      </c>
      <c r="C276">
        <v>75</v>
      </c>
      <c r="D276" s="5">
        <v>712993.38</v>
      </c>
      <c r="E276" s="8">
        <f t="shared" si="4"/>
        <v>260242583.69999999</v>
      </c>
      <c r="F276" s="55">
        <f>VLOOKUP(Table1[[#This Row],[ST2]],Table2[#All],4,FALSE)</f>
        <v>0.70577582345965506</v>
      </c>
      <c r="G276">
        <f>Table1[[#This Row],[Percentage]]*Table1[[#This Row],[VMT]]</f>
        <v>183672923.81013569</v>
      </c>
    </row>
    <row r="277" spans="1:7">
      <c r="A277">
        <v>8</v>
      </c>
      <c r="B277" t="str">
        <f>VLOOKUP(A277,SQL!$A$10:$B$61,2)</f>
        <v>Colorado</v>
      </c>
      <c r="C277">
        <v>77</v>
      </c>
      <c r="D277" s="5">
        <v>2959670.92</v>
      </c>
      <c r="E277" s="8">
        <f t="shared" si="4"/>
        <v>1080279885.8</v>
      </c>
      <c r="F277" s="55">
        <f>VLOOKUP(Table1[[#This Row],[ST2]],Table2[#All],4,FALSE)</f>
        <v>0.70577582345965506</v>
      </c>
      <c r="G277">
        <f>Table1[[#This Row],[Percentage]]*Table1[[#This Row],[VMT]]</f>
        <v>762435425.96739709</v>
      </c>
    </row>
    <row r="278" spans="1:7">
      <c r="A278">
        <v>8</v>
      </c>
      <c r="B278" t="str">
        <f>VLOOKUP(A278,SQL!$A$10:$B$61,2)</f>
        <v>Colorado</v>
      </c>
      <c r="C278">
        <v>79</v>
      </c>
      <c r="D278" s="5">
        <v>123233.21</v>
      </c>
      <c r="E278" s="8">
        <f t="shared" si="4"/>
        <v>44980121.650000006</v>
      </c>
      <c r="F278" s="55">
        <f>VLOOKUP(Table1[[#This Row],[ST2]],Table2[#All],4,FALSE)</f>
        <v>0.70577582345965506</v>
      </c>
      <c r="G278">
        <f>Table1[[#This Row],[Percentage]]*Table1[[#This Row],[VMT]]</f>
        <v>31745882.396844212</v>
      </c>
    </row>
    <row r="279" spans="1:7">
      <c r="A279">
        <v>8</v>
      </c>
      <c r="B279" t="str">
        <f>VLOOKUP(A279,SQL!$A$10:$B$61,2)</f>
        <v>Colorado</v>
      </c>
      <c r="C279">
        <v>81</v>
      </c>
      <c r="D279" s="5">
        <v>392771.78</v>
      </c>
      <c r="E279" s="8">
        <f t="shared" si="4"/>
        <v>143361699.70000002</v>
      </c>
      <c r="F279" s="55">
        <f>VLOOKUP(Table1[[#This Row],[ST2]],Table2[#All],4,FALSE)</f>
        <v>0.70577582345965506</v>
      </c>
      <c r="G279">
        <f>Table1[[#This Row],[Percentage]]*Table1[[#This Row],[VMT]]</f>
        <v>101181221.6583433</v>
      </c>
    </row>
    <row r="280" spans="1:7">
      <c r="A280">
        <v>8</v>
      </c>
      <c r="B280" t="str">
        <f>VLOOKUP(A280,SQL!$A$10:$B$61,2)</f>
        <v>Colorado</v>
      </c>
      <c r="C280">
        <v>83</v>
      </c>
      <c r="D280" s="5">
        <v>845959.82</v>
      </c>
      <c r="E280" s="8">
        <f t="shared" si="4"/>
        <v>308775334.29999995</v>
      </c>
      <c r="F280" s="55">
        <f>VLOOKUP(Table1[[#This Row],[ST2]],Table2[#All],4,FALSE)</f>
        <v>0.70577582345965506</v>
      </c>
      <c r="G280">
        <f>Table1[[#This Row],[Percentage]]*Table1[[#This Row],[VMT]]</f>
        <v>217926165.82961273</v>
      </c>
    </row>
    <row r="281" spans="1:7">
      <c r="A281">
        <v>8</v>
      </c>
      <c r="B281" t="str">
        <f>VLOOKUP(A281,SQL!$A$10:$B$61,2)</f>
        <v>Colorado</v>
      </c>
      <c r="C281">
        <v>85</v>
      </c>
      <c r="D281" s="5">
        <v>721852.35</v>
      </c>
      <c r="E281" s="8">
        <f t="shared" si="4"/>
        <v>263476107.75</v>
      </c>
      <c r="F281" s="55">
        <f>VLOOKUP(Table1[[#This Row],[ST2]],Table2[#All],4,FALSE)</f>
        <v>0.70577582345965506</v>
      </c>
      <c r="G281">
        <f>Table1[[#This Row],[Percentage]]*Table1[[#This Row],[VMT]]</f>
        <v>185955066.90920106</v>
      </c>
    </row>
    <row r="282" spans="1:7">
      <c r="A282">
        <v>8</v>
      </c>
      <c r="B282" t="str">
        <f>VLOOKUP(A282,SQL!$A$10:$B$61,2)</f>
        <v>Colorado</v>
      </c>
      <c r="C282">
        <v>87</v>
      </c>
      <c r="D282" s="5">
        <v>819659.56</v>
      </c>
      <c r="E282" s="8">
        <f t="shared" si="4"/>
        <v>299175739.40000004</v>
      </c>
      <c r="F282" s="55">
        <f>VLOOKUP(Table1[[#This Row],[ST2]],Table2[#All],4,FALSE)</f>
        <v>0.70577582345965506</v>
      </c>
      <c r="G282">
        <f>Table1[[#This Row],[Percentage]]*Table1[[#This Row],[VMT]]</f>
        <v>211151003.8341862</v>
      </c>
    </row>
    <row r="283" spans="1:7">
      <c r="A283">
        <v>8</v>
      </c>
      <c r="B283" t="str">
        <f>VLOOKUP(A283,SQL!$A$10:$B$61,2)</f>
        <v>Colorado</v>
      </c>
      <c r="C283">
        <v>89</v>
      </c>
      <c r="D283" s="5">
        <v>413668.87</v>
      </c>
      <c r="E283" s="8">
        <f t="shared" si="4"/>
        <v>150989137.55000001</v>
      </c>
      <c r="F283" s="55">
        <f>VLOOKUP(Table1[[#This Row],[ST2]],Table2[#All],4,FALSE)</f>
        <v>0.70577582345965506</v>
      </c>
      <c r="G283">
        <f>Table1[[#This Row],[Percentage]]*Table1[[#This Row],[VMT]]</f>
        <v>106564482.88781439</v>
      </c>
    </row>
    <row r="284" spans="1:7">
      <c r="A284">
        <v>8</v>
      </c>
      <c r="B284" t="str">
        <f>VLOOKUP(A284,SQL!$A$10:$B$61,2)</f>
        <v>Colorado</v>
      </c>
      <c r="C284">
        <v>91</v>
      </c>
      <c r="D284" s="5">
        <v>228555.6</v>
      </c>
      <c r="E284" s="8">
        <f t="shared" si="4"/>
        <v>83422794</v>
      </c>
      <c r="F284" s="55">
        <f>VLOOKUP(Table1[[#This Row],[ST2]],Table2[#All],4,FALSE)</f>
        <v>0.70577582345965506</v>
      </c>
      <c r="G284">
        <f>Table1[[#This Row],[Percentage]]*Table1[[#This Row],[VMT]]</f>
        <v>58877791.130655169</v>
      </c>
    </row>
    <row r="285" spans="1:7">
      <c r="A285">
        <v>8</v>
      </c>
      <c r="B285" t="str">
        <f>VLOOKUP(A285,SQL!$A$10:$B$61,2)</f>
        <v>Colorado</v>
      </c>
      <c r="C285">
        <v>93</v>
      </c>
      <c r="D285" s="5">
        <v>524166.52</v>
      </c>
      <c r="E285" s="8">
        <f t="shared" si="4"/>
        <v>191320779.80000001</v>
      </c>
      <c r="F285" s="55">
        <f>VLOOKUP(Table1[[#This Row],[ST2]],Table2[#All],4,FALSE)</f>
        <v>0.70577582345965506</v>
      </c>
      <c r="G285">
        <f>Table1[[#This Row],[Percentage]]*Table1[[#This Row],[VMT]]</f>
        <v>135029580.90828836</v>
      </c>
    </row>
    <row r="286" spans="1:7">
      <c r="A286">
        <v>8</v>
      </c>
      <c r="B286" t="str">
        <f>VLOOKUP(A286,SQL!$A$10:$B$61,2)</f>
        <v>Colorado</v>
      </c>
      <c r="C286">
        <v>95</v>
      </c>
      <c r="D286" s="5">
        <v>101781.41</v>
      </c>
      <c r="E286" s="8">
        <f t="shared" si="4"/>
        <v>37150214.649999999</v>
      </c>
      <c r="F286" s="55">
        <f>VLOOKUP(Table1[[#This Row],[ST2]],Table2[#All],4,FALSE)</f>
        <v>0.70577582345965506</v>
      </c>
      <c r="G286">
        <f>Table1[[#This Row],[Percentage]]*Table1[[#This Row],[VMT]]</f>
        <v>26219723.336306691</v>
      </c>
    </row>
    <row r="287" spans="1:7">
      <c r="A287">
        <v>8</v>
      </c>
      <c r="B287" t="str">
        <f>VLOOKUP(A287,SQL!$A$10:$B$61,2)</f>
        <v>Colorado</v>
      </c>
      <c r="C287">
        <v>97</v>
      </c>
      <c r="D287" s="5">
        <v>498182.6</v>
      </c>
      <c r="E287" s="8">
        <f t="shared" si="4"/>
        <v>181836649</v>
      </c>
      <c r="F287" s="55">
        <f>VLOOKUP(Table1[[#This Row],[ST2]],Table2[#All],4,FALSE)</f>
        <v>0.70577582345965506</v>
      </c>
      <c r="G287">
        <f>Table1[[#This Row],[Percentage]]*Table1[[#This Row],[VMT]]</f>
        <v>128335910.68311927</v>
      </c>
    </row>
    <row r="288" spans="1:7">
      <c r="A288">
        <v>8</v>
      </c>
      <c r="B288" t="str">
        <f>VLOOKUP(A288,SQL!$A$10:$B$61,2)</f>
        <v>Colorado</v>
      </c>
      <c r="C288">
        <v>99</v>
      </c>
      <c r="D288" s="5">
        <v>385150.33</v>
      </c>
      <c r="E288" s="8">
        <f t="shared" si="4"/>
        <v>140579870.45000002</v>
      </c>
      <c r="F288" s="55">
        <f>VLOOKUP(Table1[[#This Row],[ST2]],Table2[#All],4,FALSE)</f>
        <v>0.70577582345965506</v>
      </c>
      <c r="G288">
        <f>Table1[[#This Row],[Percentage]]*Table1[[#This Row],[VMT]]</f>
        <v>99217873.828700393</v>
      </c>
    </row>
    <row r="289" spans="1:7">
      <c r="A289">
        <v>8</v>
      </c>
      <c r="B289" t="str">
        <f>VLOOKUP(A289,SQL!$A$10:$B$61,2)</f>
        <v>Colorado</v>
      </c>
      <c r="C289">
        <v>101</v>
      </c>
      <c r="D289" s="5">
        <v>3447849.05</v>
      </c>
      <c r="E289" s="8">
        <f t="shared" si="4"/>
        <v>1258464903.25</v>
      </c>
      <c r="F289" s="55">
        <f>VLOOKUP(Table1[[#This Row],[ST2]],Table2[#All],4,FALSE)</f>
        <v>0.70577582345965506</v>
      </c>
      <c r="G289">
        <f>Table1[[#This Row],[Percentage]]*Table1[[#This Row],[VMT]]</f>
        <v>888194103.38634384</v>
      </c>
    </row>
    <row r="290" spans="1:7">
      <c r="A290">
        <v>8</v>
      </c>
      <c r="B290" t="str">
        <f>VLOOKUP(A290,SQL!$A$10:$B$61,2)</f>
        <v>Colorado</v>
      </c>
      <c r="C290">
        <v>103</v>
      </c>
      <c r="D290" s="5">
        <v>443963.99</v>
      </c>
      <c r="E290" s="8">
        <f t="shared" si="4"/>
        <v>162046856.34999999</v>
      </c>
      <c r="F290" s="55">
        <f>VLOOKUP(Table1[[#This Row],[ST2]],Table2[#All],4,FALSE)</f>
        <v>0.70577582345965506</v>
      </c>
      <c r="G290">
        <f>Table1[[#This Row],[Percentage]]*Table1[[#This Row],[VMT]]</f>
        <v>114368753.47946969</v>
      </c>
    </row>
    <row r="291" spans="1:7">
      <c r="A291">
        <v>8</v>
      </c>
      <c r="B291" t="str">
        <f>VLOOKUP(A291,SQL!$A$10:$B$61,2)</f>
        <v>Colorado</v>
      </c>
      <c r="C291">
        <v>105</v>
      </c>
      <c r="D291" s="5">
        <v>321314.84000000003</v>
      </c>
      <c r="E291" s="8">
        <f t="shared" si="4"/>
        <v>117279916.60000001</v>
      </c>
      <c r="F291" s="55">
        <f>VLOOKUP(Table1[[#This Row],[ST2]],Table2[#All],4,FALSE)</f>
        <v>0.70577582345965506</v>
      </c>
      <c r="G291">
        <f>Table1[[#This Row],[Percentage]]*Table1[[#This Row],[VMT]]</f>
        <v>82773329.713644668</v>
      </c>
    </row>
    <row r="292" spans="1:7">
      <c r="A292">
        <v>8</v>
      </c>
      <c r="B292" t="str">
        <f>VLOOKUP(A292,SQL!$A$10:$B$61,2)</f>
        <v>Colorado</v>
      </c>
      <c r="C292">
        <v>107</v>
      </c>
      <c r="D292" s="5">
        <v>692605.85</v>
      </c>
      <c r="E292" s="8">
        <f t="shared" si="4"/>
        <v>252801135.25</v>
      </c>
      <c r="F292" s="55">
        <f>VLOOKUP(Table1[[#This Row],[ST2]],Table2[#All],4,FALSE)</f>
        <v>0.70577582345965506</v>
      </c>
      <c r="G292">
        <f>Table1[[#This Row],[Percentage]]*Table1[[#This Row],[VMT]]</f>
        <v>178420929.40260437</v>
      </c>
    </row>
    <row r="293" spans="1:7">
      <c r="A293">
        <v>8</v>
      </c>
      <c r="B293" t="str">
        <f>VLOOKUP(A293,SQL!$A$10:$B$61,2)</f>
        <v>Colorado</v>
      </c>
      <c r="C293">
        <v>109</v>
      </c>
      <c r="D293" s="5">
        <v>214417.06</v>
      </c>
      <c r="E293" s="8">
        <f t="shared" si="4"/>
        <v>78262226.900000006</v>
      </c>
      <c r="F293" s="55">
        <f>VLOOKUP(Table1[[#This Row],[ST2]],Table2[#All],4,FALSE)</f>
        <v>0.70577582345965506</v>
      </c>
      <c r="G293">
        <f>Table1[[#This Row],[Percentage]]*Table1[[#This Row],[VMT]]</f>
        <v>55235587.636133872</v>
      </c>
    </row>
    <row r="294" spans="1:7">
      <c r="A294">
        <v>8</v>
      </c>
      <c r="B294" t="str">
        <f>VLOOKUP(A294,SQL!$A$10:$B$61,2)</f>
        <v>Colorado</v>
      </c>
      <c r="C294">
        <v>111</v>
      </c>
      <c r="D294" s="5">
        <v>62671.6</v>
      </c>
      <c r="E294" s="8">
        <f t="shared" si="4"/>
        <v>22875134</v>
      </c>
      <c r="F294" s="55">
        <f>VLOOKUP(Table1[[#This Row],[ST2]],Table2[#All],4,FALSE)</f>
        <v>0.70577582345965506</v>
      </c>
      <c r="G294">
        <f>Table1[[#This Row],[Percentage]]*Table1[[#This Row],[VMT]]</f>
        <v>16144716.535599953</v>
      </c>
    </row>
    <row r="295" spans="1:7">
      <c r="A295">
        <v>8</v>
      </c>
      <c r="B295" t="str">
        <f>VLOOKUP(A295,SQL!$A$10:$B$61,2)</f>
        <v>Colorado</v>
      </c>
      <c r="C295">
        <v>113</v>
      </c>
      <c r="D295" s="5">
        <v>192359.84</v>
      </c>
      <c r="E295" s="8">
        <f t="shared" si="4"/>
        <v>70211341.599999994</v>
      </c>
      <c r="F295" s="55">
        <f>VLOOKUP(Table1[[#This Row],[ST2]],Table2[#All],4,FALSE)</f>
        <v>0.70577582345965506</v>
      </c>
      <c r="G295">
        <f>Table1[[#This Row],[Percentage]]*Table1[[#This Row],[VMT]]</f>
        <v>49553467.433947131</v>
      </c>
    </row>
    <row r="296" spans="1:7">
      <c r="A296">
        <v>8</v>
      </c>
      <c r="B296" t="str">
        <f>VLOOKUP(A296,SQL!$A$10:$B$61,2)</f>
        <v>Colorado</v>
      </c>
      <c r="C296">
        <v>115</v>
      </c>
      <c r="D296" s="5">
        <v>212163.20000000001</v>
      </c>
      <c r="E296" s="8">
        <f t="shared" si="4"/>
        <v>77439568</v>
      </c>
      <c r="F296" s="55">
        <f>VLOOKUP(Table1[[#This Row],[ST2]],Table2[#All],4,FALSE)</f>
        <v>0.70577582345965506</v>
      </c>
      <c r="G296">
        <f>Table1[[#This Row],[Percentage]]*Table1[[#This Row],[VMT]]</f>
        <v>54654974.873559952</v>
      </c>
    </row>
    <row r="297" spans="1:7">
      <c r="A297">
        <v>8</v>
      </c>
      <c r="B297" t="str">
        <f>VLOOKUP(A297,SQL!$A$10:$B$61,2)</f>
        <v>Colorado</v>
      </c>
      <c r="C297">
        <v>117</v>
      </c>
      <c r="D297" s="5">
        <v>1286343.2</v>
      </c>
      <c r="E297" s="8">
        <f t="shared" si="4"/>
        <v>469515268</v>
      </c>
      <c r="F297" s="55">
        <f>VLOOKUP(Table1[[#This Row],[ST2]],Table2[#All],4,FALSE)</f>
        <v>0.70577582345965506</v>
      </c>
      <c r="G297">
        <f>Table1[[#This Row],[Percentage]]*Table1[[#This Row],[VMT]]</f>
        <v>331372524.89958066</v>
      </c>
    </row>
    <row r="298" spans="1:7">
      <c r="A298">
        <v>8</v>
      </c>
      <c r="B298" t="str">
        <f>VLOOKUP(A298,SQL!$A$10:$B$61,2)</f>
        <v>Colorado</v>
      </c>
      <c r="C298">
        <v>119</v>
      </c>
      <c r="D298" s="5">
        <v>487823.4</v>
      </c>
      <c r="E298" s="8">
        <f t="shared" si="4"/>
        <v>178055541</v>
      </c>
      <c r="F298" s="55">
        <f>VLOOKUP(Table1[[#This Row],[ST2]],Table2[#All],4,FALSE)</f>
        <v>0.70577582345965506</v>
      </c>
      <c r="G298">
        <f>Table1[[#This Row],[Percentage]]*Table1[[#This Row],[VMT]]</f>
        <v>125667296.07082938</v>
      </c>
    </row>
    <row r="299" spans="1:7">
      <c r="A299">
        <v>8</v>
      </c>
      <c r="B299" t="str">
        <f>VLOOKUP(A299,SQL!$A$10:$B$61,2)</f>
        <v>Colorado</v>
      </c>
      <c r="C299">
        <v>121</v>
      </c>
      <c r="D299" s="5">
        <v>346933.55</v>
      </c>
      <c r="E299" s="8">
        <f t="shared" si="4"/>
        <v>126630745.75</v>
      </c>
      <c r="F299" s="55">
        <f>VLOOKUP(Table1[[#This Row],[ST2]],Table2[#All],4,FALSE)</f>
        <v>0.70577582345965506</v>
      </c>
      <c r="G299">
        <f>Table1[[#This Row],[Percentage]]*Table1[[#This Row],[VMT]]</f>
        <v>89372918.857016459</v>
      </c>
    </row>
    <row r="300" spans="1:7">
      <c r="A300">
        <v>8</v>
      </c>
      <c r="B300" t="str">
        <f>VLOOKUP(A300,SQL!$A$10:$B$61,2)</f>
        <v>Colorado</v>
      </c>
      <c r="C300">
        <v>123</v>
      </c>
      <c r="D300" s="5">
        <v>6677959.6600000001</v>
      </c>
      <c r="E300" s="8">
        <f t="shared" si="4"/>
        <v>2437455275.9000001</v>
      </c>
      <c r="F300" s="55">
        <f>VLOOKUP(Table1[[#This Row],[ST2]],Table2[#All],4,FALSE)</f>
        <v>0.70577582345965506</v>
      </c>
      <c r="G300">
        <f>Table1[[#This Row],[Percentage]]*Table1[[#This Row],[VMT]]</f>
        <v>1720297004.4944034</v>
      </c>
    </row>
    <row r="301" spans="1:7">
      <c r="A301">
        <v>8</v>
      </c>
      <c r="B301" t="str">
        <f>VLOOKUP(A301,SQL!$A$10:$B$61,2)</f>
        <v>Colorado</v>
      </c>
      <c r="C301">
        <v>125</v>
      </c>
      <c r="D301" s="5">
        <v>292541.07</v>
      </c>
      <c r="E301" s="8">
        <f t="shared" si="4"/>
        <v>106777490.55</v>
      </c>
      <c r="F301" s="55">
        <f>VLOOKUP(Table1[[#This Row],[ST2]],Table2[#All],4,FALSE)</f>
        <v>0.70577582345965506</v>
      </c>
      <c r="G301">
        <f>Table1[[#This Row],[Percentage]]*Table1[[#This Row],[VMT]]</f>
        <v>75360971.319881782</v>
      </c>
    </row>
    <row r="302" spans="1:7">
      <c r="A302">
        <v>9</v>
      </c>
      <c r="B302" t="str">
        <f>VLOOKUP(A302,SQL!$A$10:$B$61,2)</f>
        <v>Connecticut</v>
      </c>
      <c r="C302">
        <v>1</v>
      </c>
      <c r="D302" s="5">
        <v>17972886.899999999</v>
      </c>
      <c r="E302" s="8">
        <f t="shared" si="4"/>
        <v>6560103718.499999</v>
      </c>
      <c r="F302" s="55">
        <f>VLOOKUP(Table1[[#This Row],[ST2]],Table2[#All],4,FALSE)</f>
        <v>0.65771757209912218</v>
      </c>
      <c r="G302">
        <f>Table1[[#This Row],[Percentage]]*Table1[[#This Row],[VMT]]</f>
        <v>4314695490.450243</v>
      </c>
    </row>
    <row r="303" spans="1:7">
      <c r="A303">
        <v>9</v>
      </c>
      <c r="B303" t="str">
        <f>VLOOKUP(A303,SQL!$A$10:$B$61,2)</f>
        <v>Connecticut</v>
      </c>
      <c r="C303">
        <v>3</v>
      </c>
      <c r="D303" s="5">
        <v>19622654.899999999</v>
      </c>
      <c r="E303" s="8">
        <f t="shared" si="4"/>
        <v>7162269038.499999</v>
      </c>
      <c r="F303" s="55">
        <f>VLOOKUP(Table1[[#This Row],[ST2]],Table2[#All],4,FALSE)</f>
        <v>0.65771757209912218</v>
      </c>
      <c r="G303">
        <f>Table1[[#This Row],[Percentage]]*Table1[[#This Row],[VMT]]</f>
        <v>4710750202.7229338</v>
      </c>
    </row>
    <row r="304" spans="1:7">
      <c r="A304">
        <v>9</v>
      </c>
      <c r="B304" t="str">
        <f>VLOOKUP(A304,SQL!$A$10:$B$61,2)</f>
        <v>Connecticut</v>
      </c>
      <c r="C304">
        <v>5</v>
      </c>
      <c r="D304" s="5">
        <v>3230732.5</v>
      </c>
      <c r="E304" s="8">
        <f t="shared" si="4"/>
        <v>1179217362.5</v>
      </c>
      <c r="F304" s="55">
        <f>VLOOKUP(Table1[[#This Row],[ST2]],Table2[#All],4,FALSE)</f>
        <v>0.65771757209912218</v>
      </c>
      <c r="G304">
        <f>Table1[[#This Row],[Percentage]]*Table1[[#This Row],[VMT]]</f>
        <v>775591980.64063048</v>
      </c>
    </row>
    <row r="305" spans="1:7">
      <c r="A305">
        <v>9</v>
      </c>
      <c r="B305" t="str">
        <f>VLOOKUP(A305,SQL!$A$10:$B$61,2)</f>
        <v>Connecticut</v>
      </c>
      <c r="C305">
        <v>7</v>
      </c>
      <c r="D305" s="5">
        <v>4484050.5</v>
      </c>
      <c r="E305" s="8">
        <f t="shared" si="4"/>
        <v>1636678432.5</v>
      </c>
      <c r="F305" s="55">
        <f>VLOOKUP(Table1[[#This Row],[ST2]],Table2[#All],4,FALSE)</f>
        <v>0.65771757209912218</v>
      </c>
      <c r="G305">
        <f>Table1[[#This Row],[Percentage]]*Table1[[#This Row],[VMT]]</f>
        <v>1076472164.930897</v>
      </c>
    </row>
    <row r="306" spans="1:7">
      <c r="A306">
        <v>9</v>
      </c>
      <c r="B306" t="str">
        <f>VLOOKUP(A306,SQL!$A$10:$B$61,2)</f>
        <v>Connecticut</v>
      </c>
      <c r="C306">
        <v>9</v>
      </c>
      <c r="D306" s="5">
        <v>17724296.399999999</v>
      </c>
      <c r="E306" s="8">
        <f t="shared" si="4"/>
        <v>6469368185.999999</v>
      </c>
      <c r="F306" s="55">
        <f>VLOOKUP(Table1[[#This Row],[ST2]],Table2[#All],4,FALSE)</f>
        <v>0.65771757209912218</v>
      </c>
      <c r="G306">
        <f>Table1[[#This Row],[Percentage]]*Table1[[#This Row],[VMT]]</f>
        <v>4255017136.3112216</v>
      </c>
    </row>
    <row r="307" spans="1:7">
      <c r="A307">
        <v>9</v>
      </c>
      <c r="B307" t="str">
        <f>VLOOKUP(A307,SQL!$A$10:$B$61,2)</f>
        <v>Connecticut</v>
      </c>
      <c r="C307">
        <v>11</v>
      </c>
      <c r="D307" s="5">
        <v>7144638.5</v>
      </c>
      <c r="E307" s="8">
        <f t="shared" si="4"/>
        <v>2607793052.5</v>
      </c>
      <c r="F307" s="55">
        <f>VLOOKUP(Table1[[#This Row],[ST2]],Table2[#All],4,FALSE)</f>
        <v>0.65771757209912218</v>
      </c>
      <c r="G307">
        <f>Table1[[#This Row],[Percentage]]*Table1[[#This Row],[VMT]]</f>
        <v>1715191315.0272586</v>
      </c>
    </row>
    <row r="308" spans="1:7">
      <c r="A308">
        <v>9</v>
      </c>
      <c r="B308" t="str">
        <f>VLOOKUP(A308,SQL!$A$10:$B$61,2)</f>
        <v>Connecticut</v>
      </c>
      <c r="C308">
        <v>13</v>
      </c>
      <c r="D308" s="5">
        <v>3536119</v>
      </c>
      <c r="E308" s="8">
        <f t="shared" si="4"/>
        <v>1290683435</v>
      </c>
      <c r="F308" s="55">
        <f>VLOOKUP(Table1[[#This Row],[ST2]],Table2[#All],4,FALSE)</f>
        <v>0.65771757209912218</v>
      </c>
      <c r="G308">
        <f>Table1[[#This Row],[Percentage]]*Table1[[#This Row],[VMT]]</f>
        <v>848905175.21675515</v>
      </c>
    </row>
    <row r="309" spans="1:7">
      <c r="A309">
        <v>9</v>
      </c>
      <c r="B309" t="str">
        <f>VLOOKUP(A309,SQL!$A$10:$B$61,2)</f>
        <v>Connecticut</v>
      </c>
      <c r="C309">
        <v>15</v>
      </c>
      <c r="D309" s="5">
        <v>2358626.5</v>
      </c>
      <c r="E309" s="8">
        <f t="shared" si="4"/>
        <v>860898672.5</v>
      </c>
      <c r="F309" s="55">
        <f>VLOOKUP(Table1[[#This Row],[ST2]],Table2[#All],4,FALSE)</f>
        <v>0.65771757209912218</v>
      </c>
      <c r="G309">
        <f>Table1[[#This Row],[Percentage]]*Table1[[#This Row],[VMT]]</f>
        <v>566228184.70005727</v>
      </c>
    </row>
    <row r="310" spans="1:7">
      <c r="A310">
        <v>10</v>
      </c>
      <c r="B310" t="str">
        <f>VLOOKUP(A310,SQL!$A$10:$B$61,2)</f>
        <v>Delaware</v>
      </c>
      <c r="C310">
        <v>1</v>
      </c>
      <c r="D310" s="5">
        <v>3697921.41</v>
      </c>
      <c r="E310" s="8">
        <f t="shared" si="4"/>
        <v>1349741314.6500001</v>
      </c>
      <c r="F310" s="55">
        <f>VLOOKUP(Table1[[#This Row],[ST2]],Table2[#All],4,FALSE)</f>
        <v>0.65573088592248374</v>
      </c>
      <c r="G310">
        <f>Table1[[#This Row],[Percentage]]*Table1[[#This Row],[VMT]]</f>
        <v>885067068.02162242</v>
      </c>
    </row>
    <row r="311" spans="1:7">
      <c r="A311">
        <v>10</v>
      </c>
      <c r="B311" t="str">
        <f>VLOOKUP(A311,SQL!$A$10:$B$61,2)</f>
        <v>Delaware</v>
      </c>
      <c r="C311">
        <v>3</v>
      </c>
      <c r="D311" s="5">
        <v>12281160.74</v>
      </c>
      <c r="E311" s="8">
        <f t="shared" si="4"/>
        <v>4482623670.1000004</v>
      </c>
      <c r="F311" s="55">
        <f>VLOOKUP(Table1[[#This Row],[ST2]],Table2[#All],4,FALSE)</f>
        <v>0.65573088592248374</v>
      </c>
      <c r="G311">
        <f>Table1[[#This Row],[Percentage]]*Table1[[#This Row],[VMT]]</f>
        <v>2939394790.4517689</v>
      </c>
    </row>
    <row r="312" spans="1:7">
      <c r="A312">
        <v>10</v>
      </c>
      <c r="B312" t="str">
        <f>VLOOKUP(A312,SQL!$A$10:$B$61,2)</f>
        <v>Delaware</v>
      </c>
      <c r="C312">
        <v>5</v>
      </c>
      <c r="D312" s="5">
        <v>5006990.2699999996</v>
      </c>
      <c r="E312" s="8">
        <f t="shared" si="4"/>
        <v>1827551448.55</v>
      </c>
      <c r="F312" s="55">
        <f>VLOOKUP(Table1[[#This Row],[ST2]],Table2[#All],4,FALSE)</f>
        <v>0.65573088592248374</v>
      </c>
      <c r="G312">
        <f>Table1[[#This Row],[Percentage]]*Table1[[#This Row],[VMT]]</f>
        <v>1198381930.42661</v>
      </c>
    </row>
    <row r="313" spans="1:7">
      <c r="A313">
        <v>11</v>
      </c>
      <c r="B313" t="str">
        <f>VLOOKUP(A313,SQL!$A$10:$B$61,2)</f>
        <v>District of Columbia</v>
      </c>
      <c r="C313" t="s">
        <v>1897</v>
      </c>
      <c r="D313" s="5">
        <v>7682977.7640000004</v>
      </c>
      <c r="E313" s="8">
        <f t="shared" si="4"/>
        <v>2804286883.8600001</v>
      </c>
      <c r="F313" s="55">
        <f>VLOOKUP(Table1[[#This Row],[ST2]],Table2[#All],4,FALSE)</f>
        <v>0.64026611192987959</v>
      </c>
      <c r="G313">
        <f>Table1[[#This Row],[Percentage]]*Table1[[#This Row],[VMT]]</f>
        <v>1795489859.865</v>
      </c>
    </row>
    <row r="314" spans="1:7">
      <c r="A314">
        <v>12</v>
      </c>
      <c r="B314" t="str">
        <f>VLOOKUP(A314,SQL!$A$10:$B$61,2)</f>
        <v>Florida</v>
      </c>
      <c r="C314">
        <v>1</v>
      </c>
      <c r="D314" s="5">
        <v>6538993.8059999999</v>
      </c>
      <c r="E314" s="8">
        <f t="shared" si="4"/>
        <v>2386732739.1900001</v>
      </c>
      <c r="F314" s="55">
        <f>VLOOKUP(Table1[[#This Row],[ST2]],Table2[#All],4,FALSE)</f>
        <v>0.62585789160132621</v>
      </c>
      <c r="G314">
        <f>Table1[[#This Row],[Percentage]]*Table1[[#This Row],[VMT]]</f>
        <v>1493755519.9653115</v>
      </c>
    </row>
    <row r="315" spans="1:7">
      <c r="A315">
        <v>12</v>
      </c>
      <c r="B315" t="str">
        <f>VLOOKUP(A315,SQL!$A$10:$B$61,2)</f>
        <v>Florida</v>
      </c>
      <c r="C315">
        <v>3</v>
      </c>
      <c r="D315" s="5">
        <v>962725.43599999999</v>
      </c>
      <c r="E315" s="8">
        <f t="shared" si="4"/>
        <v>351394784.13999999</v>
      </c>
      <c r="F315" s="55">
        <f>VLOOKUP(Table1[[#This Row],[ST2]],Table2[#All],4,FALSE)</f>
        <v>0.62585789160132621</v>
      </c>
      <c r="G315">
        <f>Table1[[#This Row],[Percentage]]*Table1[[#This Row],[VMT]]</f>
        <v>219923198.72156355</v>
      </c>
    </row>
    <row r="316" spans="1:7">
      <c r="A316">
        <v>12</v>
      </c>
      <c r="B316" t="str">
        <f>VLOOKUP(A316,SQL!$A$10:$B$61,2)</f>
        <v>Florida</v>
      </c>
      <c r="C316">
        <v>5</v>
      </c>
      <c r="D316" s="5">
        <v>3639787.4879999999</v>
      </c>
      <c r="E316" s="8">
        <f t="shared" si="4"/>
        <v>1328522433.1199999</v>
      </c>
      <c r="F316" s="55">
        <f>VLOOKUP(Table1[[#This Row],[ST2]],Table2[#All],4,FALSE)</f>
        <v>0.62585789160132621</v>
      </c>
      <c r="G316">
        <f>Table1[[#This Row],[Percentage]]*Table1[[#This Row],[VMT]]</f>
        <v>831466248.93754709</v>
      </c>
    </row>
    <row r="317" spans="1:7">
      <c r="A317">
        <v>12</v>
      </c>
      <c r="B317" t="str">
        <f>VLOOKUP(A317,SQL!$A$10:$B$61,2)</f>
        <v>Florida</v>
      </c>
      <c r="C317">
        <v>7</v>
      </c>
      <c r="D317" s="5">
        <v>740644.92</v>
      </c>
      <c r="E317" s="8">
        <f t="shared" si="4"/>
        <v>270335395.80000001</v>
      </c>
      <c r="F317" s="55">
        <f>VLOOKUP(Table1[[#This Row],[ST2]],Table2[#All],4,FALSE)</f>
        <v>0.62585789160132621</v>
      </c>
      <c r="G317">
        <f>Table1[[#This Row],[Percentage]]*Table1[[#This Row],[VMT]]</f>
        <v>169191540.84059802</v>
      </c>
    </row>
    <row r="318" spans="1:7">
      <c r="A318">
        <v>12</v>
      </c>
      <c r="B318" t="str">
        <f>VLOOKUP(A318,SQL!$A$10:$B$61,2)</f>
        <v>Florida</v>
      </c>
      <c r="C318">
        <v>9</v>
      </c>
      <c r="D318" s="5">
        <v>12121531.279999999</v>
      </c>
      <c r="E318" s="8">
        <f t="shared" si="4"/>
        <v>4424358917.1999998</v>
      </c>
      <c r="F318" s="55">
        <f>VLOOKUP(Table1[[#This Row],[ST2]],Table2[#All],4,FALSE)</f>
        <v>0.62585789160132621</v>
      </c>
      <c r="G318">
        <f>Table1[[#This Row],[Percentage]]*Table1[[#This Row],[VMT]]</f>
        <v>2769019943.6063185</v>
      </c>
    </row>
    <row r="319" spans="1:7">
      <c r="A319">
        <v>12</v>
      </c>
      <c r="B319" t="str">
        <f>VLOOKUP(A319,SQL!$A$10:$B$61,2)</f>
        <v>Florida</v>
      </c>
      <c r="C319">
        <v>11</v>
      </c>
      <c r="D319" s="5">
        <v>36024676.310999997</v>
      </c>
      <c r="E319" s="8">
        <f t="shared" si="4"/>
        <v>13149006853.514999</v>
      </c>
      <c r="F319" s="55">
        <f>VLOOKUP(Table1[[#This Row],[ST2]],Table2[#All],4,FALSE)</f>
        <v>0.62585789160132621</v>
      </c>
      <c r="G319">
        <f>Table1[[#This Row],[Percentage]]*Table1[[#This Row],[VMT]]</f>
        <v>8229409705.9922857</v>
      </c>
    </row>
    <row r="320" spans="1:7">
      <c r="A320">
        <v>12</v>
      </c>
      <c r="B320" t="str">
        <f>VLOOKUP(A320,SQL!$A$10:$B$61,2)</f>
        <v>Florida</v>
      </c>
      <c r="C320">
        <v>13</v>
      </c>
      <c r="D320" s="5">
        <v>325649.70500000002</v>
      </c>
      <c r="E320" s="8">
        <f t="shared" si="4"/>
        <v>118862142.325</v>
      </c>
      <c r="F320" s="55">
        <f>VLOOKUP(Table1[[#This Row],[ST2]],Table2[#All],4,FALSE)</f>
        <v>0.62585789160132621</v>
      </c>
      <c r="G320">
        <f>Table1[[#This Row],[Percentage]]*Table1[[#This Row],[VMT]]</f>
        <v>74390809.786741257</v>
      </c>
    </row>
    <row r="321" spans="1:7">
      <c r="A321">
        <v>12</v>
      </c>
      <c r="B321" t="str">
        <f>VLOOKUP(A321,SQL!$A$10:$B$61,2)</f>
        <v>Florida</v>
      </c>
      <c r="C321">
        <v>15</v>
      </c>
      <c r="D321" s="5">
        <v>3694221.8679999998</v>
      </c>
      <c r="E321" s="8">
        <f t="shared" si="4"/>
        <v>1348390981.8199999</v>
      </c>
      <c r="F321" s="55">
        <f>VLOOKUP(Table1[[#This Row],[ST2]],Table2[#All],4,FALSE)</f>
        <v>0.62585789160132621</v>
      </c>
      <c r="G321">
        <f>Table1[[#This Row],[Percentage]]*Table1[[#This Row],[VMT]]</f>
        <v>843901136.9361074</v>
      </c>
    </row>
    <row r="322" spans="1:7">
      <c r="A322">
        <v>12</v>
      </c>
      <c r="B322" t="str">
        <f>VLOOKUP(A322,SQL!$A$10:$B$61,2)</f>
        <v>Florida</v>
      </c>
      <c r="C322">
        <v>17</v>
      </c>
      <c r="D322" s="5">
        <v>2399119.61</v>
      </c>
      <c r="E322" s="8">
        <f t="shared" si="4"/>
        <v>875678657.64999998</v>
      </c>
      <c r="F322" s="55">
        <f>VLOOKUP(Table1[[#This Row],[ST2]],Table2[#All],4,FALSE)</f>
        <v>0.62585789160132621</v>
      </c>
      <c r="G322">
        <f>Table1[[#This Row],[Percentage]]*Table1[[#This Row],[VMT]]</f>
        <v>548050398.39710855</v>
      </c>
    </row>
    <row r="323" spans="1:7">
      <c r="A323">
        <v>12</v>
      </c>
      <c r="B323" t="str">
        <f>VLOOKUP(A323,SQL!$A$10:$B$61,2)</f>
        <v>Florida</v>
      </c>
      <c r="C323">
        <v>19</v>
      </c>
      <c r="D323" s="5">
        <v>2766311.0060000001</v>
      </c>
      <c r="E323" s="8">
        <f t="shared" si="4"/>
        <v>1009703517.1900001</v>
      </c>
      <c r="F323" s="55">
        <f>VLOOKUP(Table1[[#This Row],[ST2]],Table2[#All],4,FALSE)</f>
        <v>0.62585789160132621</v>
      </c>
      <c r="G323">
        <f>Table1[[#This Row],[Percentage]]*Table1[[#This Row],[VMT]]</f>
        <v>631930914.41097689</v>
      </c>
    </row>
    <row r="324" spans="1:7">
      <c r="A324">
        <v>12</v>
      </c>
      <c r="B324" t="str">
        <f>VLOOKUP(A324,SQL!$A$10:$B$61,2)</f>
        <v>Florida</v>
      </c>
      <c r="C324">
        <v>21</v>
      </c>
      <c r="D324" s="5">
        <v>6820219.7350000003</v>
      </c>
      <c r="E324" s="8">
        <f t="shared" ref="E324:E387" si="5">D324*365</f>
        <v>2489380203.2750001</v>
      </c>
      <c r="F324" s="55">
        <f>VLOOKUP(Table1[[#This Row],[ST2]],Table2[#All],4,FALSE)</f>
        <v>0.62585789160132621</v>
      </c>
      <c r="G324">
        <f>Table1[[#This Row],[Percentage]]*Table1[[#This Row],[VMT]]</f>
        <v>1557998245.4157724</v>
      </c>
    </row>
    <row r="325" spans="1:7">
      <c r="A325">
        <v>12</v>
      </c>
      <c r="B325" t="str">
        <f>VLOOKUP(A325,SQL!$A$10:$B$61,2)</f>
        <v>Florida</v>
      </c>
      <c r="C325">
        <v>23</v>
      </c>
      <c r="D325" s="5">
        <v>2734707.1469999999</v>
      </c>
      <c r="E325" s="8">
        <f t="shared" si="5"/>
        <v>998168108.65499997</v>
      </c>
      <c r="F325" s="55">
        <f>VLOOKUP(Table1[[#This Row],[ST2]],Table2[#All],4,FALSE)</f>
        <v>0.62585789160132621</v>
      </c>
      <c r="G325">
        <f>Table1[[#This Row],[Percentage]]*Table1[[#This Row],[VMT]]</f>
        <v>624711387.94650173</v>
      </c>
    </row>
    <row r="326" spans="1:7">
      <c r="A326">
        <v>12</v>
      </c>
      <c r="B326" t="str">
        <f>VLOOKUP(A326,SQL!$A$10:$B$61,2)</f>
        <v>Florida</v>
      </c>
      <c r="C326">
        <v>27</v>
      </c>
      <c r="D326" s="5">
        <v>668487.47</v>
      </c>
      <c r="E326" s="8">
        <f t="shared" si="5"/>
        <v>243997926.54999998</v>
      </c>
      <c r="F326" s="55">
        <f>VLOOKUP(Table1[[#This Row],[ST2]],Table2[#All],4,FALSE)</f>
        <v>0.62585789160132621</v>
      </c>
      <c r="G326">
        <f>Table1[[#This Row],[Percentage]]*Table1[[#This Row],[VMT]]</f>
        <v>152708027.86567825</v>
      </c>
    </row>
    <row r="327" spans="1:7">
      <c r="A327">
        <v>12</v>
      </c>
      <c r="B327" t="str">
        <f>VLOOKUP(A327,SQL!$A$10:$B$61,2)</f>
        <v>Florida</v>
      </c>
      <c r="C327">
        <v>29</v>
      </c>
      <c r="D327" s="5">
        <v>454347.43599999999</v>
      </c>
      <c r="E327" s="8">
        <f t="shared" si="5"/>
        <v>165836814.13999999</v>
      </c>
      <c r="F327" s="55">
        <f>VLOOKUP(Table1[[#This Row],[ST2]],Table2[#All],4,FALSE)</f>
        <v>0.62585789160132621</v>
      </c>
      <c r="G327">
        <f>Table1[[#This Row],[Percentage]]*Table1[[#This Row],[VMT]]</f>
        <v>103790278.84754139</v>
      </c>
    </row>
    <row r="328" spans="1:7">
      <c r="A328">
        <v>12</v>
      </c>
      <c r="B328" t="str">
        <f>VLOOKUP(A328,SQL!$A$10:$B$61,2)</f>
        <v>Florida</v>
      </c>
      <c r="C328">
        <v>31</v>
      </c>
      <c r="D328" s="5">
        <v>21529347.135000002</v>
      </c>
      <c r="E328" s="8">
        <f t="shared" si="5"/>
        <v>7858211704.2750006</v>
      </c>
      <c r="F328" s="55">
        <f>VLOOKUP(Table1[[#This Row],[ST2]],Table2[#All],4,FALSE)</f>
        <v>0.62585789160132621</v>
      </c>
      <c r="G328">
        <f>Table1[[#This Row],[Percentage]]*Table1[[#This Row],[VMT]]</f>
        <v>4918123808.9944162</v>
      </c>
    </row>
    <row r="329" spans="1:7">
      <c r="A329">
        <v>12</v>
      </c>
      <c r="B329" t="str">
        <f>VLOOKUP(A329,SQL!$A$10:$B$61,2)</f>
        <v>Florida</v>
      </c>
      <c r="C329">
        <v>33</v>
      </c>
      <c r="D329" s="5">
        <v>6127200.8200000003</v>
      </c>
      <c r="E329" s="8">
        <f t="shared" si="5"/>
        <v>2236428299.3000002</v>
      </c>
      <c r="F329" s="55">
        <f>VLOOKUP(Table1[[#This Row],[ST2]],Table2[#All],4,FALSE)</f>
        <v>0.62585789160132621</v>
      </c>
      <c r="G329">
        <f>Table1[[#This Row],[Percentage]]*Table1[[#This Row],[VMT]]</f>
        <v>1399686300.1174378</v>
      </c>
    </row>
    <row r="330" spans="1:7">
      <c r="A330">
        <v>12</v>
      </c>
      <c r="B330" t="str">
        <f>VLOOKUP(A330,SQL!$A$10:$B$61,2)</f>
        <v>Florida</v>
      </c>
      <c r="C330">
        <v>35</v>
      </c>
      <c r="D330" s="5">
        <v>2292719.372</v>
      </c>
      <c r="E330" s="8">
        <f t="shared" si="5"/>
        <v>836842570.77999997</v>
      </c>
      <c r="F330" s="55">
        <f>VLOOKUP(Table1[[#This Row],[ST2]],Table2[#All],4,FALSE)</f>
        <v>0.62585789160132621</v>
      </c>
      <c r="G330">
        <f>Table1[[#This Row],[Percentage]]*Table1[[#This Row],[VMT]]</f>
        <v>523744526.95060438</v>
      </c>
    </row>
    <row r="331" spans="1:7">
      <c r="A331">
        <v>12</v>
      </c>
      <c r="B331" t="str">
        <f>VLOOKUP(A331,SQL!$A$10:$B$61,2)</f>
        <v>Florida</v>
      </c>
      <c r="C331">
        <v>37</v>
      </c>
      <c r="D331" s="5">
        <v>277459.61200000002</v>
      </c>
      <c r="E331" s="8">
        <f t="shared" si="5"/>
        <v>101272758.38000001</v>
      </c>
      <c r="F331" s="55">
        <f>VLOOKUP(Table1[[#This Row],[ST2]],Table2[#All],4,FALSE)</f>
        <v>0.62585789160132621</v>
      </c>
      <c r="G331">
        <f>Table1[[#This Row],[Percentage]]*Table1[[#This Row],[VMT]]</f>
        <v>63382355.036357351</v>
      </c>
    </row>
    <row r="332" spans="1:7">
      <c r="A332">
        <v>12</v>
      </c>
      <c r="B332" t="str">
        <f>VLOOKUP(A332,SQL!$A$10:$B$61,2)</f>
        <v>Florida</v>
      </c>
      <c r="C332">
        <v>39</v>
      </c>
      <c r="D332" s="5">
        <v>1425408.899</v>
      </c>
      <c r="E332" s="8">
        <f t="shared" si="5"/>
        <v>520274248.13499999</v>
      </c>
      <c r="F332" s="55">
        <f>VLOOKUP(Table1[[#This Row],[ST2]],Table2[#All],4,FALSE)</f>
        <v>0.62585789160132621</v>
      </c>
      <c r="G332">
        <f>Table1[[#This Row],[Percentage]]*Table1[[#This Row],[VMT]]</f>
        <v>325617743.99223632</v>
      </c>
    </row>
    <row r="333" spans="1:7">
      <c r="A333">
        <v>12</v>
      </c>
      <c r="B333" t="str">
        <f>VLOOKUP(A333,SQL!$A$10:$B$61,2)</f>
        <v>Florida</v>
      </c>
      <c r="C333">
        <v>41</v>
      </c>
      <c r="D333" s="5">
        <v>356586.8</v>
      </c>
      <c r="E333" s="8">
        <f t="shared" si="5"/>
        <v>130154182</v>
      </c>
      <c r="F333" s="55">
        <f>VLOOKUP(Table1[[#This Row],[ST2]],Table2[#All],4,FALSE)</f>
        <v>0.62585789160132621</v>
      </c>
      <c r="G333">
        <f>Table1[[#This Row],[Percentage]]*Table1[[#This Row],[VMT]]</f>
        <v>81458021.929615289</v>
      </c>
    </row>
    <row r="334" spans="1:7">
      <c r="A334">
        <v>12</v>
      </c>
      <c r="B334" t="str">
        <f>VLOOKUP(A334,SQL!$A$10:$B$61,2)</f>
        <v>Florida</v>
      </c>
      <c r="C334">
        <v>43</v>
      </c>
      <c r="D334" s="5">
        <v>388775.54</v>
      </c>
      <c r="E334" s="8">
        <f t="shared" si="5"/>
        <v>141903072.09999999</v>
      </c>
      <c r="F334" s="55">
        <f>VLOOKUP(Table1[[#This Row],[ST2]],Table2[#All],4,FALSE)</f>
        <v>0.62585789160132621</v>
      </c>
      <c r="G334">
        <f>Table1[[#This Row],[Percentage]]*Table1[[#This Row],[VMT]]</f>
        <v>88811157.516256973</v>
      </c>
    </row>
    <row r="335" spans="1:7">
      <c r="A335">
        <v>12</v>
      </c>
      <c r="B335" t="str">
        <f>VLOOKUP(A335,SQL!$A$10:$B$61,2)</f>
        <v>Florida</v>
      </c>
      <c r="C335">
        <v>45</v>
      </c>
      <c r="D335" s="5">
        <v>325696.26199999999</v>
      </c>
      <c r="E335" s="8">
        <f t="shared" si="5"/>
        <v>118879135.63</v>
      </c>
      <c r="F335" s="55">
        <f>VLOOKUP(Table1[[#This Row],[ST2]],Table2[#All],4,FALSE)</f>
        <v>0.62585789160132621</v>
      </c>
      <c r="G335">
        <f>Table1[[#This Row],[Percentage]]*Table1[[#This Row],[VMT]]</f>
        <v>74401445.180779889</v>
      </c>
    </row>
    <row r="336" spans="1:7">
      <c r="A336">
        <v>12</v>
      </c>
      <c r="B336" t="str">
        <f>VLOOKUP(A336,SQL!$A$10:$B$61,2)</f>
        <v>Florida</v>
      </c>
      <c r="C336">
        <v>47</v>
      </c>
      <c r="D336" s="5">
        <v>1071252.355</v>
      </c>
      <c r="E336" s="8">
        <f t="shared" si="5"/>
        <v>391007109.57499999</v>
      </c>
      <c r="F336" s="55">
        <f>VLOOKUP(Table1[[#This Row],[ST2]],Table2[#All],4,FALSE)</f>
        <v>0.62585789160132621</v>
      </c>
      <c r="G336">
        <f>Table1[[#This Row],[Percentage]]*Table1[[#This Row],[VMT]]</f>
        <v>244714885.19973823</v>
      </c>
    </row>
    <row r="337" spans="1:7">
      <c r="A337">
        <v>12</v>
      </c>
      <c r="B337" t="str">
        <f>VLOOKUP(A337,SQL!$A$10:$B$61,2)</f>
        <v>Florida</v>
      </c>
      <c r="C337">
        <v>49</v>
      </c>
      <c r="D337" s="5">
        <v>637368.19999999995</v>
      </c>
      <c r="E337" s="8">
        <f t="shared" si="5"/>
        <v>232639392.99999997</v>
      </c>
      <c r="F337" s="55">
        <f>VLOOKUP(Table1[[#This Row],[ST2]],Table2[#All],4,FALSE)</f>
        <v>0.62585789160132621</v>
      </c>
      <c r="G337">
        <f>Table1[[#This Row],[Percentage]]*Table1[[#This Row],[VMT]]</f>
        <v>145599200.0063923</v>
      </c>
    </row>
    <row r="338" spans="1:7">
      <c r="A338">
        <v>12</v>
      </c>
      <c r="B338" t="str">
        <f>VLOOKUP(A338,SQL!$A$10:$B$61,2)</f>
        <v>Florida</v>
      </c>
      <c r="C338">
        <v>51</v>
      </c>
      <c r="D338" s="5">
        <v>746663.71200000006</v>
      </c>
      <c r="E338" s="8">
        <f t="shared" si="5"/>
        <v>272532254.88</v>
      </c>
      <c r="F338" s="55">
        <f>VLOOKUP(Table1[[#This Row],[ST2]],Table2[#All],4,FALSE)</f>
        <v>0.62585789160132621</v>
      </c>
      <c r="G338">
        <f>Table1[[#This Row],[Percentage]]*Table1[[#This Row],[VMT]]</f>
        <v>170566462.43255204</v>
      </c>
    </row>
    <row r="339" spans="1:7">
      <c r="A339">
        <v>12</v>
      </c>
      <c r="B339" t="str">
        <f>VLOOKUP(A339,SQL!$A$10:$B$61,2)</f>
        <v>Florida</v>
      </c>
      <c r="C339">
        <v>53</v>
      </c>
      <c r="D339" s="5">
        <v>3355516.7039999999</v>
      </c>
      <c r="E339" s="8">
        <f t="shared" si="5"/>
        <v>1224763596.96</v>
      </c>
      <c r="F339" s="55">
        <f>VLOOKUP(Table1[[#This Row],[ST2]],Table2[#All],4,FALSE)</f>
        <v>0.62585789160132621</v>
      </c>
      <c r="G339">
        <f>Table1[[#This Row],[Percentage]]*Table1[[#This Row],[VMT]]</f>
        <v>766527962.50344205</v>
      </c>
    </row>
    <row r="340" spans="1:7">
      <c r="A340">
        <v>12</v>
      </c>
      <c r="B340" t="str">
        <f>VLOOKUP(A340,SQL!$A$10:$B$61,2)</f>
        <v>Florida</v>
      </c>
      <c r="C340">
        <v>55</v>
      </c>
      <c r="D340" s="5">
        <v>1917028.273</v>
      </c>
      <c r="E340" s="8">
        <f t="shared" si="5"/>
        <v>699715319.64499998</v>
      </c>
      <c r="F340" s="55">
        <f>VLOOKUP(Table1[[#This Row],[ST2]],Table2[#All],4,FALSE)</f>
        <v>0.62585789160132621</v>
      </c>
      <c r="G340">
        <f>Table1[[#This Row],[Percentage]]*Table1[[#This Row],[VMT]]</f>
        <v>437922354.67416769</v>
      </c>
    </row>
    <row r="341" spans="1:7">
      <c r="A341">
        <v>12</v>
      </c>
      <c r="B341" t="str">
        <f>VLOOKUP(A341,SQL!$A$10:$B$61,2)</f>
        <v>Florida</v>
      </c>
      <c r="C341">
        <v>57</v>
      </c>
      <c r="D341" s="5">
        <v>27244436.357999999</v>
      </c>
      <c r="E341" s="8">
        <f t="shared" si="5"/>
        <v>9944219270.6700001</v>
      </c>
      <c r="F341" s="55">
        <f>VLOOKUP(Table1[[#This Row],[ST2]],Table2[#All],4,FALSE)</f>
        <v>0.62585789160132621</v>
      </c>
      <c r="G341">
        <f>Table1[[#This Row],[Percentage]]*Table1[[#This Row],[VMT]]</f>
        <v>6223668106.3628044</v>
      </c>
    </row>
    <row r="342" spans="1:7">
      <c r="A342">
        <v>12</v>
      </c>
      <c r="B342" t="str">
        <f>VLOOKUP(A342,SQL!$A$10:$B$61,2)</f>
        <v>Florida</v>
      </c>
      <c r="C342">
        <v>59</v>
      </c>
      <c r="D342" s="5">
        <v>489076.42</v>
      </c>
      <c r="E342" s="8">
        <f t="shared" si="5"/>
        <v>178512893.29999998</v>
      </c>
      <c r="F342" s="55">
        <f>VLOOKUP(Table1[[#This Row],[ST2]],Table2[#All],4,FALSE)</f>
        <v>0.62585789160132621</v>
      </c>
      <c r="G342">
        <f>Table1[[#This Row],[Percentage]]*Table1[[#This Row],[VMT]]</f>
        <v>111723703.0243905</v>
      </c>
    </row>
    <row r="343" spans="1:7">
      <c r="A343">
        <v>12</v>
      </c>
      <c r="B343" t="str">
        <f>VLOOKUP(A343,SQL!$A$10:$B$61,2)</f>
        <v>Florida</v>
      </c>
      <c r="C343">
        <v>61</v>
      </c>
      <c r="D343" s="5">
        <v>3270523.3149999999</v>
      </c>
      <c r="E343" s="8">
        <f t="shared" si="5"/>
        <v>1193741009.9749999</v>
      </c>
      <c r="F343" s="55">
        <f>VLOOKUP(Table1[[#This Row],[ST2]],Table2[#All],4,FALSE)</f>
        <v>0.62585789160132621</v>
      </c>
      <c r="G343">
        <f>Table1[[#This Row],[Percentage]]*Table1[[#This Row],[VMT]]</f>
        <v>747112231.62099111</v>
      </c>
    </row>
    <row r="344" spans="1:7">
      <c r="A344">
        <v>12</v>
      </c>
      <c r="B344" t="str">
        <f>VLOOKUP(A344,SQL!$A$10:$B$61,2)</f>
        <v>Florida</v>
      </c>
      <c r="C344">
        <v>63</v>
      </c>
      <c r="D344" s="5">
        <v>1807672.4620000001</v>
      </c>
      <c r="E344" s="8">
        <f t="shared" si="5"/>
        <v>659800448.63</v>
      </c>
      <c r="F344" s="55">
        <f>VLOOKUP(Table1[[#This Row],[ST2]],Table2[#All],4,FALSE)</f>
        <v>0.62585789160132621</v>
      </c>
      <c r="G344">
        <f>Table1[[#This Row],[Percentage]]*Table1[[#This Row],[VMT]]</f>
        <v>412941317.65718096</v>
      </c>
    </row>
    <row r="345" spans="1:7">
      <c r="A345">
        <v>12</v>
      </c>
      <c r="B345" t="str">
        <f>VLOOKUP(A345,SQL!$A$10:$B$61,2)</f>
        <v>Florida</v>
      </c>
      <c r="C345">
        <v>65</v>
      </c>
      <c r="D345" s="5">
        <v>741223.60499999998</v>
      </c>
      <c r="E345" s="8">
        <f t="shared" si="5"/>
        <v>270546615.82499999</v>
      </c>
      <c r="F345" s="55">
        <f>VLOOKUP(Table1[[#This Row],[ST2]],Table2[#All],4,FALSE)</f>
        <v>0.62585789160132621</v>
      </c>
      <c r="G345">
        <f>Table1[[#This Row],[Percentage]]*Table1[[#This Row],[VMT]]</f>
        <v>169323734.56010848</v>
      </c>
    </row>
    <row r="346" spans="1:7">
      <c r="A346">
        <v>12</v>
      </c>
      <c r="B346" t="str">
        <f>VLOOKUP(A346,SQL!$A$10:$B$61,2)</f>
        <v>Florida</v>
      </c>
      <c r="C346">
        <v>67</v>
      </c>
      <c r="D346" s="5">
        <v>192316.48</v>
      </c>
      <c r="E346" s="8">
        <f t="shared" si="5"/>
        <v>70195515.200000003</v>
      </c>
      <c r="F346" s="55">
        <f>VLOOKUP(Table1[[#This Row],[ST2]],Table2[#All],4,FALSE)</f>
        <v>0.62585789160132621</v>
      </c>
      <c r="G346">
        <f>Table1[[#This Row],[Percentage]]*Table1[[#This Row],[VMT]]</f>
        <v>43932417.142940849</v>
      </c>
    </row>
    <row r="347" spans="1:7">
      <c r="A347">
        <v>12</v>
      </c>
      <c r="B347" t="str">
        <f>VLOOKUP(A347,SQL!$A$10:$B$61,2)</f>
        <v>Florida</v>
      </c>
      <c r="C347">
        <v>69</v>
      </c>
      <c r="D347" s="5">
        <v>6193775.7130000005</v>
      </c>
      <c r="E347" s="8">
        <f t="shared" si="5"/>
        <v>2260728135.2450004</v>
      </c>
      <c r="F347" s="55">
        <f>VLOOKUP(Table1[[#This Row],[ST2]],Table2[#All],4,FALSE)</f>
        <v>0.62585789160132621</v>
      </c>
      <c r="G347">
        <f>Table1[[#This Row],[Percentage]]*Table1[[#This Row],[VMT]]</f>
        <v>1414894544.2082338</v>
      </c>
    </row>
    <row r="348" spans="1:7">
      <c r="A348">
        <v>12</v>
      </c>
      <c r="B348" t="str">
        <f>VLOOKUP(A348,SQL!$A$10:$B$61,2)</f>
        <v>Florida</v>
      </c>
      <c r="C348">
        <v>71</v>
      </c>
      <c r="D348" s="5">
        <v>12065434.74</v>
      </c>
      <c r="E348" s="8">
        <f t="shared" si="5"/>
        <v>4403883680.1000004</v>
      </c>
      <c r="F348" s="55">
        <f>VLOOKUP(Table1[[#This Row],[ST2]],Table2[#All],4,FALSE)</f>
        <v>0.62585789160132621</v>
      </c>
      <c r="G348">
        <f>Table1[[#This Row],[Percentage]]*Table1[[#This Row],[VMT]]</f>
        <v>2756205354.8848758</v>
      </c>
    </row>
    <row r="349" spans="1:7">
      <c r="A349">
        <v>12</v>
      </c>
      <c r="B349" t="str">
        <f>VLOOKUP(A349,SQL!$A$10:$B$61,2)</f>
        <v>Florida</v>
      </c>
      <c r="C349">
        <v>73</v>
      </c>
      <c r="D349" s="5">
        <v>5423865.9709999999</v>
      </c>
      <c r="E349" s="8">
        <f t="shared" si="5"/>
        <v>1979711079.415</v>
      </c>
      <c r="F349" s="55">
        <f>VLOOKUP(Table1[[#This Row],[ST2]],Table2[#All],4,FALSE)</f>
        <v>0.62585789160132621</v>
      </c>
      <c r="G349">
        <f>Table1[[#This Row],[Percentage]]*Table1[[#This Row],[VMT]]</f>
        <v>1239017802.1424575</v>
      </c>
    </row>
    <row r="350" spans="1:7">
      <c r="A350">
        <v>12</v>
      </c>
      <c r="B350" t="str">
        <f>VLOOKUP(A350,SQL!$A$10:$B$61,2)</f>
        <v>Florida</v>
      </c>
      <c r="C350">
        <v>75</v>
      </c>
      <c r="D350" s="5">
        <v>968930.71200000006</v>
      </c>
      <c r="E350" s="8">
        <f t="shared" si="5"/>
        <v>353659709.88</v>
      </c>
      <c r="F350" s="55">
        <f>VLOOKUP(Table1[[#This Row],[ST2]],Table2[#All],4,FALSE)</f>
        <v>0.62585789160132621</v>
      </c>
      <c r="G350">
        <f>Table1[[#This Row],[Percentage]]*Table1[[#This Row],[VMT]]</f>
        <v>221340720.3698335</v>
      </c>
    </row>
    <row r="351" spans="1:7">
      <c r="A351">
        <v>12</v>
      </c>
      <c r="B351" t="str">
        <f>VLOOKUP(A351,SQL!$A$10:$B$61,2)</f>
        <v>Florida</v>
      </c>
      <c r="C351">
        <v>77</v>
      </c>
      <c r="D351" s="5">
        <v>151406.48199999999</v>
      </c>
      <c r="E351" s="8">
        <f t="shared" si="5"/>
        <v>55263365.93</v>
      </c>
      <c r="F351" s="55">
        <f>VLOOKUP(Table1[[#This Row],[ST2]],Table2[#All],4,FALSE)</f>
        <v>0.62585789160132621</v>
      </c>
      <c r="G351">
        <f>Table1[[#This Row],[Percentage]]*Table1[[#This Row],[VMT]]</f>
        <v>34587013.683742367</v>
      </c>
    </row>
    <row r="352" spans="1:7">
      <c r="A352">
        <v>12</v>
      </c>
      <c r="B352" t="str">
        <f>VLOOKUP(A352,SQL!$A$10:$B$61,2)</f>
        <v>Florida</v>
      </c>
      <c r="C352">
        <v>79</v>
      </c>
      <c r="D352" s="5">
        <v>1085910.5249999999</v>
      </c>
      <c r="E352" s="8">
        <f t="shared" si="5"/>
        <v>396357341.62499994</v>
      </c>
      <c r="F352" s="55">
        <f>VLOOKUP(Table1[[#This Row],[ST2]],Table2[#All],4,FALSE)</f>
        <v>0.62585789160132621</v>
      </c>
      <c r="G352">
        <f>Table1[[#This Row],[Percentage]]*Table1[[#This Row],[VMT]]</f>
        <v>248063370.15012902</v>
      </c>
    </row>
    <row r="353" spans="1:7">
      <c r="A353">
        <v>12</v>
      </c>
      <c r="B353" t="str">
        <f>VLOOKUP(A353,SQL!$A$10:$B$61,2)</f>
        <v>Florida</v>
      </c>
      <c r="C353">
        <v>81</v>
      </c>
      <c r="D353" s="5">
        <v>6565220.824</v>
      </c>
      <c r="E353" s="8">
        <f t="shared" si="5"/>
        <v>2396305600.7600002</v>
      </c>
      <c r="F353" s="55">
        <f>VLOOKUP(Table1[[#This Row],[ST2]],Table2[#All],4,FALSE)</f>
        <v>0.62585789160132621</v>
      </c>
      <c r="G353">
        <f>Table1[[#This Row],[Percentage]]*Table1[[#This Row],[VMT]]</f>
        <v>1499746770.924103</v>
      </c>
    </row>
    <row r="354" spans="1:7">
      <c r="A354">
        <v>12</v>
      </c>
      <c r="B354" t="str">
        <f>VLOOKUP(A354,SQL!$A$10:$B$61,2)</f>
        <v>Florida</v>
      </c>
      <c r="C354">
        <v>83</v>
      </c>
      <c r="D354" s="5">
        <v>7901718.9309999999</v>
      </c>
      <c r="E354" s="8">
        <f t="shared" si="5"/>
        <v>2884127409.8150001</v>
      </c>
      <c r="F354" s="55">
        <f>VLOOKUP(Table1[[#This Row],[ST2]],Table2[#All],4,FALSE)</f>
        <v>0.62585789160132621</v>
      </c>
      <c r="G354">
        <f>Table1[[#This Row],[Percentage]]*Table1[[#This Row],[VMT]]</f>
        <v>1805053899.8164101</v>
      </c>
    </row>
    <row r="355" spans="1:7">
      <c r="A355">
        <v>12</v>
      </c>
      <c r="B355" t="str">
        <f>VLOOKUP(A355,SQL!$A$10:$B$61,2)</f>
        <v>Florida</v>
      </c>
      <c r="C355">
        <v>85</v>
      </c>
      <c r="D355" s="5">
        <v>4926653.2429999998</v>
      </c>
      <c r="E355" s="8">
        <f t="shared" si="5"/>
        <v>1798228433.6949999</v>
      </c>
      <c r="F355" s="55">
        <f>VLOOKUP(Table1[[#This Row],[ST2]],Table2[#All],4,FALSE)</f>
        <v>0.62585789160132621</v>
      </c>
      <c r="G355">
        <f>Table1[[#This Row],[Percentage]]*Table1[[#This Row],[VMT]]</f>
        <v>1125435456.1299078</v>
      </c>
    </row>
    <row r="356" spans="1:7">
      <c r="A356">
        <v>12</v>
      </c>
      <c r="B356" t="str">
        <f>VLOOKUP(A356,SQL!$A$10:$B$61,2)</f>
        <v>Florida</v>
      </c>
      <c r="C356">
        <v>86</v>
      </c>
      <c r="D356" s="5">
        <v>42803900.236000001</v>
      </c>
      <c r="E356" s="8">
        <f t="shared" si="5"/>
        <v>15623423586.140001</v>
      </c>
      <c r="F356" s="55">
        <f>VLOOKUP(Table1[[#This Row],[ST2]],Table2[#All],4,FALSE)</f>
        <v>0.62585789160132621</v>
      </c>
      <c r="G356">
        <f>Table1[[#This Row],[Percentage]]*Table1[[#This Row],[VMT]]</f>
        <v>9778042945.216013</v>
      </c>
    </row>
    <row r="357" spans="1:7">
      <c r="A357">
        <v>12</v>
      </c>
      <c r="B357" t="str">
        <f>VLOOKUP(A357,SQL!$A$10:$B$61,2)</f>
        <v>Florida</v>
      </c>
      <c r="C357">
        <v>87</v>
      </c>
      <c r="D357" s="5">
        <v>2391023.0219999999</v>
      </c>
      <c r="E357" s="8">
        <f t="shared" si="5"/>
        <v>872723403.02999997</v>
      </c>
      <c r="F357" s="55">
        <f>VLOOKUP(Table1[[#This Row],[ST2]],Table2[#All],4,FALSE)</f>
        <v>0.62585789160132621</v>
      </c>
      <c r="G357">
        <f>Table1[[#This Row],[Percentage]]*Table1[[#This Row],[VMT]]</f>
        <v>546200828.97149026</v>
      </c>
    </row>
    <row r="358" spans="1:7">
      <c r="A358">
        <v>12</v>
      </c>
      <c r="B358" t="str">
        <f>VLOOKUP(A358,SQL!$A$10:$B$61,2)</f>
        <v>Florida</v>
      </c>
      <c r="C358">
        <v>89</v>
      </c>
      <c r="D358" s="5">
        <v>2211564.2829999998</v>
      </c>
      <c r="E358" s="8">
        <f t="shared" si="5"/>
        <v>807220963.29499996</v>
      </c>
      <c r="F358" s="55">
        <f>VLOOKUP(Table1[[#This Row],[ST2]],Table2[#All],4,FALSE)</f>
        <v>0.62585789160132621</v>
      </c>
      <c r="G358">
        <f>Table1[[#This Row],[Percentage]]*Table1[[#This Row],[VMT]]</f>
        <v>505205610.14420021</v>
      </c>
    </row>
    <row r="359" spans="1:7">
      <c r="A359">
        <v>12</v>
      </c>
      <c r="B359" t="str">
        <f>VLOOKUP(A359,SQL!$A$10:$B$61,2)</f>
        <v>Florida</v>
      </c>
      <c r="C359">
        <v>91</v>
      </c>
      <c r="D359" s="5">
        <v>4361843.7050000001</v>
      </c>
      <c r="E359" s="8">
        <f t="shared" si="5"/>
        <v>1592072952.325</v>
      </c>
      <c r="F359" s="55">
        <f>VLOOKUP(Table1[[#This Row],[ST2]],Table2[#All],4,FALSE)</f>
        <v>0.62585789160132621</v>
      </c>
      <c r="G359">
        <f>Table1[[#This Row],[Percentage]]*Table1[[#This Row],[VMT]]</f>
        <v>996411421.21762323</v>
      </c>
    </row>
    <row r="360" spans="1:7">
      <c r="A360">
        <v>12</v>
      </c>
      <c r="B360" t="str">
        <f>VLOOKUP(A360,SQL!$A$10:$B$61,2)</f>
        <v>Florida</v>
      </c>
      <c r="C360">
        <v>93</v>
      </c>
      <c r="D360" s="5">
        <v>1022178.818</v>
      </c>
      <c r="E360" s="8">
        <f t="shared" si="5"/>
        <v>373095268.56999999</v>
      </c>
      <c r="F360" s="55">
        <f>VLOOKUP(Table1[[#This Row],[ST2]],Table2[#All],4,FALSE)</f>
        <v>0.62585789160132621</v>
      </c>
      <c r="G360">
        <f>Table1[[#This Row],[Percentage]]*Table1[[#This Row],[VMT]]</f>
        <v>233504618.15365073</v>
      </c>
    </row>
    <row r="361" spans="1:7">
      <c r="A361">
        <v>12</v>
      </c>
      <c r="B361" t="str">
        <f>VLOOKUP(A361,SQL!$A$10:$B$61,2)</f>
        <v>Florida</v>
      </c>
      <c r="C361">
        <v>95</v>
      </c>
      <c r="D361" s="5">
        <v>27561072.495999999</v>
      </c>
      <c r="E361" s="8">
        <f t="shared" si="5"/>
        <v>10059791461.039999</v>
      </c>
      <c r="F361" s="55">
        <f>VLOOKUP(Table1[[#This Row],[ST2]],Table2[#All],4,FALSE)</f>
        <v>0.62585789160132621</v>
      </c>
      <c r="G361">
        <f>Table1[[#This Row],[Percentage]]*Table1[[#This Row],[VMT]]</f>
        <v>6295999873.7555189</v>
      </c>
    </row>
    <row r="362" spans="1:7">
      <c r="A362">
        <v>12</v>
      </c>
      <c r="B362" t="str">
        <f>VLOOKUP(A362,SQL!$A$10:$B$61,2)</f>
        <v>Florida</v>
      </c>
      <c r="C362">
        <v>97</v>
      </c>
      <c r="D362" s="5">
        <v>7695204.0860000001</v>
      </c>
      <c r="E362" s="8">
        <f t="shared" si="5"/>
        <v>2808749491.3899999</v>
      </c>
      <c r="F362" s="55">
        <f>VLOOKUP(Table1[[#This Row],[ST2]],Table2[#All],4,FALSE)</f>
        <v>0.62585789160132621</v>
      </c>
      <c r="G362">
        <f>Table1[[#This Row],[Percentage]]*Table1[[#This Row],[VMT]]</f>
        <v>1757878034.7176425</v>
      </c>
    </row>
    <row r="363" spans="1:7">
      <c r="A363">
        <v>12</v>
      </c>
      <c r="B363" t="str">
        <f>VLOOKUP(A363,SQL!$A$10:$B$61,2)</f>
        <v>Florida</v>
      </c>
      <c r="C363">
        <v>99</v>
      </c>
      <c r="D363" s="5">
        <v>27795466.763</v>
      </c>
      <c r="E363" s="8">
        <f t="shared" si="5"/>
        <v>10145345368.495001</v>
      </c>
      <c r="F363" s="55">
        <f>VLOOKUP(Table1[[#This Row],[ST2]],Table2[#All],4,FALSE)</f>
        <v>0.62585789160132621</v>
      </c>
      <c r="G363">
        <f>Table1[[#This Row],[Percentage]]*Table1[[#This Row],[VMT]]</f>
        <v>6349544461.8935614</v>
      </c>
    </row>
    <row r="364" spans="1:7">
      <c r="A364">
        <v>12</v>
      </c>
      <c r="B364" t="str">
        <f>VLOOKUP(A364,SQL!$A$10:$B$61,2)</f>
        <v>Florida</v>
      </c>
      <c r="C364">
        <v>101</v>
      </c>
      <c r="D364" s="5">
        <v>8139370.2419999996</v>
      </c>
      <c r="E364" s="8">
        <f t="shared" si="5"/>
        <v>2970870138.3299999</v>
      </c>
      <c r="F364" s="55">
        <f>VLOOKUP(Table1[[#This Row],[ST2]],Table2[#All],4,FALSE)</f>
        <v>0.62585789160132621</v>
      </c>
      <c r="G364">
        <f>Table1[[#This Row],[Percentage]]*Table1[[#This Row],[VMT]]</f>
        <v>1859342520.9965541</v>
      </c>
    </row>
    <row r="365" spans="1:7">
      <c r="A365">
        <v>12</v>
      </c>
      <c r="B365" t="str">
        <f>VLOOKUP(A365,SQL!$A$10:$B$61,2)</f>
        <v>Florida</v>
      </c>
      <c r="C365">
        <v>103</v>
      </c>
      <c r="D365" s="5">
        <v>16130857.449999999</v>
      </c>
      <c r="E365" s="8">
        <f t="shared" si="5"/>
        <v>5887762969.25</v>
      </c>
      <c r="F365" s="55">
        <f>VLOOKUP(Table1[[#This Row],[ST2]],Table2[#All],4,FALSE)</f>
        <v>0.62585789160132621</v>
      </c>
      <c r="G365">
        <f>Table1[[#This Row],[Percentage]]*Table1[[#This Row],[VMT]]</f>
        <v>3684902918.1831689</v>
      </c>
    </row>
    <row r="366" spans="1:7">
      <c r="A366">
        <v>12</v>
      </c>
      <c r="B366" t="str">
        <f>VLOOKUP(A366,SQL!$A$10:$B$61,2)</f>
        <v>Florida</v>
      </c>
      <c r="C366">
        <v>105</v>
      </c>
      <c r="D366" s="5">
        <v>13030759.856000001</v>
      </c>
      <c r="E366" s="8">
        <f t="shared" si="5"/>
        <v>4756227347.4400005</v>
      </c>
      <c r="F366" s="55">
        <f>VLOOKUP(Table1[[#This Row],[ST2]],Table2[#All],4,FALSE)</f>
        <v>0.62585789160132621</v>
      </c>
      <c r="G366">
        <f>Table1[[#This Row],[Percentage]]*Table1[[#This Row],[VMT]]</f>
        <v>2976722419.6453671</v>
      </c>
    </row>
    <row r="367" spans="1:7">
      <c r="A367">
        <v>12</v>
      </c>
      <c r="B367" t="str">
        <f>VLOOKUP(A367,SQL!$A$10:$B$61,2)</f>
        <v>Florida</v>
      </c>
      <c r="C367">
        <v>107</v>
      </c>
      <c r="D367" s="5">
        <v>1263590.9010000001</v>
      </c>
      <c r="E367" s="8">
        <f t="shared" si="5"/>
        <v>461210678.86500001</v>
      </c>
      <c r="F367" s="55">
        <f>VLOOKUP(Table1[[#This Row],[ST2]],Table2[#All],4,FALSE)</f>
        <v>0.62585789160132621</v>
      </c>
      <c r="G367">
        <f>Table1[[#This Row],[Percentage]]*Table1[[#This Row],[VMT]]</f>
        <v>288652343.05846524</v>
      </c>
    </row>
    <row r="368" spans="1:7">
      <c r="A368">
        <v>12</v>
      </c>
      <c r="B368" t="str">
        <f>VLOOKUP(A368,SQL!$A$10:$B$61,2)</f>
        <v>Florida</v>
      </c>
      <c r="C368">
        <v>109</v>
      </c>
      <c r="D368" s="5">
        <v>5076973.426</v>
      </c>
      <c r="E368" s="8">
        <f t="shared" si="5"/>
        <v>1853095300.49</v>
      </c>
      <c r="F368" s="55">
        <f>VLOOKUP(Table1[[#This Row],[ST2]],Table2[#All],4,FALSE)</f>
        <v>0.62585789160132621</v>
      </c>
      <c r="G368">
        <f>Table1[[#This Row],[Percentage]]*Table1[[#This Row],[VMT]]</f>
        <v>1159774317.7009974</v>
      </c>
    </row>
    <row r="369" spans="1:7">
      <c r="A369">
        <v>12</v>
      </c>
      <c r="B369" t="str">
        <f>VLOOKUP(A369,SQL!$A$10:$B$61,2)</f>
        <v>Florida</v>
      </c>
      <c r="C369">
        <v>111</v>
      </c>
      <c r="D369" s="5">
        <v>6064839.7680000002</v>
      </c>
      <c r="E369" s="8">
        <f t="shared" si="5"/>
        <v>2213666515.3200002</v>
      </c>
      <c r="F369" s="55">
        <f>VLOOKUP(Table1[[#This Row],[ST2]],Table2[#All],4,FALSE)</f>
        <v>0.62585789160132621</v>
      </c>
      <c r="G369">
        <f>Table1[[#This Row],[Percentage]]*Table1[[#This Row],[VMT]]</f>
        <v>1385440657.9866302</v>
      </c>
    </row>
    <row r="370" spans="1:7">
      <c r="A370">
        <v>12</v>
      </c>
      <c r="B370" t="str">
        <f>VLOOKUP(A370,SQL!$A$10:$B$61,2)</f>
        <v>Florida</v>
      </c>
      <c r="C370">
        <v>113</v>
      </c>
      <c r="D370" s="5">
        <v>3218687.628</v>
      </c>
      <c r="E370" s="8">
        <f t="shared" si="5"/>
        <v>1174820984.22</v>
      </c>
      <c r="F370" s="55">
        <f>VLOOKUP(Table1[[#This Row],[ST2]],Table2[#All],4,FALSE)</f>
        <v>0.62585789160132621</v>
      </c>
      <c r="G370">
        <f>Table1[[#This Row],[Percentage]]*Table1[[#This Row],[VMT]]</f>
        <v>735270984.19292414</v>
      </c>
    </row>
    <row r="371" spans="1:7">
      <c r="A371">
        <v>12</v>
      </c>
      <c r="B371" t="str">
        <f>VLOOKUP(A371,SQL!$A$10:$B$61,2)</f>
        <v>Florida</v>
      </c>
      <c r="C371">
        <v>115</v>
      </c>
      <c r="D371" s="5">
        <v>8212519.9620000003</v>
      </c>
      <c r="E371" s="8">
        <f t="shared" si="5"/>
        <v>2997569786.1300001</v>
      </c>
      <c r="F371" s="55">
        <f>VLOOKUP(Table1[[#This Row],[ST2]],Table2[#All],4,FALSE)</f>
        <v>0.62585789160132621</v>
      </c>
      <c r="G371">
        <f>Table1[[#This Row],[Percentage]]*Table1[[#This Row],[VMT]]</f>
        <v>1876052706.2751603</v>
      </c>
    </row>
    <row r="372" spans="1:7">
      <c r="A372">
        <v>12</v>
      </c>
      <c r="B372" t="str">
        <f>VLOOKUP(A372,SQL!$A$10:$B$61,2)</f>
        <v>Florida</v>
      </c>
      <c r="C372">
        <v>117</v>
      </c>
      <c r="D372" s="5">
        <v>7621171.4340000004</v>
      </c>
      <c r="E372" s="8">
        <f t="shared" si="5"/>
        <v>2781727573.4100003</v>
      </c>
      <c r="F372" s="55">
        <f>VLOOKUP(Table1[[#This Row],[ST2]],Table2[#All],4,FALSE)</f>
        <v>0.62585789160132621</v>
      </c>
      <c r="G372">
        <f>Table1[[#This Row],[Percentage]]*Table1[[#This Row],[VMT]]</f>
        <v>1740966154.1036563</v>
      </c>
    </row>
    <row r="373" spans="1:7">
      <c r="A373">
        <v>12</v>
      </c>
      <c r="B373" t="str">
        <f>VLOOKUP(A373,SQL!$A$10:$B$61,2)</f>
        <v>Florida</v>
      </c>
      <c r="C373">
        <v>119</v>
      </c>
      <c r="D373" s="5">
        <v>3107126.5959999999</v>
      </c>
      <c r="E373" s="8">
        <f t="shared" si="5"/>
        <v>1134101207.54</v>
      </c>
      <c r="F373" s="55">
        <f>VLOOKUP(Table1[[#This Row],[ST2]],Table2[#All],4,FALSE)</f>
        <v>0.62585789160132621</v>
      </c>
      <c r="G373">
        <f>Table1[[#This Row],[Percentage]]*Table1[[#This Row],[VMT]]</f>
        <v>709786190.6135025</v>
      </c>
    </row>
    <row r="374" spans="1:7">
      <c r="A374">
        <v>12</v>
      </c>
      <c r="B374" t="str">
        <f>VLOOKUP(A374,SQL!$A$10:$B$61,2)</f>
        <v>Florida</v>
      </c>
      <c r="C374">
        <v>121</v>
      </c>
      <c r="D374" s="5">
        <v>1476045.0060000001</v>
      </c>
      <c r="E374" s="8">
        <f t="shared" si="5"/>
        <v>538756427.19000006</v>
      </c>
      <c r="F374" s="55">
        <f>VLOOKUP(Table1[[#This Row],[ST2]],Table2[#All],4,FALSE)</f>
        <v>0.62585789160132621</v>
      </c>
      <c r="G374">
        <f>Table1[[#This Row],[Percentage]]*Table1[[#This Row],[VMT]]</f>
        <v>337184961.60779685</v>
      </c>
    </row>
    <row r="375" spans="1:7">
      <c r="A375">
        <v>12</v>
      </c>
      <c r="B375" t="str">
        <f>VLOOKUP(A375,SQL!$A$10:$B$61,2)</f>
        <v>Florida</v>
      </c>
      <c r="C375">
        <v>123</v>
      </c>
      <c r="D375" s="5">
        <v>546234.05500000005</v>
      </c>
      <c r="E375" s="8">
        <f t="shared" si="5"/>
        <v>199375430.07500002</v>
      </c>
      <c r="F375" s="55">
        <f>VLOOKUP(Table1[[#This Row],[ST2]],Table2[#All],4,FALSE)</f>
        <v>0.62585789160132621</v>
      </c>
      <c r="G375">
        <f>Table1[[#This Row],[Percentage]]*Table1[[#This Row],[VMT]]</f>
        <v>124780686.30384715</v>
      </c>
    </row>
    <row r="376" spans="1:7">
      <c r="A376">
        <v>12</v>
      </c>
      <c r="B376" t="str">
        <f>VLOOKUP(A376,SQL!$A$10:$B$61,2)</f>
        <v>Florida</v>
      </c>
      <c r="C376">
        <v>125</v>
      </c>
      <c r="D376" s="5">
        <v>241272.3</v>
      </c>
      <c r="E376" s="8">
        <f t="shared" si="5"/>
        <v>88064389.5</v>
      </c>
      <c r="F376" s="55">
        <f>VLOOKUP(Table1[[#This Row],[ST2]],Table2[#All],4,FALSE)</f>
        <v>0.62585789160132621</v>
      </c>
      <c r="G376">
        <f>Table1[[#This Row],[Percentage]]*Table1[[#This Row],[VMT]]</f>
        <v>55115793.137627967</v>
      </c>
    </row>
    <row r="377" spans="1:7">
      <c r="A377">
        <v>12</v>
      </c>
      <c r="B377" t="str">
        <f>VLOOKUP(A377,SQL!$A$10:$B$61,2)</f>
        <v>Florida</v>
      </c>
      <c r="C377">
        <v>127</v>
      </c>
      <c r="D377" s="5">
        <v>11066883.244000001</v>
      </c>
      <c r="E377" s="8">
        <f t="shared" si="5"/>
        <v>4039412384.0600004</v>
      </c>
      <c r="F377" s="55">
        <f>VLOOKUP(Table1[[#This Row],[ST2]],Table2[#All],4,FALSE)</f>
        <v>0.62585789160132621</v>
      </c>
      <c r="G377">
        <f>Table1[[#This Row],[Percentage]]*Table1[[#This Row],[VMT]]</f>
        <v>2528098117.9960785</v>
      </c>
    </row>
    <row r="378" spans="1:7">
      <c r="A378">
        <v>12</v>
      </c>
      <c r="B378" t="str">
        <f>VLOOKUP(A378,SQL!$A$10:$B$61,2)</f>
        <v>Florida</v>
      </c>
      <c r="C378">
        <v>129</v>
      </c>
      <c r="D378" s="5">
        <v>482912.386</v>
      </c>
      <c r="E378" s="8">
        <f t="shared" si="5"/>
        <v>176263020.88999999</v>
      </c>
      <c r="F378" s="55">
        <f>VLOOKUP(Table1[[#This Row],[ST2]],Table2[#All],4,FALSE)</f>
        <v>0.62585789160132621</v>
      </c>
      <c r="G378">
        <f>Table1[[#This Row],[Percentage]]*Table1[[#This Row],[VMT]]</f>
        <v>110315602.6214959</v>
      </c>
    </row>
    <row r="379" spans="1:7">
      <c r="A379">
        <v>12</v>
      </c>
      <c r="B379" t="str">
        <f>VLOOKUP(A379,SQL!$A$10:$B$61,2)</f>
        <v>Florida</v>
      </c>
      <c r="C379">
        <v>131</v>
      </c>
      <c r="D379" s="5">
        <v>2221306.17</v>
      </c>
      <c r="E379" s="8">
        <f t="shared" si="5"/>
        <v>810776752.04999995</v>
      </c>
      <c r="F379" s="55">
        <f>VLOOKUP(Table1[[#This Row],[ST2]],Table2[#All],4,FALSE)</f>
        <v>0.62585789160132621</v>
      </c>
      <c r="G379">
        <f>Table1[[#This Row],[Percentage]]*Table1[[#This Row],[VMT]]</f>
        <v>507431028.59738421</v>
      </c>
    </row>
    <row r="380" spans="1:7">
      <c r="A380">
        <v>12</v>
      </c>
      <c r="B380" t="str">
        <f>VLOOKUP(A380,SQL!$A$10:$B$61,2)</f>
        <v>Florida</v>
      </c>
      <c r="C380">
        <v>133</v>
      </c>
      <c r="D380" s="5">
        <v>803086.99600000004</v>
      </c>
      <c r="E380" s="8">
        <f t="shared" si="5"/>
        <v>293126753.54000002</v>
      </c>
      <c r="F380" s="55">
        <f>VLOOKUP(Table1[[#This Row],[ST2]],Table2[#All],4,FALSE)</f>
        <v>0.62585789160132621</v>
      </c>
      <c r="G380">
        <f>Table1[[#This Row],[Percentage]]*Table1[[#This Row],[VMT]]</f>
        <v>183455691.94248599</v>
      </c>
    </row>
    <row r="381" spans="1:7">
      <c r="A381">
        <v>13</v>
      </c>
      <c r="B381" t="str">
        <f>VLOOKUP(A381,SQL!$A$10:$B$61,2)</f>
        <v>Georgia</v>
      </c>
      <c r="C381">
        <v>1</v>
      </c>
      <c r="D381" s="5">
        <v>431746.2</v>
      </c>
      <c r="E381" s="8">
        <f t="shared" si="5"/>
        <v>157587363</v>
      </c>
      <c r="F381" s="55">
        <f>VLOOKUP(Table1[[#This Row],[ST2]],Table2[#All],4,FALSE)</f>
        <v>0.61133002424132588</v>
      </c>
      <c r="G381">
        <f>Table1[[#This Row],[Percentage]]*Table1[[#This Row],[VMT]]</f>
        <v>96337886.442916617</v>
      </c>
    </row>
    <row r="382" spans="1:7">
      <c r="A382">
        <v>13</v>
      </c>
      <c r="B382" t="str">
        <f>VLOOKUP(A382,SQL!$A$10:$B$61,2)</f>
        <v>Georgia</v>
      </c>
      <c r="C382">
        <v>3</v>
      </c>
      <c r="D382" s="5">
        <v>213693.5</v>
      </c>
      <c r="E382" s="8">
        <f t="shared" si="5"/>
        <v>77998127.5</v>
      </c>
      <c r="F382" s="55">
        <f>VLOOKUP(Table1[[#This Row],[ST2]],Table2[#All],4,FALSE)</f>
        <v>0.61133002424132588</v>
      </c>
      <c r="G382">
        <f>Table1[[#This Row],[Percentage]]*Table1[[#This Row],[VMT]]</f>
        <v>47682597.175353028</v>
      </c>
    </row>
    <row r="383" spans="1:7">
      <c r="A383">
        <v>13</v>
      </c>
      <c r="B383" t="str">
        <f>VLOOKUP(A383,SQL!$A$10:$B$61,2)</f>
        <v>Georgia</v>
      </c>
      <c r="C383">
        <v>5</v>
      </c>
      <c r="D383" s="5">
        <v>217466.1</v>
      </c>
      <c r="E383" s="8">
        <f t="shared" si="5"/>
        <v>79375126.5</v>
      </c>
      <c r="F383" s="55">
        <f>VLOOKUP(Table1[[#This Row],[ST2]],Table2[#All],4,FALSE)</f>
        <v>0.61133002424132588</v>
      </c>
      <c r="G383">
        <f>Table1[[#This Row],[Percentage]]*Table1[[#This Row],[VMT]]</f>
        <v>48524398.007403307</v>
      </c>
    </row>
    <row r="384" spans="1:7">
      <c r="A384">
        <v>13</v>
      </c>
      <c r="B384" t="str">
        <f>VLOOKUP(A384,SQL!$A$10:$B$61,2)</f>
        <v>Georgia</v>
      </c>
      <c r="C384">
        <v>7</v>
      </c>
      <c r="D384" s="5">
        <v>116340.6</v>
      </c>
      <c r="E384" s="8">
        <f t="shared" si="5"/>
        <v>42464319</v>
      </c>
      <c r="F384" s="55">
        <f>VLOOKUP(Table1[[#This Row],[ST2]],Table2[#All],4,FALSE)</f>
        <v>0.61133002424132588</v>
      </c>
      <c r="G384">
        <f>Table1[[#This Row],[Percentage]]*Table1[[#This Row],[VMT]]</f>
        <v>25959713.163661394</v>
      </c>
    </row>
    <row r="385" spans="1:7">
      <c r="A385">
        <v>13</v>
      </c>
      <c r="B385" t="str">
        <f>VLOOKUP(A385,SQL!$A$10:$B$61,2)</f>
        <v>Georgia</v>
      </c>
      <c r="C385">
        <v>9</v>
      </c>
      <c r="D385" s="5">
        <v>838652.4</v>
      </c>
      <c r="E385" s="8">
        <f t="shared" si="5"/>
        <v>306108126</v>
      </c>
      <c r="F385" s="55">
        <f>VLOOKUP(Table1[[#This Row],[ST2]],Table2[#All],4,FALSE)</f>
        <v>0.61133002424132588</v>
      </c>
      <c r="G385">
        <f>Table1[[#This Row],[Percentage]]*Table1[[#This Row],[VMT]]</f>
        <v>187133088.08804685</v>
      </c>
    </row>
    <row r="386" spans="1:7">
      <c r="A386">
        <v>13</v>
      </c>
      <c r="B386" t="str">
        <f>VLOOKUP(A386,SQL!$A$10:$B$61,2)</f>
        <v>Georgia</v>
      </c>
      <c r="C386">
        <v>11</v>
      </c>
      <c r="D386" s="5">
        <v>561981.1</v>
      </c>
      <c r="E386" s="8">
        <f t="shared" si="5"/>
        <v>205123101.5</v>
      </c>
      <c r="F386" s="55">
        <f>VLOOKUP(Table1[[#This Row],[ST2]],Table2[#All],4,FALSE)</f>
        <v>0.61133002424132588</v>
      </c>
      <c r="G386">
        <f>Table1[[#This Row],[Percentage]]*Table1[[#This Row],[VMT]]</f>
        <v>125397910.61245094</v>
      </c>
    </row>
    <row r="387" spans="1:7">
      <c r="A387">
        <v>13</v>
      </c>
      <c r="B387" t="str">
        <f>VLOOKUP(A387,SQL!$A$10:$B$61,2)</f>
        <v>Georgia</v>
      </c>
      <c r="C387">
        <v>13</v>
      </c>
      <c r="D387" s="5">
        <v>1317152.7</v>
      </c>
      <c r="E387" s="8">
        <f t="shared" si="5"/>
        <v>480760735.5</v>
      </c>
      <c r="F387" s="55">
        <f>VLOOKUP(Table1[[#This Row],[ST2]],Table2[#All],4,FALSE)</f>
        <v>0.61133002424132588</v>
      </c>
      <c r="G387">
        <f>Table1[[#This Row],[Percentage]]*Table1[[#This Row],[VMT]]</f>
        <v>293903472.08749264</v>
      </c>
    </row>
    <row r="388" spans="1:7">
      <c r="A388">
        <v>13</v>
      </c>
      <c r="B388" t="str">
        <f>VLOOKUP(A388,SQL!$A$10:$B$61,2)</f>
        <v>Georgia</v>
      </c>
      <c r="C388">
        <v>15</v>
      </c>
      <c r="D388" s="5">
        <v>3839880</v>
      </c>
      <c r="E388" s="8">
        <f t="shared" ref="E388:E451" si="6">D388*365</f>
        <v>1401556200</v>
      </c>
      <c r="F388" s="55">
        <f>VLOOKUP(Table1[[#This Row],[ST2]],Table2[#All],4,FALSE)</f>
        <v>0.61133002424132588</v>
      </c>
      <c r="G388">
        <f>Table1[[#This Row],[Percentage]]*Table1[[#This Row],[VMT]]</f>
        <v>856813385.72158062</v>
      </c>
    </row>
    <row r="389" spans="1:7">
      <c r="A389">
        <v>13</v>
      </c>
      <c r="B389" t="str">
        <f>VLOOKUP(A389,SQL!$A$10:$B$61,2)</f>
        <v>Georgia</v>
      </c>
      <c r="C389">
        <v>17</v>
      </c>
      <c r="D389" s="5">
        <v>263679.8</v>
      </c>
      <c r="E389" s="8">
        <f t="shared" si="6"/>
        <v>96243127</v>
      </c>
      <c r="F389" s="55">
        <f>VLOOKUP(Table1[[#This Row],[ST2]],Table2[#All],4,FALSE)</f>
        <v>0.61133002424132588</v>
      </c>
      <c r="G389">
        <f>Table1[[#This Row],[Percentage]]*Table1[[#This Row],[VMT]]</f>
        <v>58836313.161971003</v>
      </c>
    </row>
    <row r="390" spans="1:7">
      <c r="A390">
        <v>13</v>
      </c>
      <c r="B390" t="str">
        <f>VLOOKUP(A390,SQL!$A$10:$B$61,2)</f>
        <v>Georgia</v>
      </c>
      <c r="C390">
        <v>19</v>
      </c>
      <c r="D390" s="5">
        <v>336728.9</v>
      </c>
      <c r="E390" s="8">
        <f t="shared" si="6"/>
        <v>122906048.50000001</v>
      </c>
      <c r="F390" s="55">
        <f>VLOOKUP(Table1[[#This Row],[ST2]],Table2[#All],4,FALSE)</f>
        <v>0.61133002424132588</v>
      </c>
      <c r="G390">
        <f>Table1[[#This Row],[Percentage]]*Table1[[#This Row],[VMT]]</f>
        <v>75136157.608910576</v>
      </c>
    </row>
    <row r="391" spans="1:7">
      <c r="A391">
        <v>13</v>
      </c>
      <c r="B391" t="str">
        <f>VLOOKUP(A391,SQL!$A$10:$B$61,2)</f>
        <v>Georgia</v>
      </c>
      <c r="C391">
        <v>21</v>
      </c>
      <c r="D391" s="5">
        <v>4404241.8</v>
      </c>
      <c r="E391" s="8">
        <f t="shared" si="6"/>
        <v>1607548257</v>
      </c>
      <c r="F391" s="55">
        <f>VLOOKUP(Table1[[#This Row],[ST2]],Table2[#All],4,FALSE)</f>
        <v>0.61133002424132588</v>
      </c>
      <c r="G391">
        <f>Table1[[#This Row],[Percentage]]*Table1[[#This Row],[VMT]]</f>
        <v>982742514.92091119</v>
      </c>
    </row>
    <row r="392" spans="1:7">
      <c r="A392">
        <v>13</v>
      </c>
      <c r="B392" t="str">
        <f>VLOOKUP(A392,SQL!$A$10:$B$61,2)</f>
        <v>Georgia</v>
      </c>
      <c r="C392">
        <v>23</v>
      </c>
      <c r="D392" s="5">
        <v>249373.5</v>
      </c>
      <c r="E392" s="8">
        <f t="shared" si="6"/>
        <v>91021327.5</v>
      </c>
      <c r="F392" s="55">
        <f>VLOOKUP(Table1[[#This Row],[ST2]],Table2[#All],4,FALSE)</f>
        <v>0.61133002424132588</v>
      </c>
      <c r="G392">
        <f>Table1[[#This Row],[Percentage]]*Table1[[#This Row],[VMT]]</f>
        <v>55644070.347052664</v>
      </c>
    </row>
    <row r="393" spans="1:7">
      <c r="A393">
        <v>13</v>
      </c>
      <c r="B393" t="str">
        <f>VLOOKUP(A393,SQL!$A$10:$B$61,2)</f>
        <v>Georgia</v>
      </c>
      <c r="C393">
        <v>25</v>
      </c>
      <c r="D393" s="5">
        <v>347657.6</v>
      </c>
      <c r="E393" s="8">
        <f t="shared" si="6"/>
        <v>126895023.99999999</v>
      </c>
      <c r="F393" s="55">
        <f>VLOOKUP(Table1[[#This Row],[ST2]],Table2[#All],4,FALSE)</f>
        <v>0.61133002424132588</v>
      </c>
      <c r="G393">
        <f>Table1[[#This Row],[Percentage]]*Table1[[#This Row],[VMT]]</f>
        <v>77574738.098023623</v>
      </c>
    </row>
    <row r="394" spans="1:7">
      <c r="A394">
        <v>13</v>
      </c>
      <c r="B394" t="str">
        <f>VLOOKUP(A394,SQL!$A$10:$B$61,2)</f>
        <v>Georgia</v>
      </c>
      <c r="C394">
        <v>27</v>
      </c>
      <c r="D394" s="5">
        <v>377086.7</v>
      </c>
      <c r="E394" s="8">
        <f t="shared" si="6"/>
        <v>137636645.5</v>
      </c>
      <c r="F394" s="55">
        <f>VLOOKUP(Table1[[#This Row],[ST2]],Table2[#All],4,FALSE)</f>
        <v>0.61133002424132588</v>
      </c>
      <c r="G394">
        <f>Table1[[#This Row],[Percentage]]*Table1[[#This Row],[VMT]]</f>
        <v>84141413.830009773</v>
      </c>
    </row>
    <row r="395" spans="1:7">
      <c r="A395">
        <v>13</v>
      </c>
      <c r="B395" t="str">
        <f>VLOOKUP(A395,SQL!$A$10:$B$61,2)</f>
        <v>Georgia</v>
      </c>
      <c r="C395">
        <v>29</v>
      </c>
      <c r="D395" s="5">
        <v>1450138</v>
      </c>
      <c r="E395" s="8">
        <f t="shared" si="6"/>
        <v>529300370</v>
      </c>
      <c r="F395" s="55">
        <f>VLOOKUP(Table1[[#This Row],[ST2]],Table2[#All],4,FALSE)</f>
        <v>0.61133002424132588</v>
      </c>
      <c r="G395">
        <f>Table1[[#This Row],[Percentage]]*Table1[[#This Row],[VMT]]</f>
        <v>323577208.02304274</v>
      </c>
    </row>
    <row r="396" spans="1:7">
      <c r="A396">
        <v>13</v>
      </c>
      <c r="B396" t="str">
        <f>VLOOKUP(A396,SQL!$A$10:$B$61,2)</f>
        <v>Georgia</v>
      </c>
      <c r="C396">
        <v>31</v>
      </c>
      <c r="D396" s="5">
        <v>1780142</v>
      </c>
      <c r="E396" s="8">
        <f t="shared" si="6"/>
        <v>649751830</v>
      </c>
      <c r="F396" s="55">
        <f>VLOOKUP(Table1[[#This Row],[ST2]],Table2[#All],4,FALSE)</f>
        <v>0.61133002424132588</v>
      </c>
      <c r="G396">
        <f>Table1[[#This Row],[Percentage]]*Table1[[#This Row],[VMT]]</f>
        <v>397212801.98474586</v>
      </c>
    </row>
    <row r="397" spans="1:7">
      <c r="A397">
        <v>13</v>
      </c>
      <c r="B397" t="str">
        <f>VLOOKUP(A397,SQL!$A$10:$B$61,2)</f>
        <v>Georgia</v>
      </c>
      <c r="C397">
        <v>33</v>
      </c>
      <c r="D397" s="5">
        <v>566479.9</v>
      </c>
      <c r="E397" s="8">
        <f t="shared" si="6"/>
        <v>206765163.5</v>
      </c>
      <c r="F397" s="55">
        <f>VLOOKUP(Table1[[#This Row],[ST2]],Table2[#All],4,FALSE)</f>
        <v>0.61133002424132588</v>
      </c>
      <c r="G397">
        <f>Table1[[#This Row],[Percentage]]*Table1[[#This Row],[VMT]]</f>
        <v>126401752.41471671</v>
      </c>
    </row>
    <row r="398" spans="1:7">
      <c r="A398">
        <v>13</v>
      </c>
      <c r="B398" t="str">
        <f>VLOOKUP(A398,SQL!$A$10:$B$61,2)</f>
        <v>Georgia</v>
      </c>
      <c r="C398">
        <v>35</v>
      </c>
      <c r="D398" s="5">
        <v>765858.8</v>
      </c>
      <c r="E398" s="8">
        <f t="shared" si="6"/>
        <v>279538462</v>
      </c>
      <c r="F398" s="55">
        <f>VLOOKUP(Table1[[#This Row],[ST2]],Table2[#All],4,FALSE)</f>
        <v>0.61133002424132588</v>
      </c>
      <c r="G398">
        <f>Table1[[#This Row],[Percentage]]*Table1[[#This Row],[VMT]]</f>
        <v>170890254.75084296</v>
      </c>
    </row>
    <row r="399" spans="1:7">
      <c r="A399">
        <v>13</v>
      </c>
      <c r="B399" t="str">
        <f>VLOOKUP(A399,SQL!$A$10:$B$61,2)</f>
        <v>Georgia</v>
      </c>
      <c r="C399">
        <v>37</v>
      </c>
      <c r="D399" s="5">
        <v>119068.3</v>
      </c>
      <c r="E399" s="8">
        <f t="shared" si="6"/>
        <v>43459929.5</v>
      </c>
      <c r="F399" s="55">
        <f>VLOOKUP(Table1[[#This Row],[ST2]],Table2[#All],4,FALSE)</f>
        <v>0.61133002424132588</v>
      </c>
      <c r="G399">
        <f>Table1[[#This Row],[Percentage]]*Table1[[#This Row],[VMT]]</f>
        <v>26568359.754761312</v>
      </c>
    </row>
    <row r="400" spans="1:7">
      <c r="A400">
        <v>13</v>
      </c>
      <c r="B400" t="str">
        <f>VLOOKUP(A400,SQL!$A$10:$B$61,2)</f>
        <v>Georgia</v>
      </c>
      <c r="C400">
        <v>39</v>
      </c>
      <c r="D400" s="5">
        <v>1863865.1</v>
      </c>
      <c r="E400" s="8">
        <f t="shared" si="6"/>
        <v>680310761.5</v>
      </c>
      <c r="F400" s="55">
        <f>VLOOKUP(Table1[[#This Row],[ST2]],Table2[#All],4,FALSE)</f>
        <v>0.61133002424132588</v>
      </c>
      <c r="G400">
        <f>Table1[[#This Row],[Percentage]]*Table1[[#This Row],[VMT]]</f>
        <v>415894394.31942987</v>
      </c>
    </row>
    <row r="401" spans="1:7">
      <c r="A401">
        <v>13</v>
      </c>
      <c r="B401" t="str">
        <f>VLOOKUP(A401,SQL!$A$10:$B$61,2)</f>
        <v>Georgia</v>
      </c>
      <c r="C401">
        <v>43</v>
      </c>
      <c r="D401" s="5">
        <v>495348.3</v>
      </c>
      <c r="E401" s="8">
        <f t="shared" si="6"/>
        <v>180802129.5</v>
      </c>
      <c r="F401" s="55">
        <f>VLOOKUP(Table1[[#This Row],[ST2]],Table2[#All],4,FALSE)</f>
        <v>0.61133002424132588</v>
      </c>
      <c r="G401">
        <f>Table1[[#This Row],[Percentage]]*Table1[[#This Row],[VMT]]</f>
        <v>110529770.21011834</v>
      </c>
    </row>
    <row r="402" spans="1:7">
      <c r="A402">
        <v>13</v>
      </c>
      <c r="B402" t="str">
        <f>VLOOKUP(A402,SQL!$A$10:$B$61,2)</f>
        <v>Georgia</v>
      </c>
      <c r="C402">
        <v>45</v>
      </c>
      <c r="D402" s="5">
        <v>2524731.7000000002</v>
      </c>
      <c r="E402" s="8">
        <f t="shared" si="6"/>
        <v>921527070.50000012</v>
      </c>
      <c r="F402" s="55">
        <f>VLOOKUP(Table1[[#This Row],[ST2]],Table2[#All],4,FALSE)</f>
        <v>0.61133002424132588</v>
      </c>
      <c r="G402">
        <f>Table1[[#This Row],[Percentage]]*Table1[[#This Row],[VMT]]</f>
        <v>563357166.34780312</v>
      </c>
    </row>
    <row r="403" spans="1:7">
      <c r="A403">
        <v>13</v>
      </c>
      <c r="B403" t="str">
        <f>VLOOKUP(A403,SQL!$A$10:$B$61,2)</f>
        <v>Georgia</v>
      </c>
      <c r="C403">
        <v>47</v>
      </c>
      <c r="D403" s="5">
        <v>1854619.7</v>
      </c>
      <c r="E403" s="8">
        <f t="shared" si="6"/>
        <v>676936190.5</v>
      </c>
      <c r="F403" s="55">
        <f>VLOOKUP(Table1[[#This Row],[ST2]],Table2[#All],4,FALSE)</f>
        <v>0.61133002424132588</v>
      </c>
      <c r="G403">
        <f>Table1[[#This Row],[Percentage]]*Table1[[#This Row],[VMT]]</f>
        <v>413831417.74819577</v>
      </c>
    </row>
    <row r="404" spans="1:7">
      <c r="A404">
        <v>13</v>
      </c>
      <c r="B404" t="str">
        <f>VLOOKUP(A404,SQL!$A$10:$B$61,2)</f>
        <v>Georgia</v>
      </c>
      <c r="C404">
        <v>49</v>
      </c>
      <c r="D404" s="5">
        <v>293978.3</v>
      </c>
      <c r="E404" s="8">
        <f t="shared" si="6"/>
        <v>107302079.5</v>
      </c>
      <c r="F404" s="55">
        <f>VLOOKUP(Table1[[#This Row],[ST2]],Table2[#All],4,FALSE)</f>
        <v>0.61133002424132588</v>
      </c>
      <c r="G404">
        <f>Table1[[#This Row],[Percentage]]*Table1[[#This Row],[VMT]]</f>
        <v>65596982.861879677</v>
      </c>
    </row>
    <row r="405" spans="1:7">
      <c r="A405">
        <v>13</v>
      </c>
      <c r="B405" t="str">
        <f>VLOOKUP(A405,SQL!$A$10:$B$61,2)</f>
        <v>Georgia</v>
      </c>
      <c r="C405">
        <v>51</v>
      </c>
      <c r="D405" s="5">
        <v>6245238.2000000002</v>
      </c>
      <c r="E405" s="8">
        <f t="shared" si="6"/>
        <v>2279511943</v>
      </c>
      <c r="F405" s="55">
        <f>VLOOKUP(Table1[[#This Row],[ST2]],Table2[#All],4,FALSE)</f>
        <v>0.61133002424132588</v>
      </c>
      <c r="G405">
        <f>Table1[[#This Row],[Percentage]]*Table1[[#This Row],[VMT]]</f>
        <v>1393534091.372582</v>
      </c>
    </row>
    <row r="406" spans="1:7">
      <c r="A406">
        <v>13</v>
      </c>
      <c r="B406" t="str">
        <f>VLOOKUP(A406,SQL!$A$10:$B$61,2)</f>
        <v>Georgia</v>
      </c>
      <c r="C406">
        <v>53</v>
      </c>
      <c r="D406" s="5">
        <v>176773.2</v>
      </c>
      <c r="E406" s="8">
        <f t="shared" si="6"/>
        <v>64522218.000000007</v>
      </c>
      <c r="F406" s="55">
        <f>VLOOKUP(Table1[[#This Row],[ST2]],Table2[#All],4,FALSE)</f>
        <v>0.61133002424132588</v>
      </c>
      <c r="G406">
        <f>Table1[[#This Row],[Percentage]]*Table1[[#This Row],[VMT]]</f>
        <v>39444369.094044119</v>
      </c>
    </row>
    <row r="407" spans="1:7">
      <c r="A407">
        <v>13</v>
      </c>
      <c r="B407" t="str">
        <f>VLOOKUP(A407,SQL!$A$10:$B$61,2)</f>
        <v>Georgia</v>
      </c>
      <c r="C407">
        <v>55</v>
      </c>
      <c r="D407" s="5">
        <v>393510.3</v>
      </c>
      <c r="E407" s="8">
        <f t="shared" si="6"/>
        <v>143631259.5</v>
      </c>
      <c r="F407" s="55">
        <f>VLOOKUP(Table1[[#This Row],[ST2]],Table2[#All],4,FALSE)</f>
        <v>0.61133002424132588</v>
      </c>
      <c r="G407">
        <f>Table1[[#This Row],[Percentage]]*Table1[[#This Row],[VMT]]</f>
        <v>87806101.351947173</v>
      </c>
    </row>
    <row r="408" spans="1:7">
      <c r="A408">
        <v>13</v>
      </c>
      <c r="B408" t="str">
        <f>VLOOKUP(A408,SQL!$A$10:$B$61,2)</f>
        <v>Georgia</v>
      </c>
      <c r="C408">
        <v>57</v>
      </c>
      <c r="D408" s="5">
        <v>3662989.7</v>
      </c>
      <c r="E408" s="8">
        <f t="shared" si="6"/>
        <v>1336991240.5</v>
      </c>
      <c r="F408" s="55">
        <f>VLOOKUP(Table1[[#This Row],[ST2]],Table2[#All],4,FALSE)</f>
        <v>0.61133002424132588</v>
      </c>
      <c r="G408">
        <f>Table1[[#This Row],[Percentage]]*Table1[[#This Row],[VMT]]</f>
        <v>817342887.46530533</v>
      </c>
    </row>
    <row r="409" spans="1:7">
      <c r="A409">
        <v>13</v>
      </c>
      <c r="B409" t="str">
        <f>VLOOKUP(A409,SQL!$A$10:$B$61,2)</f>
        <v>Georgia</v>
      </c>
      <c r="C409">
        <v>59</v>
      </c>
      <c r="D409" s="5">
        <v>2004775.6</v>
      </c>
      <c r="E409" s="8">
        <f t="shared" si="6"/>
        <v>731743094</v>
      </c>
      <c r="F409" s="55">
        <f>VLOOKUP(Table1[[#This Row],[ST2]],Table2[#All],4,FALSE)</f>
        <v>0.61133002424132588</v>
      </c>
      <c r="G409">
        <f>Table1[[#This Row],[Percentage]]*Table1[[#This Row],[VMT]]</f>
        <v>447336523.39344281</v>
      </c>
    </row>
    <row r="410" spans="1:7">
      <c r="A410">
        <v>13</v>
      </c>
      <c r="B410" t="str">
        <f>VLOOKUP(A410,SQL!$A$10:$B$61,2)</f>
        <v>Georgia</v>
      </c>
      <c r="C410">
        <v>61</v>
      </c>
      <c r="D410" s="5">
        <v>65968.100000000006</v>
      </c>
      <c r="E410" s="8">
        <f t="shared" si="6"/>
        <v>24078356.500000004</v>
      </c>
      <c r="F410" s="55">
        <f>VLOOKUP(Table1[[#This Row],[ST2]],Table2[#All],4,FALSE)</f>
        <v>0.61133002424132588</v>
      </c>
      <c r="G410">
        <f>Table1[[#This Row],[Percentage]]*Table1[[#This Row],[VMT]]</f>
        <v>14719822.262836289</v>
      </c>
    </row>
    <row r="411" spans="1:7">
      <c r="A411">
        <v>13</v>
      </c>
      <c r="B411" t="str">
        <f>VLOOKUP(A411,SQL!$A$10:$B$61,2)</f>
        <v>Georgia</v>
      </c>
      <c r="C411">
        <v>63</v>
      </c>
      <c r="D411" s="5">
        <v>5688247.7000000002</v>
      </c>
      <c r="E411" s="8">
        <f t="shared" si="6"/>
        <v>2076210410.5</v>
      </c>
      <c r="F411" s="55">
        <f>VLOOKUP(Table1[[#This Row],[ST2]],Table2[#All],4,FALSE)</f>
        <v>0.61133002424132588</v>
      </c>
      <c r="G411">
        <f>Table1[[#This Row],[Percentage]]*Table1[[#This Row],[VMT]]</f>
        <v>1269249760.5810583</v>
      </c>
    </row>
    <row r="412" spans="1:7">
      <c r="A412">
        <v>13</v>
      </c>
      <c r="B412" t="str">
        <f>VLOOKUP(A412,SQL!$A$10:$B$61,2)</f>
        <v>Georgia</v>
      </c>
      <c r="C412">
        <v>65</v>
      </c>
      <c r="D412" s="5">
        <v>222085.4</v>
      </c>
      <c r="E412" s="8">
        <f t="shared" si="6"/>
        <v>81061171</v>
      </c>
      <c r="F412" s="55">
        <f>VLOOKUP(Table1[[#This Row],[ST2]],Table2[#All],4,FALSE)</f>
        <v>0.61133002424132588</v>
      </c>
      <c r="G412">
        <f>Table1[[#This Row],[Percentage]]*Table1[[#This Row],[VMT]]</f>
        <v>49555127.632460259</v>
      </c>
    </row>
    <row r="413" spans="1:7">
      <c r="A413">
        <v>13</v>
      </c>
      <c r="B413" t="str">
        <f>VLOOKUP(A413,SQL!$A$10:$B$61,2)</f>
        <v>Georgia</v>
      </c>
      <c r="C413">
        <v>67</v>
      </c>
      <c r="D413" s="5">
        <v>13442668.5</v>
      </c>
      <c r="E413" s="8">
        <f t="shared" si="6"/>
        <v>4906574002.5</v>
      </c>
      <c r="F413" s="55">
        <f>VLOOKUP(Table1[[#This Row],[ST2]],Table2[#All],4,FALSE)</f>
        <v>0.61133002424132588</v>
      </c>
      <c r="G413">
        <f>Table1[[#This Row],[Percentage]]*Table1[[#This Row],[VMT]]</f>
        <v>2999536003.8901844</v>
      </c>
    </row>
    <row r="414" spans="1:7">
      <c r="A414">
        <v>13</v>
      </c>
      <c r="B414" t="str">
        <f>VLOOKUP(A414,SQL!$A$10:$B$61,2)</f>
        <v>Georgia</v>
      </c>
      <c r="C414">
        <v>69</v>
      </c>
      <c r="D414" s="5">
        <v>705490.1</v>
      </c>
      <c r="E414" s="8">
        <f t="shared" si="6"/>
        <v>257503886.5</v>
      </c>
      <c r="F414" s="55">
        <f>VLOOKUP(Table1[[#This Row],[ST2]],Table2[#All],4,FALSE)</f>
        <v>0.61133002424132588</v>
      </c>
      <c r="G414">
        <f>Table1[[#This Row],[Percentage]]*Table1[[#This Row],[VMT]]</f>
        <v>157419857.17628062</v>
      </c>
    </row>
    <row r="415" spans="1:7">
      <c r="A415">
        <v>13</v>
      </c>
      <c r="B415" t="str">
        <f>VLOOKUP(A415,SQL!$A$10:$B$61,2)</f>
        <v>Georgia</v>
      </c>
      <c r="C415">
        <v>71</v>
      </c>
      <c r="D415" s="5">
        <v>792337.9</v>
      </c>
      <c r="E415" s="8">
        <f t="shared" si="6"/>
        <v>289203333.5</v>
      </c>
      <c r="F415" s="55">
        <f>VLOOKUP(Table1[[#This Row],[ST2]],Table2[#All],4,FALSE)</f>
        <v>0.61133002424132588</v>
      </c>
      <c r="G415">
        <f>Table1[[#This Row],[Percentage]]*Table1[[#This Row],[VMT]]</f>
        <v>176798680.87922725</v>
      </c>
    </row>
    <row r="416" spans="1:7">
      <c r="A416">
        <v>13</v>
      </c>
      <c r="B416" t="str">
        <f>VLOOKUP(A416,SQL!$A$10:$B$61,2)</f>
        <v>Georgia</v>
      </c>
      <c r="C416">
        <v>73</v>
      </c>
      <c r="D416" s="5">
        <v>2058642.5</v>
      </c>
      <c r="E416" s="8">
        <f t="shared" si="6"/>
        <v>751404512.5</v>
      </c>
      <c r="F416" s="55">
        <f>VLOOKUP(Table1[[#This Row],[ST2]],Table2[#All],4,FALSE)</f>
        <v>0.61133002424132588</v>
      </c>
      <c r="G416">
        <f>Table1[[#This Row],[Percentage]]*Table1[[#This Row],[VMT]]</f>
        <v>459356138.84166664</v>
      </c>
    </row>
    <row r="417" spans="1:7">
      <c r="A417">
        <v>13</v>
      </c>
      <c r="B417" t="str">
        <f>VLOOKUP(A417,SQL!$A$10:$B$61,2)</f>
        <v>Georgia</v>
      </c>
      <c r="C417">
        <v>75</v>
      </c>
      <c r="D417" s="5">
        <v>952198.5</v>
      </c>
      <c r="E417" s="8">
        <f t="shared" si="6"/>
        <v>347552452.5</v>
      </c>
      <c r="F417" s="55">
        <f>VLOOKUP(Table1[[#This Row],[ST2]],Table2[#All],4,FALSE)</f>
        <v>0.61133002424132588</v>
      </c>
      <c r="G417">
        <f>Table1[[#This Row],[Percentage]]*Table1[[#This Row],[VMT]]</f>
        <v>212469249.21195725</v>
      </c>
    </row>
    <row r="418" spans="1:7">
      <c r="A418">
        <v>13</v>
      </c>
      <c r="B418" t="str">
        <f>VLOOKUP(A418,SQL!$A$10:$B$61,2)</f>
        <v>Georgia</v>
      </c>
      <c r="C418">
        <v>77</v>
      </c>
      <c r="D418" s="5">
        <v>2855216.8</v>
      </c>
      <c r="E418" s="8">
        <f t="shared" si="6"/>
        <v>1042154131.9999999</v>
      </c>
      <c r="F418" s="55">
        <f>VLOOKUP(Table1[[#This Row],[ST2]],Table2[#All],4,FALSE)</f>
        <v>0.61133002424132588</v>
      </c>
      <c r="G418">
        <f>Table1[[#This Row],[Percentage]]*Table1[[#This Row],[VMT]]</f>
        <v>637100110.77875781</v>
      </c>
    </row>
    <row r="419" spans="1:7">
      <c r="A419">
        <v>13</v>
      </c>
      <c r="B419" t="str">
        <f>VLOOKUP(A419,SQL!$A$10:$B$61,2)</f>
        <v>Georgia</v>
      </c>
      <c r="C419">
        <v>79</v>
      </c>
      <c r="D419" s="5">
        <v>216487.2</v>
      </c>
      <c r="E419" s="8">
        <f t="shared" si="6"/>
        <v>79017828</v>
      </c>
      <c r="F419" s="55">
        <f>VLOOKUP(Table1[[#This Row],[ST2]],Table2[#All],4,FALSE)</f>
        <v>0.61133002424132588</v>
      </c>
      <c r="G419">
        <f>Table1[[#This Row],[Percentage]]*Table1[[#This Row],[VMT]]</f>
        <v>48305970.706736915</v>
      </c>
    </row>
    <row r="420" spans="1:7">
      <c r="A420">
        <v>13</v>
      </c>
      <c r="B420" t="str">
        <f>VLOOKUP(A420,SQL!$A$10:$B$61,2)</f>
        <v>Georgia</v>
      </c>
      <c r="C420">
        <v>81</v>
      </c>
      <c r="D420" s="5">
        <v>1002735.7</v>
      </c>
      <c r="E420" s="8">
        <f t="shared" si="6"/>
        <v>365998530.5</v>
      </c>
      <c r="F420" s="55">
        <f>VLOOKUP(Table1[[#This Row],[ST2]],Table2[#All],4,FALSE)</f>
        <v>0.61133002424132588</v>
      </c>
      <c r="G420">
        <f>Table1[[#This Row],[Percentage]]*Table1[[#This Row],[VMT]]</f>
        <v>223745890.52285466</v>
      </c>
    </row>
    <row r="421" spans="1:7">
      <c r="A421">
        <v>13</v>
      </c>
      <c r="B421" t="str">
        <f>VLOOKUP(A421,SQL!$A$10:$B$61,2)</f>
        <v>Georgia</v>
      </c>
      <c r="C421">
        <v>83</v>
      </c>
      <c r="D421" s="5">
        <v>732225.2</v>
      </c>
      <c r="E421" s="8">
        <f t="shared" si="6"/>
        <v>267262197.99999997</v>
      </c>
      <c r="F421" s="55">
        <f>VLOOKUP(Table1[[#This Row],[ST2]],Table2[#All],4,FALSE)</f>
        <v>0.61133002424132588</v>
      </c>
      <c r="G421">
        <f>Table1[[#This Row],[Percentage]]*Table1[[#This Row],[VMT]]</f>
        <v>163385405.98213002</v>
      </c>
    </row>
    <row r="422" spans="1:7">
      <c r="A422">
        <v>13</v>
      </c>
      <c r="B422" t="str">
        <f>VLOOKUP(A422,SQL!$A$10:$B$61,2)</f>
        <v>Georgia</v>
      </c>
      <c r="C422">
        <v>85</v>
      </c>
      <c r="D422" s="5">
        <v>494329.4</v>
      </c>
      <c r="E422" s="8">
        <f t="shared" si="6"/>
        <v>180430231</v>
      </c>
      <c r="F422" s="55">
        <f>VLOOKUP(Table1[[#This Row],[ST2]],Table2[#All],4,FALSE)</f>
        <v>0.61133002424132588</v>
      </c>
      <c r="G422">
        <f>Table1[[#This Row],[Percentage]]*Table1[[#This Row],[VMT]]</f>
        <v>110302417.49109803</v>
      </c>
    </row>
    <row r="423" spans="1:7">
      <c r="A423">
        <v>13</v>
      </c>
      <c r="B423" t="str">
        <f>VLOOKUP(A423,SQL!$A$10:$B$61,2)</f>
        <v>Georgia</v>
      </c>
      <c r="C423">
        <v>87</v>
      </c>
      <c r="D423" s="5">
        <v>664390.1</v>
      </c>
      <c r="E423" s="8">
        <f t="shared" si="6"/>
        <v>242502386.5</v>
      </c>
      <c r="F423" s="55">
        <f>VLOOKUP(Table1[[#This Row],[ST2]],Table2[#All],4,FALSE)</f>
        <v>0.61133002424132588</v>
      </c>
      <c r="G423">
        <f>Table1[[#This Row],[Percentage]]*Table1[[#This Row],[VMT]]</f>
        <v>148248989.81762439</v>
      </c>
    </row>
    <row r="424" spans="1:7">
      <c r="A424">
        <v>13</v>
      </c>
      <c r="B424" t="str">
        <f>VLOOKUP(A424,SQL!$A$10:$B$61,2)</f>
        <v>Georgia</v>
      </c>
      <c r="C424">
        <v>89</v>
      </c>
      <c r="D424" s="5">
        <v>16781986.199999999</v>
      </c>
      <c r="E424" s="8">
        <f t="shared" si="6"/>
        <v>6125424963</v>
      </c>
      <c r="F424" s="55">
        <f>VLOOKUP(Table1[[#This Row],[ST2]],Table2[#All],4,FALSE)</f>
        <v>0.61133002424132588</v>
      </c>
      <c r="G424">
        <f>Table1[[#This Row],[Percentage]]*Table1[[#This Row],[VMT]]</f>
        <v>3744656191.1192126</v>
      </c>
    </row>
    <row r="425" spans="1:7">
      <c r="A425">
        <v>13</v>
      </c>
      <c r="B425" t="str">
        <f>VLOOKUP(A425,SQL!$A$10:$B$61,2)</f>
        <v>Georgia</v>
      </c>
      <c r="C425">
        <v>91</v>
      </c>
      <c r="D425" s="5">
        <v>374733.3</v>
      </c>
      <c r="E425" s="8">
        <f t="shared" si="6"/>
        <v>136777654.5</v>
      </c>
      <c r="F425" s="55">
        <f>VLOOKUP(Table1[[#This Row],[ST2]],Table2[#All],4,FALSE)</f>
        <v>0.61133002424132588</v>
      </c>
      <c r="G425">
        <f>Table1[[#This Row],[Percentage]]*Table1[[#This Row],[VMT]]</f>
        <v>83616286.841156691</v>
      </c>
    </row>
    <row r="426" spans="1:7">
      <c r="A426">
        <v>13</v>
      </c>
      <c r="B426" t="str">
        <f>VLOOKUP(A426,SQL!$A$10:$B$61,2)</f>
        <v>Georgia</v>
      </c>
      <c r="C426">
        <v>93</v>
      </c>
      <c r="D426" s="5">
        <v>910506</v>
      </c>
      <c r="E426" s="8">
        <f t="shared" si="6"/>
        <v>332334690</v>
      </c>
      <c r="F426" s="55">
        <f>VLOOKUP(Table1[[#This Row],[ST2]],Table2[#All],4,FALSE)</f>
        <v>0.61133002424132588</v>
      </c>
      <c r="G426">
        <f>Table1[[#This Row],[Percentage]]*Table1[[#This Row],[VMT]]</f>
        <v>203166174.09393352</v>
      </c>
    </row>
    <row r="427" spans="1:7">
      <c r="A427">
        <v>13</v>
      </c>
      <c r="B427" t="str">
        <f>VLOOKUP(A427,SQL!$A$10:$B$61,2)</f>
        <v>Georgia</v>
      </c>
      <c r="C427">
        <v>95</v>
      </c>
      <c r="D427" s="5">
        <v>1935567.5</v>
      </c>
      <c r="E427" s="8">
        <f t="shared" si="6"/>
        <v>706482137.5</v>
      </c>
      <c r="F427" s="55">
        <f>VLOOKUP(Table1[[#This Row],[ST2]],Table2[#All],4,FALSE)</f>
        <v>0.61133002424132588</v>
      </c>
      <c r="G427">
        <f>Table1[[#This Row],[Percentage]]*Table1[[#This Row],[VMT]]</f>
        <v>431893742.24393874</v>
      </c>
    </row>
    <row r="428" spans="1:7">
      <c r="A428">
        <v>13</v>
      </c>
      <c r="B428" t="str">
        <f>VLOOKUP(A428,SQL!$A$10:$B$61,2)</f>
        <v>Georgia</v>
      </c>
      <c r="C428">
        <v>97</v>
      </c>
      <c r="D428" s="5">
        <v>3092453</v>
      </c>
      <c r="E428" s="8">
        <f t="shared" si="6"/>
        <v>1128745345</v>
      </c>
      <c r="F428" s="55">
        <f>VLOOKUP(Table1[[#This Row],[ST2]],Table2[#All],4,FALSE)</f>
        <v>0.61133002424132588</v>
      </c>
      <c r="G428">
        <f>Table1[[#This Row],[Percentage]]*Table1[[#This Row],[VMT]]</f>
        <v>690035919.12113369</v>
      </c>
    </row>
    <row r="429" spans="1:7">
      <c r="A429">
        <v>13</v>
      </c>
      <c r="B429" t="str">
        <f>VLOOKUP(A429,SQL!$A$10:$B$61,2)</f>
        <v>Georgia</v>
      </c>
      <c r="C429">
        <v>99</v>
      </c>
      <c r="D429" s="5">
        <v>296342.59999999998</v>
      </c>
      <c r="E429" s="8">
        <f t="shared" si="6"/>
        <v>108165048.99999999</v>
      </c>
      <c r="F429" s="55">
        <f>VLOOKUP(Table1[[#This Row],[ST2]],Table2[#All],4,FALSE)</f>
        <v>0.61133002424132588</v>
      </c>
      <c r="G429">
        <f>Table1[[#This Row],[Percentage]]*Table1[[#This Row],[VMT]]</f>
        <v>66124542.027234189</v>
      </c>
    </row>
    <row r="430" spans="1:7">
      <c r="A430">
        <v>13</v>
      </c>
      <c r="B430" t="str">
        <f>VLOOKUP(A430,SQL!$A$10:$B$61,2)</f>
        <v>Georgia</v>
      </c>
      <c r="C430">
        <v>101</v>
      </c>
      <c r="D430" s="5">
        <v>69194.100000000006</v>
      </c>
      <c r="E430" s="8">
        <f t="shared" si="6"/>
        <v>25255846.500000004</v>
      </c>
      <c r="F430" s="55">
        <f>VLOOKUP(Table1[[#This Row],[ST2]],Table2[#All],4,FALSE)</f>
        <v>0.61133002424132588</v>
      </c>
      <c r="G430">
        <f>Table1[[#This Row],[Percentage]]*Table1[[#This Row],[VMT]]</f>
        <v>15439657.253080208</v>
      </c>
    </row>
    <row r="431" spans="1:7">
      <c r="A431">
        <v>13</v>
      </c>
      <c r="B431" t="str">
        <f>VLOOKUP(A431,SQL!$A$10:$B$61,2)</f>
        <v>Georgia</v>
      </c>
      <c r="C431">
        <v>103</v>
      </c>
      <c r="D431" s="5">
        <v>872828.5</v>
      </c>
      <c r="E431" s="8">
        <f t="shared" si="6"/>
        <v>318582402.5</v>
      </c>
      <c r="F431" s="55">
        <f>VLOOKUP(Table1[[#This Row],[ST2]],Table2[#All],4,FALSE)</f>
        <v>0.61133002424132588</v>
      </c>
      <c r="G431">
        <f>Table1[[#This Row],[Percentage]]*Table1[[#This Row],[VMT]]</f>
        <v>194758987.84318483</v>
      </c>
    </row>
    <row r="432" spans="1:7">
      <c r="A432">
        <v>13</v>
      </c>
      <c r="B432" t="str">
        <f>VLOOKUP(A432,SQL!$A$10:$B$61,2)</f>
        <v>Georgia</v>
      </c>
      <c r="C432">
        <v>105</v>
      </c>
      <c r="D432" s="5">
        <v>353165.3</v>
      </c>
      <c r="E432" s="8">
        <f t="shared" si="6"/>
        <v>128905334.5</v>
      </c>
      <c r="F432" s="55">
        <f>VLOOKUP(Table1[[#This Row],[ST2]],Table2[#All],4,FALSE)</f>
        <v>0.61133002424132588</v>
      </c>
      <c r="G432">
        <f>Table1[[#This Row],[Percentage]]*Table1[[#This Row],[VMT]]</f>
        <v>78803701.264721215</v>
      </c>
    </row>
    <row r="433" spans="1:7">
      <c r="A433">
        <v>13</v>
      </c>
      <c r="B433" t="str">
        <f>VLOOKUP(A433,SQL!$A$10:$B$61,2)</f>
        <v>Georgia</v>
      </c>
      <c r="C433">
        <v>107</v>
      </c>
      <c r="D433" s="5">
        <v>703875.4</v>
      </c>
      <c r="E433" s="8">
        <f t="shared" si="6"/>
        <v>256914521</v>
      </c>
      <c r="F433" s="55">
        <f>VLOOKUP(Table1[[#This Row],[ST2]],Table2[#All],4,FALSE)</f>
        <v>0.61133002424132588</v>
      </c>
      <c r="G433">
        <f>Table1[[#This Row],[Percentage]]*Table1[[#This Row],[VMT]]</f>
        <v>157059560.35087863</v>
      </c>
    </row>
    <row r="434" spans="1:7">
      <c r="A434">
        <v>13</v>
      </c>
      <c r="B434" t="str">
        <f>VLOOKUP(A434,SQL!$A$10:$B$61,2)</f>
        <v>Georgia</v>
      </c>
      <c r="C434">
        <v>109</v>
      </c>
      <c r="D434" s="5">
        <v>199932</v>
      </c>
      <c r="E434" s="8">
        <f t="shared" si="6"/>
        <v>72975180</v>
      </c>
      <c r="F434" s="55">
        <f>VLOOKUP(Table1[[#This Row],[ST2]],Table2[#All],4,FALSE)</f>
        <v>0.61133002424132588</v>
      </c>
      <c r="G434">
        <f>Table1[[#This Row],[Percentage]]*Table1[[#This Row],[VMT]]</f>
        <v>44611918.558415122</v>
      </c>
    </row>
    <row r="435" spans="1:7">
      <c r="A435">
        <v>13</v>
      </c>
      <c r="B435" t="str">
        <f>VLOOKUP(A435,SQL!$A$10:$B$61,2)</f>
        <v>Georgia</v>
      </c>
      <c r="C435">
        <v>111</v>
      </c>
      <c r="D435" s="5">
        <v>472854.1</v>
      </c>
      <c r="E435" s="8">
        <f t="shared" si="6"/>
        <v>172591746.5</v>
      </c>
      <c r="F435" s="55">
        <f>VLOOKUP(Table1[[#This Row],[ST2]],Table2[#All],4,FALSE)</f>
        <v>0.61133002424132588</v>
      </c>
      <c r="G435">
        <f>Table1[[#This Row],[Percentage]]*Table1[[#This Row],[VMT]]</f>
        <v>105510516.57169777</v>
      </c>
    </row>
    <row r="436" spans="1:7">
      <c r="A436">
        <v>13</v>
      </c>
      <c r="B436" t="str">
        <f>VLOOKUP(A436,SQL!$A$10:$B$61,2)</f>
        <v>Georgia</v>
      </c>
      <c r="C436">
        <v>113</v>
      </c>
      <c r="D436" s="5">
        <v>1851175.7</v>
      </c>
      <c r="E436" s="8">
        <f t="shared" si="6"/>
        <v>675679130.5</v>
      </c>
      <c r="F436" s="55">
        <f>VLOOKUP(Table1[[#This Row],[ST2]],Table2[#All],4,FALSE)</f>
        <v>0.61133002424132588</v>
      </c>
      <c r="G436">
        <f>Table1[[#This Row],[Percentage]]*Table1[[#This Row],[VMT]]</f>
        <v>413062939.22792298</v>
      </c>
    </row>
    <row r="437" spans="1:7">
      <c r="A437">
        <v>13</v>
      </c>
      <c r="B437" t="str">
        <f>VLOOKUP(A437,SQL!$A$10:$B$61,2)</f>
        <v>Georgia</v>
      </c>
      <c r="C437">
        <v>115</v>
      </c>
      <c r="D437" s="5">
        <v>2022742</v>
      </c>
      <c r="E437" s="8">
        <f t="shared" si="6"/>
        <v>738300830</v>
      </c>
      <c r="F437" s="55">
        <f>VLOOKUP(Table1[[#This Row],[ST2]],Table2[#All],4,FALSE)</f>
        <v>0.61133002424132588</v>
      </c>
      <c r="G437">
        <f>Table1[[#This Row],[Percentage]]*Table1[[#This Row],[VMT]]</f>
        <v>451345464.30129099</v>
      </c>
    </row>
    <row r="438" spans="1:7">
      <c r="A438">
        <v>13</v>
      </c>
      <c r="B438" t="str">
        <f>VLOOKUP(A438,SQL!$A$10:$B$61,2)</f>
        <v>Georgia</v>
      </c>
      <c r="C438">
        <v>117</v>
      </c>
      <c r="D438" s="5">
        <v>2930913.2</v>
      </c>
      <c r="E438" s="8">
        <f t="shared" si="6"/>
        <v>1069783318.0000001</v>
      </c>
      <c r="F438" s="55">
        <f>VLOOKUP(Table1[[#This Row],[ST2]],Table2[#All],4,FALSE)</f>
        <v>0.61133002424132588</v>
      </c>
      <c r="G438">
        <f>Table1[[#This Row],[Percentage]]*Table1[[#This Row],[VMT]]</f>
        <v>653990661.72590613</v>
      </c>
    </row>
    <row r="439" spans="1:7">
      <c r="A439">
        <v>13</v>
      </c>
      <c r="B439" t="str">
        <f>VLOOKUP(A439,SQL!$A$10:$B$61,2)</f>
        <v>Georgia</v>
      </c>
      <c r="C439">
        <v>119</v>
      </c>
      <c r="D439" s="5">
        <v>1191764.3999999999</v>
      </c>
      <c r="E439" s="8">
        <f t="shared" si="6"/>
        <v>434994005.99999994</v>
      </c>
      <c r="F439" s="55">
        <f>VLOOKUP(Table1[[#This Row],[ST2]],Table2[#All],4,FALSE)</f>
        <v>0.61133002424132588</v>
      </c>
      <c r="G439">
        <f>Table1[[#This Row],[Percentage]]*Table1[[#This Row],[VMT]]</f>
        <v>265924896.23281142</v>
      </c>
    </row>
    <row r="440" spans="1:7">
      <c r="A440">
        <v>13</v>
      </c>
      <c r="B440" t="str">
        <f>VLOOKUP(A440,SQL!$A$10:$B$61,2)</f>
        <v>Georgia</v>
      </c>
      <c r="C440">
        <v>121</v>
      </c>
      <c r="D440" s="5">
        <v>25986279.800000001</v>
      </c>
      <c r="E440" s="8">
        <f t="shared" si="6"/>
        <v>9484992127</v>
      </c>
      <c r="F440" s="55">
        <f>VLOOKUP(Table1[[#This Row],[ST2]],Table2[#All],4,FALSE)</f>
        <v>0.61133002424132588</v>
      </c>
      <c r="G440">
        <f>Table1[[#This Row],[Percentage]]*Table1[[#This Row],[VMT]]</f>
        <v>5798460466.9276953</v>
      </c>
    </row>
    <row r="441" spans="1:7">
      <c r="A441">
        <v>13</v>
      </c>
      <c r="B441" t="str">
        <f>VLOOKUP(A441,SQL!$A$10:$B$61,2)</f>
        <v>Georgia</v>
      </c>
      <c r="C441">
        <v>123</v>
      </c>
      <c r="D441" s="5">
        <v>611164.19999999995</v>
      </c>
      <c r="E441" s="8">
        <f t="shared" si="6"/>
        <v>223074932.99999997</v>
      </c>
      <c r="F441" s="55">
        <f>VLOOKUP(Table1[[#This Row],[ST2]],Table2[#All],4,FALSE)</f>
        <v>0.61133002424132588</v>
      </c>
      <c r="G441">
        <f>Table1[[#This Row],[Percentage]]*Table1[[#This Row],[VMT]]</f>
        <v>136372404.19852212</v>
      </c>
    </row>
    <row r="442" spans="1:7">
      <c r="A442">
        <v>13</v>
      </c>
      <c r="B442" t="str">
        <f>VLOOKUP(A442,SQL!$A$10:$B$61,2)</f>
        <v>Georgia</v>
      </c>
      <c r="C442">
        <v>125</v>
      </c>
      <c r="D442" s="5">
        <v>43120.7</v>
      </c>
      <c r="E442" s="8">
        <f t="shared" si="6"/>
        <v>15739055.499999998</v>
      </c>
      <c r="F442" s="55">
        <f>VLOOKUP(Table1[[#This Row],[ST2]],Table2[#All],4,FALSE)</f>
        <v>0.61133002424132588</v>
      </c>
      <c r="G442">
        <f>Table1[[#This Row],[Percentage]]*Table1[[#This Row],[VMT]]</f>
        <v>9621757.1803505719</v>
      </c>
    </row>
    <row r="443" spans="1:7">
      <c r="A443">
        <v>13</v>
      </c>
      <c r="B443" t="str">
        <f>VLOOKUP(A443,SQL!$A$10:$B$61,2)</f>
        <v>Georgia</v>
      </c>
      <c r="C443">
        <v>127</v>
      </c>
      <c r="D443" s="5">
        <v>2273805.5</v>
      </c>
      <c r="E443" s="8">
        <f t="shared" si="6"/>
        <v>829939007.5</v>
      </c>
      <c r="F443" s="55">
        <f>VLOOKUP(Table1[[#This Row],[ST2]],Table2[#All],4,FALSE)</f>
        <v>0.61133002424132588</v>
      </c>
      <c r="G443">
        <f>Table1[[#This Row],[Percentage]]*Table1[[#This Row],[VMT]]</f>
        <v>507366633.57379693</v>
      </c>
    </row>
    <row r="444" spans="1:7">
      <c r="A444">
        <v>13</v>
      </c>
      <c r="B444" t="str">
        <f>VLOOKUP(A444,SQL!$A$10:$B$61,2)</f>
        <v>Georgia</v>
      </c>
      <c r="C444">
        <v>129</v>
      </c>
      <c r="D444" s="5">
        <v>1807678</v>
      </c>
      <c r="E444" s="8">
        <f t="shared" si="6"/>
        <v>659802470</v>
      </c>
      <c r="F444" s="55">
        <f>VLOOKUP(Table1[[#This Row],[ST2]],Table2[#All],4,FALSE)</f>
        <v>0.61133002424132588</v>
      </c>
      <c r="G444">
        <f>Table1[[#This Row],[Percentage]]*Table1[[#This Row],[VMT]]</f>
        <v>403357059.97958666</v>
      </c>
    </row>
    <row r="445" spans="1:7">
      <c r="A445">
        <v>13</v>
      </c>
      <c r="B445" t="str">
        <f>VLOOKUP(A445,SQL!$A$10:$B$61,2)</f>
        <v>Georgia</v>
      </c>
      <c r="C445">
        <v>131</v>
      </c>
      <c r="D445" s="5">
        <v>500774.8</v>
      </c>
      <c r="E445" s="8">
        <f t="shared" si="6"/>
        <v>182782802</v>
      </c>
      <c r="F445" s="55">
        <f>VLOOKUP(Table1[[#This Row],[ST2]],Table2[#All],4,FALSE)</f>
        <v>0.61133002424132588</v>
      </c>
      <c r="G445">
        <f>Table1[[#This Row],[Percentage]]*Table1[[#This Row],[VMT]]</f>
        <v>111740614.77755746</v>
      </c>
    </row>
    <row r="446" spans="1:7">
      <c r="A446">
        <v>13</v>
      </c>
      <c r="B446" t="str">
        <f>VLOOKUP(A446,SQL!$A$10:$B$61,2)</f>
        <v>Georgia</v>
      </c>
      <c r="C446">
        <v>133</v>
      </c>
      <c r="D446" s="5">
        <v>727194</v>
      </c>
      <c r="E446" s="8">
        <f t="shared" si="6"/>
        <v>265425810</v>
      </c>
      <c r="F446" s="55">
        <f>VLOOKUP(Table1[[#This Row],[ST2]],Table2[#All],4,FALSE)</f>
        <v>0.61133002424132588</v>
      </c>
      <c r="G446">
        <f>Table1[[#This Row],[Percentage]]*Table1[[#This Row],[VMT]]</f>
        <v>162262766.86157355</v>
      </c>
    </row>
    <row r="447" spans="1:7">
      <c r="A447">
        <v>13</v>
      </c>
      <c r="B447" t="str">
        <f>VLOOKUP(A447,SQL!$A$10:$B$61,2)</f>
        <v>Georgia</v>
      </c>
      <c r="C447">
        <v>135</v>
      </c>
      <c r="D447" s="5">
        <v>14889689.800000001</v>
      </c>
      <c r="E447" s="8">
        <f t="shared" si="6"/>
        <v>5434736777</v>
      </c>
      <c r="F447" s="55">
        <f>VLOOKUP(Table1[[#This Row],[ST2]],Table2[#All],4,FALSE)</f>
        <v>0.61133002424132588</v>
      </c>
      <c r="G447">
        <f>Table1[[#This Row],[Percentage]]*Table1[[#This Row],[VMT]]</f>
        <v>3322417765.6286354</v>
      </c>
    </row>
    <row r="448" spans="1:7">
      <c r="A448">
        <v>13</v>
      </c>
      <c r="B448" t="str">
        <f>VLOOKUP(A448,SQL!$A$10:$B$61,2)</f>
        <v>Georgia</v>
      </c>
      <c r="C448">
        <v>137</v>
      </c>
      <c r="D448" s="5">
        <v>928524.3</v>
      </c>
      <c r="E448" s="8">
        <f t="shared" si="6"/>
        <v>338911369.5</v>
      </c>
      <c r="F448" s="55">
        <f>VLOOKUP(Table1[[#This Row],[ST2]],Table2[#All],4,FALSE)</f>
        <v>0.61133002424132588</v>
      </c>
      <c r="G448">
        <f>Table1[[#This Row],[Percentage]]*Table1[[#This Row],[VMT]]</f>
        <v>207186695.73209596</v>
      </c>
    </row>
    <row r="449" spans="1:7">
      <c r="A449">
        <v>13</v>
      </c>
      <c r="B449" t="str">
        <f>VLOOKUP(A449,SQL!$A$10:$B$61,2)</f>
        <v>Georgia</v>
      </c>
      <c r="C449">
        <v>139</v>
      </c>
      <c r="D449" s="5">
        <v>3660927</v>
      </c>
      <c r="E449" s="8">
        <f t="shared" si="6"/>
        <v>1336238355</v>
      </c>
      <c r="F449" s="55">
        <f>VLOOKUP(Table1[[#This Row],[ST2]],Table2[#All],4,FALSE)</f>
        <v>0.61133002424132588</v>
      </c>
      <c r="G449">
        <f>Table1[[#This Row],[Percentage]]*Table1[[#This Row],[VMT]]</f>
        <v>816882625.95433939</v>
      </c>
    </row>
    <row r="450" spans="1:7">
      <c r="A450">
        <v>13</v>
      </c>
      <c r="B450" t="str">
        <f>VLOOKUP(A450,SQL!$A$10:$B$61,2)</f>
        <v>Georgia</v>
      </c>
      <c r="C450">
        <v>141</v>
      </c>
      <c r="D450" s="5">
        <v>153239.70000000001</v>
      </c>
      <c r="E450" s="8">
        <f t="shared" si="6"/>
        <v>55932490.500000007</v>
      </c>
      <c r="F450" s="55">
        <f>VLOOKUP(Table1[[#This Row],[ST2]],Table2[#All],4,FALSE)</f>
        <v>0.61133002424132588</v>
      </c>
      <c r="G450">
        <f>Table1[[#This Row],[Percentage]]*Table1[[#This Row],[VMT]]</f>
        <v>34193210.773242734</v>
      </c>
    </row>
    <row r="451" spans="1:7">
      <c r="A451">
        <v>13</v>
      </c>
      <c r="B451" t="str">
        <f>VLOOKUP(A451,SQL!$A$10:$B$61,2)</f>
        <v>Georgia</v>
      </c>
      <c r="C451">
        <v>143</v>
      </c>
      <c r="D451" s="5">
        <v>705857.8</v>
      </c>
      <c r="E451" s="8">
        <f t="shared" si="6"/>
        <v>257638097.00000003</v>
      </c>
      <c r="F451" s="55">
        <f>VLOOKUP(Table1[[#This Row],[ST2]],Table2[#All],4,FALSE)</f>
        <v>0.61133002424132588</v>
      </c>
      <c r="G451">
        <f>Table1[[#This Row],[Percentage]]*Table1[[#This Row],[VMT]]</f>
        <v>157501904.08449909</v>
      </c>
    </row>
    <row r="452" spans="1:7">
      <c r="A452">
        <v>13</v>
      </c>
      <c r="B452" t="str">
        <f>VLOOKUP(A452,SQL!$A$10:$B$61,2)</f>
        <v>Georgia</v>
      </c>
      <c r="C452">
        <v>145</v>
      </c>
      <c r="D452" s="5">
        <v>950893.1</v>
      </c>
      <c r="E452" s="8">
        <f t="shared" ref="E452:E515" si="7">D452*365</f>
        <v>347075981.5</v>
      </c>
      <c r="F452" s="55">
        <f>VLOOKUP(Table1[[#This Row],[ST2]],Table2[#All],4,FALSE)</f>
        <v>0.61133002424132588</v>
      </c>
      <c r="G452">
        <f>Table1[[#This Row],[Percentage]]*Table1[[#This Row],[VMT]]</f>
        <v>212177968.18397698</v>
      </c>
    </row>
    <row r="453" spans="1:7">
      <c r="A453">
        <v>13</v>
      </c>
      <c r="B453" t="str">
        <f>VLOOKUP(A453,SQL!$A$10:$B$61,2)</f>
        <v>Georgia</v>
      </c>
      <c r="C453">
        <v>147</v>
      </c>
      <c r="D453" s="5">
        <v>436029.3</v>
      </c>
      <c r="E453" s="8">
        <f t="shared" si="7"/>
        <v>159150694.5</v>
      </c>
      <c r="F453" s="55">
        <f>VLOOKUP(Table1[[#This Row],[ST2]],Table2[#All],4,FALSE)</f>
        <v>0.61133002424132588</v>
      </c>
      <c r="G453">
        <f>Table1[[#This Row],[Percentage]]*Table1[[#This Row],[VMT]]</f>
        <v>97293597.926708847</v>
      </c>
    </row>
    <row r="454" spans="1:7">
      <c r="A454">
        <v>13</v>
      </c>
      <c r="B454" t="str">
        <f>VLOOKUP(A454,SQL!$A$10:$B$61,2)</f>
        <v>Georgia</v>
      </c>
      <c r="C454">
        <v>149</v>
      </c>
      <c r="D454" s="5">
        <v>197953.5</v>
      </c>
      <c r="E454" s="8">
        <f t="shared" si="7"/>
        <v>72253027.5</v>
      </c>
      <c r="F454" s="55">
        <f>VLOOKUP(Table1[[#This Row],[ST2]],Table2[#All],4,FALSE)</f>
        <v>0.61133002424132588</v>
      </c>
      <c r="G454">
        <f>Table1[[#This Row],[Percentage]]*Table1[[#This Row],[VMT]]</f>
        <v>44170445.053084187</v>
      </c>
    </row>
    <row r="455" spans="1:7">
      <c r="A455">
        <v>13</v>
      </c>
      <c r="B455" t="str">
        <f>VLOOKUP(A455,SQL!$A$10:$B$61,2)</f>
        <v>Georgia</v>
      </c>
      <c r="C455">
        <v>151</v>
      </c>
      <c r="D455" s="5">
        <v>4558927.4000000004</v>
      </c>
      <c r="E455" s="8">
        <f t="shared" si="7"/>
        <v>1664008501.0000002</v>
      </c>
      <c r="F455" s="55">
        <f>VLOOKUP(Table1[[#This Row],[ST2]],Table2[#All],4,FALSE)</f>
        <v>0.61133002424132588</v>
      </c>
      <c r="G455">
        <f>Table1[[#This Row],[Percentage]]*Table1[[#This Row],[VMT]]</f>
        <v>1017258357.2541025</v>
      </c>
    </row>
    <row r="456" spans="1:7">
      <c r="A456">
        <v>13</v>
      </c>
      <c r="B456" t="str">
        <f>VLOOKUP(A456,SQL!$A$10:$B$61,2)</f>
        <v>Georgia</v>
      </c>
      <c r="C456">
        <v>153</v>
      </c>
      <c r="D456" s="5">
        <v>2689189.9</v>
      </c>
      <c r="E456" s="8">
        <f t="shared" si="7"/>
        <v>981554313.5</v>
      </c>
      <c r="F456" s="55">
        <f>VLOOKUP(Table1[[#This Row],[ST2]],Table2[#All],4,FALSE)</f>
        <v>0.61133002424132588</v>
      </c>
      <c r="G456">
        <f>Table1[[#This Row],[Percentage]]*Table1[[#This Row],[VMT]]</f>
        <v>600053622.26613295</v>
      </c>
    </row>
    <row r="457" spans="1:7">
      <c r="A457">
        <v>13</v>
      </c>
      <c r="B457" t="str">
        <f>VLOOKUP(A457,SQL!$A$10:$B$61,2)</f>
        <v>Georgia</v>
      </c>
      <c r="C457">
        <v>155</v>
      </c>
      <c r="D457" s="5">
        <v>243523.9</v>
      </c>
      <c r="E457" s="8">
        <f t="shared" si="7"/>
        <v>88886223.5</v>
      </c>
      <c r="F457" s="55">
        <f>VLOOKUP(Table1[[#This Row],[ST2]],Table2[#All],4,FALSE)</f>
        <v>0.61133002424132588</v>
      </c>
      <c r="G457">
        <f>Table1[[#This Row],[Percentage]]*Table1[[#This Row],[VMT]]</f>
        <v>54338817.16697491</v>
      </c>
    </row>
    <row r="458" spans="1:7">
      <c r="A458">
        <v>13</v>
      </c>
      <c r="B458" t="str">
        <f>VLOOKUP(A458,SQL!$A$10:$B$61,2)</f>
        <v>Georgia</v>
      </c>
      <c r="C458">
        <v>157</v>
      </c>
      <c r="D458" s="5">
        <v>2115283.7000000002</v>
      </c>
      <c r="E458" s="8">
        <f t="shared" si="7"/>
        <v>772078550.50000012</v>
      </c>
      <c r="F458" s="55">
        <f>VLOOKUP(Table1[[#This Row],[ST2]],Table2[#All],4,FALSE)</f>
        <v>0.61133002424132588</v>
      </c>
      <c r="G458">
        <f>Table1[[#This Row],[Percentage]]*Table1[[#This Row],[VMT]]</f>
        <v>471994798.9933728</v>
      </c>
    </row>
    <row r="459" spans="1:7">
      <c r="A459">
        <v>13</v>
      </c>
      <c r="B459" t="str">
        <f>VLOOKUP(A459,SQL!$A$10:$B$61,2)</f>
        <v>Georgia</v>
      </c>
      <c r="C459">
        <v>159</v>
      </c>
      <c r="D459" s="5">
        <v>247903.5</v>
      </c>
      <c r="E459" s="8">
        <f t="shared" si="7"/>
        <v>90484777.5</v>
      </c>
      <c r="F459" s="55">
        <f>VLOOKUP(Table1[[#This Row],[ST2]],Table2[#All],4,FALSE)</f>
        <v>0.61133002424132588</v>
      </c>
      <c r="G459">
        <f>Table1[[#This Row],[Percentage]]*Table1[[#This Row],[VMT]]</f>
        <v>55316061.222545981</v>
      </c>
    </row>
    <row r="460" spans="1:7">
      <c r="A460">
        <v>13</v>
      </c>
      <c r="B460" t="str">
        <f>VLOOKUP(A460,SQL!$A$10:$B$61,2)</f>
        <v>Georgia</v>
      </c>
      <c r="C460">
        <v>161</v>
      </c>
      <c r="D460" s="5">
        <v>238805</v>
      </c>
      <c r="E460" s="8">
        <f t="shared" si="7"/>
        <v>87163825</v>
      </c>
      <c r="F460" s="55">
        <f>VLOOKUP(Table1[[#This Row],[ST2]],Table2[#All],4,FALSE)</f>
        <v>0.61133002424132588</v>
      </c>
      <c r="G460">
        <f>Table1[[#This Row],[Percentage]]*Table1[[#This Row],[VMT]]</f>
        <v>53285863.250216685</v>
      </c>
    </row>
    <row r="461" spans="1:7">
      <c r="A461">
        <v>13</v>
      </c>
      <c r="B461" t="str">
        <f>VLOOKUP(A461,SQL!$A$10:$B$61,2)</f>
        <v>Georgia</v>
      </c>
      <c r="C461">
        <v>163</v>
      </c>
      <c r="D461" s="5">
        <v>456074.3</v>
      </c>
      <c r="E461" s="8">
        <f t="shared" si="7"/>
        <v>166467119.5</v>
      </c>
      <c r="F461" s="55">
        <f>VLOOKUP(Table1[[#This Row],[ST2]],Table2[#All],4,FALSE)</f>
        <v>0.61133002424132588</v>
      </c>
      <c r="G461">
        <f>Table1[[#This Row],[Percentage]]*Table1[[#This Row],[VMT]]</f>
        <v>101766348.19931869</v>
      </c>
    </row>
    <row r="462" spans="1:7">
      <c r="A462">
        <v>13</v>
      </c>
      <c r="B462" t="str">
        <f>VLOOKUP(A462,SQL!$A$10:$B$61,2)</f>
        <v>Georgia</v>
      </c>
      <c r="C462">
        <v>165</v>
      </c>
      <c r="D462" s="5">
        <v>213864.8</v>
      </c>
      <c r="E462" s="8">
        <f t="shared" si="7"/>
        <v>78060652</v>
      </c>
      <c r="F462" s="55">
        <f>VLOOKUP(Table1[[#This Row],[ST2]],Table2[#All],4,FALSE)</f>
        <v>0.61133002424132588</v>
      </c>
      <c r="G462">
        <f>Table1[[#This Row],[Percentage]]*Table1[[#This Row],[VMT]]</f>
        <v>47720820.279453702</v>
      </c>
    </row>
    <row r="463" spans="1:7">
      <c r="A463">
        <v>13</v>
      </c>
      <c r="B463" t="str">
        <f>VLOOKUP(A463,SQL!$A$10:$B$61,2)</f>
        <v>Georgia</v>
      </c>
      <c r="C463">
        <v>167</v>
      </c>
      <c r="D463" s="5">
        <v>135250.1</v>
      </c>
      <c r="E463" s="8">
        <f t="shared" si="7"/>
        <v>49366286.5</v>
      </c>
      <c r="F463" s="55">
        <f>VLOOKUP(Table1[[#This Row],[ST2]],Table2[#All],4,FALSE)</f>
        <v>0.61133002424132588</v>
      </c>
      <c r="G463">
        <f>Table1[[#This Row],[Percentage]]*Table1[[#This Row],[VMT]]</f>
        <v>30179093.122749239</v>
      </c>
    </row>
    <row r="464" spans="1:7">
      <c r="A464">
        <v>13</v>
      </c>
      <c r="B464" t="str">
        <f>VLOOKUP(A464,SQL!$A$10:$B$61,2)</f>
        <v>Georgia</v>
      </c>
      <c r="C464">
        <v>169</v>
      </c>
      <c r="D464" s="5">
        <v>603521.6</v>
      </c>
      <c r="E464" s="8">
        <f t="shared" si="7"/>
        <v>220285384</v>
      </c>
      <c r="F464" s="55">
        <f>VLOOKUP(Table1[[#This Row],[ST2]],Table2[#All],4,FALSE)</f>
        <v>0.61133002424132588</v>
      </c>
      <c r="G464">
        <f>Table1[[#This Row],[Percentage]]*Table1[[#This Row],[VMT]]</f>
        <v>134667069.14072978</v>
      </c>
    </row>
    <row r="465" spans="1:7">
      <c r="A465">
        <v>13</v>
      </c>
      <c r="B465" t="str">
        <f>VLOOKUP(A465,SQL!$A$10:$B$61,2)</f>
        <v>Georgia</v>
      </c>
      <c r="C465">
        <v>171</v>
      </c>
      <c r="D465" s="5">
        <v>531798.80000000005</v>
      </c>
      <c r="E465" s="8">
        <f t="shared" si="7"/>
        <v>194106562.00000003</v>
      </c>
      <c r="F465" s="55">
        <f>VLOOKUP(Table1[[#This Row],[ST2]],Table2[#All],4,FALSE)</f>
        <v>0.61133002424132588</v>
      </c>
      <c r="G465">
        <f>Table1[[#This Row],[Percentage]]*Table1[[#This Row],[VMT]]</f>
        <v>118663169.25286044</v>
      </c>
    </row>
    <row r="466" spans="1:7">
      <c r="A466">
        <v>13</v>
      </c>
      <c r="B466" t="str">
        <f>VLOOKUP(A466,SQL!$A$10:$B$61,2)</f>
        <v>Georgia</v>
      </c>
      <c r="C466">
        <v>173</v>
      </c>
      <c r="D466" s="5">
        <v>152292.6</v>
      </c>
      <c r="E466" s="8">
        <f t="shared" si="7"/>
        <v>55586799</v>
      </c>
      <c r="F466" s="55">
        <f>VLOOKUP(Table1[[#This Row],[ST2]],Table2[#All],4,FALSE)</f>
        <v>0.61133002424132588</v>
      </c>
      <c r="G466">
        <f>Table1[[#This Row],[Percentage]]*Table1[[#This Row],[VMT]]</f>
        <v>33981879.180167712</v>
      </c>
    </row>
    <row r="467" spans="1:7">
      <c r="A467">
        <v>13</v>
      </c>
      <c r="B467" t="str">
        <f>VLOOKUP(A467,SQL!$A$10:$B$61,2)</f>
        <v>Georgia</v>
      </c>
      <c r="C467">
        <v>175</v>
      </c>
      <c r="D467" s="5">
        <v>1608631.6</v>
      </c>
      <c r="E467" s="8">
        <f t="shared" si="7"/>
        <v>587150534</v>
      </c>
      <c r="F467" s="55">
        <f>VLOOKUP(Table1[[#This Row],[ST2]],Table2[#All],4,FALSE)</f>
        <v>0.61133002424132588</v>
      </c>
      <c r="G467">
        <f>Table1[[#This Row],[Percentage]]*Table1[[#This Row],[VMT]]</f>
        <v>358942750.18352741</v>
      </c>
    </row>
    <row r="468" spans="1:7">
      <c r="A468">
        <v>13</v>
      </c>
      <c r="B468" t="str">
        <f>VLOOKUP(A468,SQL!$A$10:$B$61,2)</f>
        <v>Georgia</v>
      </c>
      <c r="C468">
        <v>177</v>
      </c>
      <c r="D468" s="5">
        <v>491230.1</v>
      </c>
      <c r="E468" s="8">
        <f t="shared" si="7"/>
        <v>179298986.5</v>
      </c>
      <c r="F468" s="55">
        <f>VLOOKUP(Table1[[#This Row],[ST2]],Table2[#All],4,FALSE)</f>
        <v>0.61133002424132588</v>
      </c>
      <c r="G468">
        <f>Table1[[#This Row],[Percentage]]*Table1[[#This Row],[VMT]]</f>
        <v>109610853.76349016</v>
      </c>
    </row>
    <row r="469" spans="1:7">
      <c r="A469">
        <v>13</v>
      </c>
      <c r="B469" t="str">
        <f>VLOOKUP(A469,SQL!$A$10:$B$61,2)</f>
        <v>Georgia</v>
      </c>
      <c r="C469">
        <v>179</v>
      </c>
      <c r="D469" s="5">
        <v>1640296</v>
      </c>
      <c r="E469" s="8">
        <f t="shared" si="7"/>
        <v>598708040</v>
      </c>
      <c r="F469" s="55">
        <f>VLOOKUP(Table1[[#This Row],[ST2]],Table2[#All],4,FALSE)</f>
        <v>0.61133002424132588</v>
      </c>
      <c r="G469">
        <f>Table1[[#This Row],[Percentage]]*Table1[[#This Row],[VMT]]</f>
        <v>366008200.6066767</v>
      </c>
    </row>
    <row r="470" spans="1:7">
      <c r="A470">
        <v>13</v>
      </c>
      <c r="B470" t="str">
        <f>VLOOKUP(A470,SQL!$A$10:$B$61,2)</f>
        <v>Georgia</v>
      </c>
      <c r="C470">
        <v>181</v>
      </c>
      <c r="D470" s="5">
        <v>132282.5</v>
      </c>
      <c r="E470" s="8">
        <f t="shared" si="7"/>
        <v>48283112.5</v>
      </c>
      <c r="F470" s="55">
        <f>VLOOKUP(Table1[[#This Row],[ST2]],Table2[#All],4,FALSE)</f>
        <v>0.61133002424132588</v>
      </c>
      <c r="G470">
        <f>Table1[[#This Row],[Percentage]]*Table1[[#This Row],[VMT]]</f>
        <v>29516916.335071664</v>
      </c>
    </row>
    <row r="471" spans="1:7">
      <c r="A471">
        <v>13</v>
      </c>
      <c r="B471" t="str">
        <f>VLOOKUP(A471,SQL!$A$10:$B$61,2)</f>
        <v>Georgia</v>
      </c>
      <c r="C471">
        <v>183</v>
      </c>
      <c r="D471" s="5">
        <v>298978.59999999998</v>
      </c>
      <c r="E471" s="8">
        <f t="shared" si="7"/>
        <v>109127188.99999999</v>
      </c>
      <c r="F471" s="55">
        <f>VLOOKUP(Table1[[#This Row],[ST2]],Table2[#All],4,FALSE)</f>
        <v>0.61133002424132588</v>
      </c>
      <c r="G471">
        <f>Table1[[#This Row],[Percentage]]*Table1[[#This Row],[VMT]]</f>
        <v>66712727.09675774</v>
      </c>
    </row>
    <row r="472" spans="1:7">
      <c r="A472">
        <v>13</v>
      </c>
      <c r="B472" t="str">
        <f>VLOOKUP(A472,SQL!$A$10:$B$61,2)</f>
        <v>Georgia</v>
      </c>
      <c r="C472">
        <v>185</v>
      </c>
      <c r="D472" s="5">
        <v>2901807.2</v>
      </c>
      <c r="E472" s="8">
        <f t="shared" si="7"/>
        <v>1059159628.0000001</v>
      </c>
      <c r="F472" s="55">
        <f>VLOOKUP(Table1[[#This Row],[ST2]],Table2[#All],4,FALSE)</f>
        <v>0.61133002424132588</v>
      </c>
      <c r="G472">
        <f>Table1[[#This Row],[Percentage]]*Table1[[#This Row],[VMT]]</f>
        <v>647496081.06067371</v>
      </c>
    </row>
    <row r="473" spans="1:7">
      <c r="A473">
        <v>13</v>
      </c>
      <c r="B473" t="str">
        <f>VLOOKUP(A473,SQL!$A$10:$B$61,2)</f>
        <v>Georgia</v>
      </c>
      <c r="C473">
        <v>187</v>
      </c>
      <c r="D473" s="5">
        <v>438674.7</v>
      </c>
      <c r="E473" s="8">
        <f t="shared" si="7"/>
        <v>160116265.5</v>
      </c>
      <c r="F473" s="55">
        <f>VLOOKUP(Table1[[#This Row],[ST2]],Table2[#All],4,FALSE)</f>
        <v>0.61133002424132588</v>
      </c>
      <c r="G473">
        <f>Table1[[#This Row],[Percentage]]*Table1[[#This Row],[VMT]]</f>
        <v>97883880.469545573</v>
      </c>
    </row>
    <row r="474" spans="1:7">
      <c r="A474">
        <v>13</v>
      </c>
      <c r="B474" t="str">
        <f>VLOOKUP(A474,SQL!$A$10:$B$61,2)</f>
        <v>Georgia</v>
      </c>
      <c r="C474">
        <v>189</v>
      </c>
      <c r="D474" s="5">
        <v>753237.2</v>
      </c>
      <c r="E474" s="8">
        <f t="shared" si="7"/>
        <v>274931578</v>
      </c>
      <c r="F474" s="55">
        <f>VLOOKUP(Table1[[#This Row],[ST2]],Table2[#All],4,FALSE)</f>
        <v>0.61133002424132588</v>
      </c>
      <c r="G474">
        <f>Table1[[#This Row],[Percentage]]*Table1[[#This Row],[VMT]]</f>
        <v>168073928.24344596</v>
      </c>
    </row>
    <row r="475" spans="1:7">
      <c r="A475">
        <v>13</v>
      </c>
      <c r="B475" t="str">
        <f>VLOOKUP(A475,SQL!$A$10:$B$61,2)</f>
        <v>Georgia</v>
      </c>
      <c r="C475">
        <v>191</v>
      </c>
      <c r="D475" s="5">
        <v>1119788.2</v>
      </c>
      <c r="E475" s="8">
        <f t="shared" si="7"/>
        <v>408722693</v>
      </c>
      <c r="F475" s="55">
        <f>VLOOKUP(Table1[[#This Row],[ST2]],Table2[#All],4,FALSE)</f>
        <v>0.61133002424132588</v>
      </c>
      <c r="G475">
        <f>Table1[[#This Row],[Percentage]]*Table1[[#This Row],[VMT]]</f>
        <v>249864453.81966999</v>
      </c>
    </row>
    <row r="476" spans="1:7">
      <c r="A476">
        <v>13</v>
      </c>
      <c r="B476" t="str">
        <f>VLOOKUP(A476,SQL!$A$10:$B$61,2)</f>
        <v>Georgia</v>
      </c>
      <c r="C476">
        <v>193</v>
      </c>
      <c r="D476" s="5">
        <v>272406.59999999998</v>
      </c>
      <c r="E476" s="8">
        <f t="shared" si="7"/>
        <v>99428408.999999985</v>
      </c>
      <c r="F476" s="55">
        <f>VLOOKUP(Table1[[#This Row],[ST2]],Table2[#All],4,FALSE)</f>
        <v>0.61133002424132588</v>
      </c>
      <c r="G476">
        <f>Table1[[#This Row],[Percentage]]*Table1[[#This Row],[VMT]]</f>
        <v>60783571.684246458</v>
      </c>
    </row>
    <row r="477" spans="1:7">
      <c r="A477">
        <v>13</v>
      </c>
      <c r="B477" t="str">
        <f>VLOOKUP(A477,SQL!$A$10:$B$61,2)</f>
        <v>Georgia</v>
      </c>
      <c r="C477">
        <v>195</v>
      </c>
      <c r="D477" s="5">
        <v>502210.8</v>
      </c>
      <c r="E477" s="8">
        <f t="shared" si="7"/>
        <v>183306942</v>
      </c>
      <c r="F477" s="55">
        <f>VLOOKUP(Table1[[#This Row],[ST2]],Table2[#All],4,FALSE)</f>
        <v>0.61133002424132588</v>
      </c>
      <c r="G477">
        <f>Table1[[#This Row],[Percentage]]*Table1[[#This Row],[VMT]]</f>
        <v>112061037.29646331</v>
      </c>
    </row>
    <row r="478" spans="1:7">
      <c r="A478">
        <v>13</v>
      </c>
      <c r="B478" t="str">
        <f>VLOOKUP(A478,SQL!$A$10:$B$61,2)</f>
        <v>Georgia</v>
      </c>
      <c r="C478">
        <v>197</v>
      </c>
      <c r="D478" s="5">
        <v>127735.9</v>
      </c>
      <c r="E478" s="8">
        <f t="shared" si="7"/>
        <v>46623603.5</v>
      </c>
      <c r="F478" s="55">
        <f>VLOOKUP(Table1[[#This Row],[ST2]],Table2[#All],4,FALSE)</f>
        <v>0.61133002424132588</v>
      </c>
      <c r="G478">
        <f>Table1[[#This Row],[Percentage]]*Table1[[#This Row],[VMT]]</f>
        <v>28502408.657872967</v>
      </c>
    </row>
    <row r="479" spans="1:7">
      <c r="A479">
        <v>13</v>
      </c>
      <c r="B479" t="str">
        <f>VLOOKUP(A479,SQL!$A$10:$B$61,2)</f>
        <v>Georgia</v>
      </c>
      <c r="C479">
        <v>199</v>
      </c>
      <c r="D479" s="5">
        <v>600439.19999999995</v>
      </c>
      <c r="E479" s="8">
        <f t="shared" si="7"/>
        <v>219160307.99999997</v>
      </c>
      <c r="F479" s="55">
        <f>VLOOKUP(Table1[[#This Row],[ST2]],Table2[#All],4,FALSE)</f>
        <v>0.61133002424132588</v>
      </c>
      <c r="G479">
        <f>Table1[[#This Row],[Percentage]]*Table1[[#This Row],[VMT]]</f>
        <v>133979276.40237643</v>
      </c>
    </row>
    <row r="480" spans="1:7">
      <c r="A480">
        <v>13</v>
      </c>
      <c r="B480" t="str">
        <f>VLOOKUP(A480,SQL!$A$10:$B$61,2)</f>
        <v>Georgia</v>
      </c>
      <c r="C480">
        <v>201</v>
      </c>
      <c r="D480" s="5">
        <v>152597.79999999999</v>
      </c>
      <c r="E480" s="8">
        <f t="shared" si="7"/>
        <v>55698196.999999993</v>
      </c>
      <c r="F480" s="55">
        <f>VLOOKUP(Table1[[#This Row],[ST2]],Table2[#All],4,FALSE)</f>
        <v>0.61133002424132588</v>
      </c>
      <c r="G480">
        <f>Table1[[#This Row],[Percentage]]*Table1[[#This Row],[VMT]]</f>
        <v>34049980.122208141</v>
      </c>
    </row>
    <row r="481" spans="1:7">
      <c r="A481">
        <v>13</v>
      </c>
      <c r="B481" t="str">
        <f>VLOOKUP(A481,SQL!$A$10:$B$61,2)</f>
        <v>Georgia</v>
      </c>
      <c r="C481">
        <v>205</v>
      </c>
      <c r="D481" s="5">
        <v>537501.30000000005</v>
      </c>
      <c r="E481" s="8">
        <f t="shared" si="7"/>
        <v>196187974.50000003</v>
      </c>
      <c r="F481" s="55">
        <f>VLOOKUP(Table1[[#This Row],[ST2]],Table2[#All],4,FALSE)</f>
        <v>0.61133002424132588</v>
      </c>
      <c r="G481">
        <f>Table1[[#This Row],[Percentage]]*Table1[[#This Row],[VMT]]</f>
        <v>119935599.20694163</v>
      </c>
    </row>
    <row r="482" spans="1:7">
      <c r="A482">
        <v>13</v>
      </c>
      <c r="B482" t="str">
        <f>VLOOKUP(A482,SQL!$A$10:$B$61,2)</f>
        <v>Georgia</v>
      </c>
      <c r="C482">
        <v>207</v>
      </c>
      <c r="D482" s="5">
        <v>2104041.4</v>
      </c>
      <c r="E482" s="8">
        <f t="shared" si="7"/>
        <v>767975111</v>
      </c>
      <c r="F482" s="55">
        <f>VLOOKUP(Table1[[#This Row],[ST2]],Table2[#All],4,FALSE)</f>
        <v>0.61133002424132588</v>
      </c>
      <c r="G482">
        <f>Table1[[#This Row],[Percentage]]*Table1[[#This Row],[VMT]]</f>
        <v>469486243.22436494</v>
      </c>
    </row>
    <row r="483" spans="1:7">
      <c r="A483">
        <v>13</v>
      </c>
      <c r="B483" t="str">
        <f>VLOOKUP(A483,SQL!$A$10:$B$61,2)</f>
        <v>Georgia</v>
      </c>
      <c r="C483">
        <v>209</v>
      </c>
      <c r="D483" s="5">
        <v>185137.2</v>
      </c>
      <c r="E483" s="8">
        <f t="shared" si="7"/>
        <v>67575078</v>
      </c>
      <c r="F483" s="55">
        <f>VLOOKUP(Table1[[#This Row],[ST2]],Table2[#All],4,FALSE)</f>
        <v>0.61133002424132588</v>
      </c>
      <c r="G483">
        <f>Table1[[#This Row],[Percentage]]*Table1[[#This Row],[VMT]]</f>
        <v>41310674.071849488</v>
      </c>
    </row>
    <row r="484" spans="1:7">
      <c r="A484">
        <v>13</v>
      </c>
      <c r="B484" t="str">
        <f>VLOOKUP(A484,SQL!$A$10:$B$61,2)</f>
        <v>Georgia</v>
      </c>
      <c r="C484">
        <v>211</v>
      </c>
      <c r="D484" s="5">
        <v>1075594.3</v>
      </c>
      <c r="E484" s="8">
        <f t="shared" si="7"/>
        <v>392591919.5</v>
      </c>
      <c r="F484" s="55">
        <f>VLOOKUP(Table1[[#This Row],[ST2]],Table2[#All],4,FALSE)</f>
        <v>0.61133002424132588</v>
      </c>
      <c r="G484">
        <f>Table1[[#This Row],[Percentage]]*Table1[[#This Row],[VMT]]</f>
        <v>240003227.66488364</v>
      </c>
    </row>
    <row r="485" spans="1:7">
      <c r="A485">
        <v>13</v>
      </c>
      <c r="B485" t="str">
        <f>VLOOKUP(A485,SQL!$A$10:$B$61,2)</f>
        <v>Georgia</v>
      </c>
      <c r="C485">
        <v>213</v>
      </c>
      <c r="D485" s="5">
        <v>557597.9</v>
      </c>
      <c r="E485" s="8">
        <f t="shared" si="7"/>
        <v>203523233.5</v>
      </c>
      <c r="F485" s="55">
        <f>VLOOKUP(Table1[[#This Row],[ST2]],Table2[#All],4,FALSE)</f>
        <v>0.61133002424132588</v>
      </c>
      <c r="G485">
        <f>Table1[[#This Row],[Percentage]]*Table1[[#This Row],[VMT]]</f>
        <v>124419863.26922803</v>
      </c>
    </row>
    <row r="486" spans="1:7">
      <c r="A486">
        <v>13</v>
      </c>
      <c r="B486" t="str">
        <f>VLOOKUP(A486,SQL!$A$10:$B$61,2)</f>
        <v>Georgia</v>
      </c>
      <c r="C486">
        <v>215</v>
      </c>
      <c r="D486" s="5">
        <v>3421077.6</v>
      </c>
      <c r="E486" s="8">
        <f t="shared" si="7"/>
        <v>1248693324</v>
      </c>
      <c r="F486" s="55">
        <f>VLOOKUP(Table1[[#This Row],[ST2]],Table2[#All],4,FALSE)</f>
        <v>0.61133002424132588</v>
      </c>
      <c r="G486">
        <f>Table1[[#This Row],[Percentage]]*Table1[[#This Row],[VMT]]</f>
        <v>763363720.03090179</v>
      </c>
    </row>
    <row r="487" spans="1:7">
      <c r="A487">
        <v>13</v>
      </c>
      <c r="B487" t="str">
        <f>VLOOKUP(A487,SQL!$A$10:$B$61,2)</f>
        <v>Georgia</v>
      </c>
      <c r="C487">
        <v>217</v>
      </c>
      <c r="D487" s="5">
        <v>1961678.8</v>
      </c>
      <c r="E487" s="8">
        <f t="shared" si="7"/>
        <v>716012762</v>
      </c>
      <c r="F487" s="55">
        <f>VLOOKUP(Table1[[#This Row],[ST2]],Table2[#All],4,FALSE)</f>
        <v>0.61133002424132588</v>
      </c>
      <c r="G487">
        <f>Table1[[#This Row],[Percentage]]*Table1[[#This Row],[VMT]]</f>
        <v>437720099.15055871</v>
      </c>
    </row>
    <row r="488" spans="1:7">
      <c r="A488">
        <v>13</v>
      </c>
      <c r="B488" t="str">
        <f>VLOOKUP(A488,SQL!$A$10:$B$61,2)</f>
        <v>Georgia</v>
      </c>
      <c r="C488">
        <v>219</v>
      </c>
      <c r="D488" s="5">
        <v>969852.9</v>
      </c>
      <c r="E488" s="8">
        <f t="shared" si="7"/>
        <v>353996308.5</v>
      </c>
      <c r="F488" s="55">
        <f>VLOOKUP(Table1[[#This Row],[ST2]],Table2[#All],4,FALSE)</f>
        <v>0.61133002424132588</v>
      </c>
      <c r="G488">
        <f>Table1[[#This Row],[Percentage]]*Table1[[#This Row],[VMT]]</f>
        <v>216408571.85664487</v>
      </c>
    </row>
    <row r="489" spans="1:7">
      <c r="A489">
        <v>13</v>
      </c>
      <c r="B489" t="str">
        <f>VLOOKUP(A489,SQL!$A$10:$B$61,2)</f>
        <v>Georgia</v>
      </c>
      <c r="C489">
        <v>221</v>
      </c>
      <c r="D489" s="5">
        <v>230382.9</v>
      </c>
      <c r="E489" s="8">
        <f t="shared" si="7"/>
        <v>84089758.5</v>
      </c>
      <c r="F489" s="55">
        <f>VLOOKUP(Table1[[#This Row],[ST2]],Table2[#All],4,FALSE)</f>
        <v>0.61133002424132588</v>
      </c>
      <c r="G489">
        <f>Table1[[#This Row],[Percentage]]*Table1[[#This Row],[VMT]]</f>
        <v>51406594.102252237</v>
      </c>
    </row>
    <row r="490" spans="1:7">
      <c r="A490">
        <v>13</v>
      </c>
      <c r="B490" t="str">
        <f>VLOOKUP(A490,SQL!$A$10:$B$61,2)</f>
        <v>Georgia</v>
      </c>
      <c r="C490">
        <v>223</v>
      </c>
      <c r="D490" s="5">
        <v>1713493.6</v>
      </c>
      <c r="E490" s="8">
        <f t="shared" si="7"/>
        <v>625425164</v>
      </c>
      <c r="F490" s="55">
        <f>VLOOKUP(Table1[[#This Row],[ST2]],Table2[#All],4,FALSE)</f>
        <v>0.61133002424132588</v>
      </c>
      <c r="G490">
        <f>Table1[[#This Row],[Percentage]]*Table1[[#This Row],[VMT]]</f>
        <v>382341180.6692552</v>
      </c>
    </row>
    <row r="491" spans="1:7">
      <c r="A491">
        <v>13</v>
      </c>
      <c r="B491" t="str">
        <f>VLOOKUP(A491,SQL!$A$10:$B$61,2)</f>
        <v>Georgia</v>
      </c>
      <c r="C491">
        <v>225</v>
      </c>
      <c r="D491" s="5">
        <v>1210258.7</v>
      </c>
      <c r="E491" s="8">
        <f t="shared" si="7"/>
        <v>441744425.5</v>
      </c>
      <c r="F491" s="55">
        <f>VLOOKUP(Table1[[#This Row],[ST2]],Table2[#All],4,FALSE)</f>
        <v>0.61133002424132588</v>
      </c>
      <c r="G491">
        <f>Table1[[#This Row],[Percentage]]*Table1[[#This Row],[VMT]]</f>
        <v>270051630.34938556</v>
      </c>
    </row>
    <row r="492" spans="1:7">
      <c r="A492">
        <v>13</v>
      </c>
      <c r="B492" t="str">
        <f>VLOOKUP(A492,SQL!$A$10:$B$61,2)</f>
        <v>Georgia</v>
      </c>
      <c r="C492">
        <v>227</v>
      </c>
      <c r="D492" s="5">
        <v>638448.4</v>
      </c>
      <c r="E492" s="8">
        <f t="shared" si="7"/>
        <v>233033666</v>
      </c>
      <c r="F492" s="55">
        <f>VLOOKUP(Table1[[#This Row],[ST2]],Table2[#All],4,FALSE)</f>
        <v>0.61133002424132588</v>
      </c>
      <c r="G492">
        <f>Table1[[#This Row],[Percentage]]*Table1[[#This Row],[VMT]]</f>
        <v>142460476.68482503</v>
      </c>
    </row>
    <row r="493" spans="1:7">
      <c r="A493">
        <v>13</v>
      </c>
      <c r="B493" t="str">
        <f>VLOOKUP(A493,SQL!$A$10:$B$61,2)</f>
        <v>Georgia</v>
      </c>
      <c r="C493">
        <v>229</v>
      </c>
      <c r="D493" s="5">
        <v>343249.4</v>
      </c>
      <c r="E493" s="8">
        <f t="shared" si="7"/>
        <v>125286031.00000001</v>
      </c>
      <c r="F493" s="55">
        <f>VLOOKUP(Table1[[#This Row],[ST2]],Table2[#All],4,FALSE)</f>
        <v>0.61133002424132588</v>
      </c>
      <c r="G493">
        <f>Table1[[#This Row],[Percentage]]*Table1[[#This Row],[VMT]]</f>
        <v>76591112.36832951</v>
      </c>
    </row>
    <row r="494" spans="1:7">
      <c r="A494">
        <v>13</v>
      </c>
      <c r="B494" t="str">
        <f>VLOOKUP(A494,SQL!$A$10:$B$61,2)</f>
        <v>Georgia</v>
      </c>
      <c r="C494">
        <v>231</v>
      </c>
      <c r="D494" s="5">
        <v>338078.9</v>
      </c>
      <c r="E494" s="8">
        <f t="shared" si="7"/>
        <v>123398798.50000001</v>
      </c>
      <c r="F494" s="55">
        <f>VLOOKUP(Table1[[#This Row],[ST2]],Table2[#All],4,FALSE)</f>
        <v>0.61133002424132588</v>
      </c>
      <c r="G494">
        <f>Table1[[#This Row],[Percentage]]*Table1[[#This Row],[VMT]]</f>
        <v>75437390.478355497</v>
      </c>
    </row>
    <row r="495" spans="1:7">
      <c r="A495">
        <v>13</v>
      </c>
      <c r="B495" t="str">
        <f>VLOOKUP(A495,SQL!$A$10:$B$61,2)</f>
        <v>Georgia</v>
      </c>
      <c r="C495">
        <v>233</v>
      </c>
      <c r="D495" s="5">
        <v>707287.3</v>
      </c>
      <c r="E495" s="8">
        <f t="shared" si="7"/>
        <v>258159864.50000003</v>
      </c>
      <c r="F495" s="55">
        <f>VLOOKUP(Table1[[#This Row],[ST2]],Table2[#All],4,FALSE)</f>
        <v>0.61133002424132588</v>
      </c>
      <c r="G495">
        <f>Table1[[#This Row],[Percentage]]*Table1[[#This Row],[VMT]]</f>
        <v>157820876.22292241</v>
      </c>
    </row>
    <row r="496" spans="1:7">
      <c r="A496">
        <v>13</v>
      </c>
      <c r="B496" t="str">
        <f>VLOOKUP(A496,SQL!$A$10:$B$61,2)</f>
        <v>Georgia</v>
      </c>
      <c r="C496">
        <v>235</v>
      </c>
      <c r="D496" s="5">
        <v>223777.2</v>
      </c>
      <c r="E496" s="8">
        <f t="shared" si="7"/>
        <v>81678678</v>
      </c>
      <c r="F496" s="55">
        <f>VLOOKUP(Table1[[#This Row],[ST2]],Table2[#All],4,FALSE)</f>
        <v>0.61133002424132588</v>
      </c>
      <c r="G496">
        <f>Table1[[#This Row],[Percentage]]*Table1[[#This Row],[VMT]]</f>
        <v>49932628.201739453</v>
      </c>
    </row>
    <row r="497" spans="1:7">
      <c r="A497">
        <v>13</v>
      </c>
      <c r="B497" t="str">
        <f>VLOOKUP(A497,SQL!$A$10:$B$61,2)</f>
        <v>Georgia</v>
      </c>
      <c r="C497">
        <v>237</v>
      </c>
      <c r="D497" s="5">
        <v>480689.3</v>
      </c>
      <c r="E497" s="8">
        <f t="shared" si="7"/>
        <v>175451594.5</v>
      </c>
      <c r="F497" s="55">
        <f>VLOOKUP(Table1[[#This Row],[ST2]],Table2[#All],4,FALSE)</f>
        <v>0.61133002424132588</v>
      </c>
      <c r="G497">
        <f>Table1[[#This Row],[Percentage]]*Table1[[#This Row],[VMT]]</f>
        <v>107258827.51886427</v>
      </c>
    </row>
    <row r="498" spans="1:7">
      <c r="A498">
        <v>13</v>
      </c>
      <c r="B498" t="str">
        <f>VLOOKUP(A498,SQL!$A$10:$B$61,2)</f>
        <v>Georgia</v>
      </c>
      <c r="C498">
        <v>239</v>
      </c>
      <c r="D498" s="5">
        <v>70083.100000000006</v>
      </c>
      <c r="E498" s="8">
        <f t="shared" si="7"/>
        <v>25580331.500000004</v>
      </c>
      <c r="F498" s="55">
        <f>VLOOKUP(Table1[[#This Row],[ST2]],Table2[#All],4,FALSE)</f>
        <v>0.61133002424132588</v>
      </c>
      <c r="G498">
        <f>Table1[[#This Row],[Percentage]]*Table1[[#This Row],[VMT]]</f>
        <v>15638024.675996155</v>
      </c>
    </row>
    <row r="499" spans="1:7">
      <c r="A499">
        <v>13</v>
      </c>
      <c r="B499" t="str">
        <f>VLOOKUP(A499,SQL!$A$10:$B$61,2)</f>
        <v>Georgia</v>
      </c>
      <c r="C499">
        <v>241</v>
      </c>
      <c r="D499" s="5">
        <v>422263.9</v>
      </c>
      <c r="E499" s="8">
        <f t="shared" si="7"/>
        <v>154126323.5</v>
      </c>
      <c r="F499" s="55">
        <f>VLOOKUP(Table1[[#This Row],[ST2]],Table2[#All],4,FALSE)</f>
        <v>0.61133002424132588</v>
      </c>
      <c r="G499">
        <f>Table1[[#This Row],[Percentage]]*Table1[[#This Row],[VMT]]</f>
        <v>94222049.081481427</v>
      </c>
    </row>
    <row r="500" spans="1:7">
      <c r="A500">
        <v>13</v>
      </c>
      <c r="B500" t="str">
        <f>VLOOKUP(A500,SQL!$A$10:$B$61,2)</f>
        <v>Georgia</v>
      </c>
      <c r="C500">
        <v>243</v>
      </c>
      <c r="D500" s="5">
        <v>144011</v>
      </c>
      <c r="E500" s="8">
        <f t="shared" si="7"/>
        <v>52564015</v>
      </c>
      <c r="F500" s="55">
        <f>VLOOKUP(Table1[[#This Row],[ST2]],Table2[#All],4,FALSE)</f>
        <v>0.61133002424132588</v>
      </c>
      <c r="G500">
        <f>Table1[[#This Row],[Percentage]]*Table1[[#This Row],[VMT]]</f>
        <v>32133960.564171419</v>
      </c>
    </row>
    <row r="501" spans="1:7">
      <c r="A501">
        <v>13</v>
      </c>
      <c r="B501" t="str">
        <f>VLOOKUP(A501,SQL!$A$10:$B$61,2)</f>
        <v>Georgia</v>
      </c>
      <c r="C501">
        <v>245</v>
      </c>
      <c r="D501" s="5">
        <v>4240638.0999999996</v>
      </c>
      <c r="E501" s="8">
        <f t="shared" si="7"/>
        <v>1547832906.4999998</v>
      </c>
      <c r="F501" s="55">
        <f>VLOOKUP(Table1[[#This Row],[ST2]],Table2[#All],4,FALSE)</f>
        <v>0.61133002424132588</v>
      </c>
      <c r="G501">
        <f>Table1[[#This Row],[Percentage]]*Table1[[#This Row],[VMT]]</f>
        <v>946236728.25216675</v>
      </c>
    </row>
    <row r="502" spans="1:7">
      <c r="A502">
        <v>13</v>
      </c>
      <c r="B502" t="str">
        <f>VLOOKUP(A502,SQL!$A$10:$B$61,2)</f>
        <v>Georgia</v>
      </c>
      <c r="C502">
        <v>247</v>
      </c>
      <c r="D502" s="5">
        <v>2086478.4</v>
      </c>
      <c r="E502" s="8">
        <f t="shared" si="7"/>
        <v>761564616</v>
      </c>
      <c r="F502" s="55">
        <f>VLOOKUP(Table1[[#This Row],[ST2]],Table2[#All],4,FALSE)</f>
        <v>0.61133002424132588</v>
      </c>
      <c r="G502">
        <f>Table1[[#This Row],[Percentage]]*Table1[[#This Row],[VMT]]</f>
        <v>465567315.16061604</v>
      </c>
    </row>
    <row r="503" spans="1:7">
      <c r="A503">
        <v>13</v>
      </c>
      <c r="B503" t="str">
        <f>VLOOKUP(A503,SQL!$A$10:$B$61,2)</f>
        <v>Georgia</v>
      </c>
      <c r="C503">
        <v>249</v>
      </c>
      <c r="D503" s="5">
        <v>105874.6</v>
      </c>
      <c r="E503" s="8">
        <f t="shared" si="7"/>
        <v>38644229</v>
      </c>
      <c r="F503" s="55">
        <f>VLOOKUP(Table1[[#This Row],[ST2]],Table2[#All],4,FALSE)</f>
        <v>0.61133002424132588</v>
      </c>
      <c r="G503">
        <f>Table1[[#This Row],[Percentage]]*Table1[[#This Row],[VMT]]</f>
        <v>23624377.45135735</v>
      </c>
    </row>
    <row r="504" spans="1:7">
      <c r="A504">
        <v>13</v>
      </c>
      <c r="B504" t="str">
        <f>VLOOKUP(A504,SQL!$A$10:$B$61,2)</f>
        <v>Georgia</v>
      </c>
      <c r="C504">
        <v>251</v>
      </c>
      <c r="D504" s="5">
        <v>321072</v>
      </c>
      <c r="E504" s="8">
        <f t="shared" si="7"/>
        <v>117191280</v>
      </c>
      <c r="F504" s="55">
        <f>VLOOKUP(Table1[[#This Row],[ST2]],Table2[#All],4,FALSE)</f>
        <v>0.61133002424132588</v>
      </c>
      <c r="G504">
        <f>Table1[[#This Row],[Percentage]]*Table1[[#This Row],[VMT]]</f>
        <v>71642548.043272004</v>
      </c>
    </row>
    <row r="505" spans="1:7">
      <c r="A505">
        <v>13</v>
      </c>
      <c r="B505" t="str">
        <f>VLOOKUP(A505,SQL!$A$10:$B$61,2)</f>
        <v>Georgia</v>
      </c>
      <c r="C505">
        <v>253</v>
      </c>
      <c r="D505" s="5">
        <v>184947.7</v>
      </c>
      <c r="E505" s="8">
        <f t="shared" si="7"/>
        <v>67505910.5</v>
      </c>
      <c r="F505" s="55">
        <f>VLOOKUP(Table1[[#This Row],[ST2]],Table2[#All],4,FALSE)</f>
        <v>0.61133002424132588</v>
      </c>
      <c r="G505">
        <f>Table1[[#This Row],[Percentage]]*Table1[[#This Row],[VMT]]</f>
        <v>41268389.902397774</v>
      </c>
    </row>
    <row r="506" spans="1:7">
      <c r="A506">
        <v>13</v>
      </c>
      <c r="B506" t="str">
        <f>VLOOKUP(A506,SQL!$A$10:$B$61,2)</f>
        <v>Georgia</v>
      </c>
      <c r="C506">
        <v>255</v>
      </c>
      <c r="D506" s="5">
        <v>1225229</v>
      </c>
      <c r="E506" s="8">
        <f t="shared" si="7"/>
        <v>447208585</v>
      </c>
      <c r="F506" s="55">
        <f>VLOOKUP(Table1[[#This Row],[ST2]],Table2[#All],4,FALSE)</f>
        <v>0.61133002424132588</v>
      </c>
      <c r="G506">
        <f>Table1[[#This Row],[Percentage]]*Table1[[#This Row],[VMT]]</f>
        <v>273392035.10897905</v>
      </c>
    </row>
    <row r="507" spans="1:7">
      <c r="A507">
        <v>13</v>
      </c>
      <c r="B507" t="str">
        <f>VLOOKUP(A507,SQL!$A$10:$B$61,2)</f>
        <v>Georgia</v>
      </c>
      <c r="C507">
        <v>257</v>
      </c>
      <c r="D507" s="5">
        <v>467732.1</v>
      </c>
      <c r="E507" s="8">
        <f t="shared" si="7"/>
        <v>170722216.5</v>
      </c>
      <c r="F507" s="55">
        <f>VLOOKUP(Table1[[#This Row],[ST2]],Table2[#All],4,FALSE)</f>
        <v>0.61133002424132588</v>
      </c>
      <c r="G507">
        <f>Table1[[#This Row],[Percentage]]*Table1[[#This Row],[VMT]]</f>
        <v>104367616.75147788</v>
      </c>
    </row>
    <row r="508" spans="1:7">
      <c r="A508">
        <v>13</v>
      </c>
      <c r="B508" t="str">
        <f>VLOOKUP(A508,SQL!$A$10:$B$61,2)</f>
        <v>Georgia</v>
      </c>
      <c r="C508">
        <v>259</v>
      </c>
      <c r="D508" s="5">
        <v>180720.6</v>
      </c>
      <c r="E508" s="8">
        <f t="shared" si="7"/>
        <v>65963019</v>
      </c>
      <c r="F508" s="55">
        <f>VLOOKUP(Table1[[#This Row],[ST2]],Table2[#All],4,FALSE)</f>
        <v>0.61133002424132588</v>
      </c>
      <c r="G508">
        <f>Table1[[#This Row],[Percentage]]*Table1[[#This Row],[VMT]]</f>
        <v>40325174.004301041</v>
      </c>
    </row>
    <row r="509" spans="1:7">
      <c r="A509">
        <v>13</v>
      </c>
      <c r="B509" t="str">
        <f>VLOOKUP(A509,SQL!$A$10:$B$61,2)</f>
        <v>Georgia</v>
      </c>
      <c r="C509">
        <v>261</v>
      </c>
      <c r="D509" s="5">
        <v>577177.4</v>
      </c>
      <c r="E509" s="8">
        <f t="shared" si="7"/>
        <v>210669751</v>
      </c>
      <c r="F509" s="55">
        <f>VLOOKUP(Table1[[#This Row],[ST2]],Table2[#All],4,FALSE)</f>
        <v>0.61133002424132588</v>
      </c>
      <c r="G509">
        <f>Table1[[#This Row],[Percentage]]*Table1[[#This Row],[VMT]]</f>
        <v>128788743.98574409</v>
      </c>
    </row>
    <row r="510" spans="1:7">
      <c r="A510">
        <v>13</v>
      </c>
      <c r="B510" t="str">
        <f>VLOOKUP(A510,SQL!$A$10:$B$61,2)</f>
        <v>Georgia</v>
      </c>
      <c r="C510">
        <v>263</v>
      </c>
      <c r="D510" s="5">
        <v>219347.4</v>
      </c>
      <c r="E510" s="8">
        <f t="shared" si="7"/>
        <v>80061801</v>
      </c>
      <c r="F510" s="55">
        <f>VLOOKUP(Table1[[#This Row],[ST2]],Table2[#All],4,FALSE)</f>
        <v>0.61133002424132588</v>
      </c>
      <c r="G510">
        <f>Table1[[#This Row],[Percentage]]*Table1[[#This Row],[VMT]]</f>
        <v>48944182.746134207</v>
      </c>
    </row>
    <row r="511" spans="1:7">
      <c r="A511">
        <v>13</v>
      </c>
      <c r="B511" t="str">
        <f>VLOOKUP(A511,SQL!$A$10:$B$61,2)</f>
        <v>Georgia</v>
      </c>
      <c r="C511">
        <v>265</v>
      </c>
      <c r="D511" s="5">
        <v>268462</v>
      </c>
      <c r="E511" s="8">
        <f t="shared" si="7"/>
        <v>97988630</v>
      </c>
      <c r="F511" s="55">
        <f>VLOOKUP(Table1[[#This Row],[ST2]],Table2[#All],4,FALSE)</f>
        <v>0.61133002424132588</v>
      </c>
      <c r="G511">
        <f>Table1[[#This Row],[Percentage]]*Table1[[#This Row],[VMT]]</f>
        <v>59903391.553274311</v>
      </c>
    </row>
    <row r="512" spans="1:7">
      <c r="A512">
        <v>13</v>
      </c>
      <c r="B512" t="str">
        <f>VLOOKUP(A512,SQL!$A$10:$B$61,2)</f>
        <v>Georgia</v>
      </c>
      <c r="C512">
        <v>267</v>
      </c>
      <c r="D512" s="5">
        <v>379906</v>
      </c>
      <c r="E512" s="8">
        <f t="shared" si="7"/>
        <v>138665690</v>
      </c>
      <c r="F512" s="55">
        <f>VLOOKUP(Table1[[#This Row],[ST2]],Table2[#All],4,FALSE)</f>
        <v>0.61133002424132588</v>
      </c>
      <c r="G512">
        <f>Table1[[#This Row],[Percentage]]*Table1[[#This Row],[VMT]]</f>
        <v>84770499.629140183</v>
      </c>
    </row>
    <row r="513" spans="1:7">
      <c r="A513">
        <v>13</v>
      </c>
      <c r="B513" t="str">
        <f>VLOOKUP(A513,SQL!$A$10:$B$61,2)</f>
        <v>Georgia</v>
      </c>
      <c r="C513">
        <v>269</v>
      </c>
      <c r="D513" s="5">
        <v>234272.8</v>
      </c>
      <c r="E513" s="8">
        <f t="shared" si="7"/>
        <v>85509572</v>
      </c>
      <c r="F513" s="55">
        <f>VLOOKUP(Table1[[#This Row],[ST2]],Table2[#All],4,FALSE)</f>
        <v>0.61133002424132588</v>
      </c>
      <c r="G513">
        <f>Table1[[#This Row],[Percentage]]*Table1[[#This Row],[VMT]]</f>
        <v>52274568.723625399</v>
      </c>
    </row>
    <row r="514" spans="1:7">
      <c r="A514">
        <v>13</v>
      </c>
      <c r="B514" t="str">
        <f>VLOOKUP(A514,SQL!$A$10:$B$61,2)</f>
        <v>Georgia</v>
      </c>
      <c r="C514">
        <v>271</v>
      </c>
      <c r="D514" s="5">
        <v>214678</v>
      </c>
      <c r="E514" s="8">
        <f t="shared" si="7"/>
        <v>78357470</v>
      </c>
      <c r="F514" s="55">
        <f>VLOOKUP(Table1[[#This Row],[ST2]],Table2[#All],4,FALSE)</f>
        <v>0.61133002424132588</v>
      </c>
      <c r="G514">
        <f>Table1[[#This Row],[Percentage]]*Table1[[#This Row],[VMT]]</f>
        <v>47902274.034588963</v>
      </c>
    </row>
    <row r="515" spans="1:7">
      <c r="A515">
        <v>13</v>
      </c>
      <c r="B515" t="str">
        <f>VLOOKUP(A515,SQL!$A$10:$B$61,2)</f>
        <v>Georgia</v>
      </c>
      <c r="C515">
        <v>273</v>
      </c>
      <c r="D515" s="5">
        <v>309667.7</v>
      </c>
      <c r="E515" s="8">
        <f t="shared" si="7"/>
        <v>113028710.5</v>
      </c>
      <c r="F515" s="55">
        <f>VLOOKUP(Table1[[#This Row],[ST2]],Table2[#All],4,FALSE)</f>
        <v>0.61133002424132588</v>
      </c>
      <c r="G515">
        <f>Table1[[#This Row],[Percentage]]*Table1[[#This Row],[VMT]]</f>
        <v>69097844.329930797</v>
      </c>
    </row>
    <row r="516" spans="1:7">
      <c r="A516">
        <v>13</v>
      </c>
      <c r="B516" t="str">
        <f>VLOOKUP(A516,SQL!$A$10:$B$61,2)</f>
        <v>Georgia</v>
      </c>
      <c r="C516">
        <v>275</v>
      </c>
      <c r="D516" s="5">
        <v>1038355.1</v>
      </c>
      <c r="E516" s="8">
        <f t="shared" ref="E516:E579" si="8">D516*365</f>
        <v>378999611.5</v>
      </c>
      <c r="F516" s="55">
        <f>VLOOKUP(Table1[[#This Row],[ST2]],Table2[#All],4,FALSE)</f>
        <v>0.61133002424132588</v>
      </c>
      <c r="G516">
        <f>Table1[[#This Row],[Percentage]]*Table1[[#This Row],[VMT]]</f>
        <v>231693841.6857481</v>
      </c>
    </row>
    <row r="517" spans="1:7">
      <c r="A517">
        <v>13</v>
      </c>
      <c r="B517" t="str">
        <f>VLOOKUP(A517,SQL!$A$10:$B$61,2)</f>
        <v>Georgia</v>
      </c>
      <c r="C517">
        <v>277</v>
      </c>
      <c r="D517" s="5">
        <v>1473490.8</v>
      </c>
      <c r="E517" s="8">
        <f t="shared" si="8"/>
        <v>537824142</v>
      </c>
      <c r="F517" s="55">
        <f>VLOOKUP(Table1[[#This Row],[ST2]],Table2[#All],4,FALSE)</f>
        <v>0.61133002424132588</v>
      </c>
      <c r="G517">
        <f>Table1[[#This Row],[Percentage]]*Table1[[#This Row],[VMT]]</f>
        <v>328788045.76643032</v>
      </c>
    </row>
    <row r="518" spans="1:7">
      <c r="A518">
        <v>13</v>
      </c>
      <c r="B518" t="str">
        <f>VLOOKUP(A518,SQL!$A$10:$B$61,2)</f>
        <v>Georgia</v>
      </c>
      <c r="C518">
        <v>279</v>
      </c>
      <c r="D518" s="5">
        <v>568297.6</v>
      </c>
      <c r="E518" s="8">
        <f t="shared" si="8"/>
        <v>207428624</v>
      </c>
      <c r="F518" s="55">
        <f>VLOOKUP(Table1[[#This Row],[ST2]],Table2[#All],4,FALSE)</f>
        <v>0.61133002424132588</v>
      </c>
      <c r="G518">
        <f>Table1[[#This Row],[Percentage]]*Table1[[#This Row],[VMT]]</f>
        <v>126807345.73826487</v>
      </c>
    </row>
    <row r="519" spans="1:7">
      <c r="A519">
        <v>13</v>
      </c>
      <c r="B519" t="str">
        <f>VLOOKUP(A519,SQL!$A$10:$B$61,2)</f>
        <v>Georgia</v>
      </c>
      <c r="C519">
        <v>281</v>
      </c>
      <c r="D519" s="5">
        <v>228877.5</v>
      </c>
      <c r="E519" s="8">
        <f t="shared" si="8"/>
        <v>83540287.5</v>
      </c>
      <c r="F519" s="55">
        <f>VLOOKUP(Table1[[#This Row],[ST2]],Table2[#All],4,FALSE)</f>
        <v>0.61133002424132588</v>
      </c>
      <c r="G519">
        <f>Table1[[#This Row],[Percentage]]*Table1[[#This Row],[VMT]]</f>
        <v>51070685.982502334</v>
      </c>
    </row>
    <row r="520" spans="1:7">
      <c r="A520">
        <v>13</v>
      </c>
      <c r="B520" t="str">
        <f>VLOOKUP(A520,SQL!$A$10:$B$61,2)</f>
        <v>Georgia</v>
      </c>
      <c r="C520">
        <v>283</v>
      </c>
      <c r="D520" s="5">
        <v>415717.4</v>
      </c>
      <c r="E520" s="8">
        <f t="shared" si="8"/>
        <v>151736851</v>
      </c>
      <c r="F520" s="55">
        <f>VLOOKUP(Table1[[#This Row],[ST2]],Table2[#All],4,FALSE)</f>
        <v>0.61133002424132588</v>
      </c>
      <c r="G520">
        <f>Table1[[#This Row],[Percentage]]*Table1[[#This Row],[VMT]]</f>
        <v>92761292.800132453</v>
      </c>
    </row>
    <row r="521" spans="1:7">
      <c r="A521">
        <v>13</v>
      </c>
      <c r="B521" t="str">
        <f>VLOOKUP(A521,SQL!$A$10:$B$61,2)</f>
        <v>Georgia</v>
      </c>
      <c r="C521">
        <v>285</v>
      </c>
      <c r="D521" s="5">
        <v>2218690.6</v>
      </c>
      <c r="E521" s="8">
        <f t="shared" si="8"/>
        <v>809822069</v>
      </c>
      <c r="F521" s="55">
        <f>VLOOKUP(Table1[[#This Row],[ST2]],Table2[#All],4,FALSE)</f>
        <v>0.61133002424132588</v>
      </c>
      <c r="G521">
        <f>Table1[[#This Row],[Percentage]]*Table1[[#This Row],[VMT]]</f>
        <v>495068545.07293069</v>
      </c>
    </row>
    <row r="522" spans="1:7">
      <c r="A522">
        <v>13</v>
      </c>
      <c r="B522" t="str">
        <f>VLOOKUP(A522,SQL!$A$10:$B$61,2)</f>
        <v>Georgia</v>
      </c>
      <c r="C522">
        <v>287</v>
      </c>
      <c r="D522" s="5">
        <v>701471.2</v>
      </c>
      <c r="E522" s="8">
        <f t="shared" si="8"/>
        <v>256036987.99999997</v>
      </c>
      <c r="F522" s="55">
        <f>VLOOKUP(Table1[[#This Row],[ST2]],Table2[#All],4,FALSE)</f>
        <v>0.61133002424132588</v>
      </c>
      <c r="G522">
        <f>Table1[[#This Row],[Percentage]]*Table1[[#This Row],[VMT]]</f>
        <v>156523098.08071604</v>
      </c>
    </row>
    <row r="523" spans="1:7">
      <c r="A523">
        <v>13</v>
      </c>
      <c r="B523" t="str">
        <f>VLOOKUP(A523,SQL!$A$10:$B$61,2)</f>
        <v>Georgia</v>
      </c>
      <c r="C523">
        <v>289</v>
      </c>
      <c r="D523" s="5">
        <v>720554.6</v>
      </c>
      <c r="E523" s="8">
        <f t="shared" si="8"/>
        <v>263002429</v>
      </c>
      <c r="F523" s="55">
        <f>VLOOKUP(Table1[[#This Row],[ST2]],Table2[#All],4,FALSE)</f>
        <v>0.61133002424132588</v>
      </c>
      <c r="G523">
        <f>Table1[[#This Row],[Percentage]]*Table1[[#This Row],[VMT]]</f>
        <v>160781281.29609758</v>
      </c>
    </row>
    <row r="524" spans="1:7">
      <c r="A524">
        <v>13</v>
      </c>
      <c r="B524" t="str">
        <f>VLOOKUP(A524,SQL!$A$10:$B$61,2)</f>
        <v>Georgia</v>
      </c>
      <c r="C524">
        <v>291</v>
      </c>
      <c r="D524" s="5">
        <v>422548</v>
      </c>
      <c r="E524" s="8">
        <f t="shared" si="8"/>
        <v>154230020</v>
      </c>
      <c r="F524" s="55">
        <f>VLOOKUP(Table1[[#This Row],[ST2]],Table2[#All],4,FALSE)</f>
        <v>0.61133002424132588</v>
      </c>
      <c r="G524">
        <f>Table1[[#This Row],[Percentage]]*Table1[[#This Row],[VMT]]</f>
        <v>94285441.865340173</v>
      </c>
    </row>
    <row r="525" spans="1:7">
      <c r="A525">
        <v>13</v>
      </c>
      <c r="B525" t="str">
        <f>VLOOKUP(A525,SQL!$A$10:$B$61,2)</f>
        <v>Georgia</v>
      </c>
      <c r="C525">
        <v>293</v>
      </c>
      <c r="D525" s="5">
        <v>406705.5</v>
      </c>
      <c r="E525" s="8">
        <f t="shared" si="8"/>
        <v>148447507.5</v>
      </c>
      <c r="F525" s="55">
        <f>VLOOKUP(Table1[[#This Row],[ST2]],Table2[#All],4,FALSE)</f>
        <v>0.61133002424132588</v>
      </c>
      <c r="G525">
        <f>Table1[[#This Row],[Percentage]]*Table1[[#This Row],[VMT]]</f>
        <v>90750418.358539402</v>
      </c>
    </row>
    <row r="526" spans="1:7">
      <c r="A526">
        <v>13</v>
      </c>
      <c r="B526" t="str">
        <f>VLOOKUP(A526,SQL!$A$10:$B$61,2)</f>
        <v>Georgia</v>
      </c>
      <c r="C526">
        <v>295</v>
      </c>
      <c r="D526" s="5">
        <v>927206.9</v>
      </c>
      <c r="E526" s="8">
        <f t="shared" si="8"/>
        <v>338430518.5</v>
      </c>
      <c r="F526" s="55">
        <f>VLOOKUP(Table1[[#This Row],[ST2]],Table2[#All],4,FALSE)</f>
        <v>0.61133002424132588</v>
      </c>
      <c r="G526">
        <f>Table1[[#This Row],[Percentage]]*Table1[[#This Row],[VMT]]</f>
        <v>206892737.0786095</v>
      </c>
    </row>
    <row r="527" spans="1:7">
      <c r="A527">
        <v>13</v>
      </c>
      <c r="B527" t="str">
        <f>VLOOKUP(A527,SQL!$A$10:$B$61,2)</f>
        <v>Georgia</v>
      </c>
      <c r="C527">
        <v>297</v>
      </c>
      <c r="D527" s="5">
        <v>1430078.9</v>
      </c>
      <c r="E527" s="8">
        <f t="shared" si="8"/>
        <v>521978798.49999994</v>
      </c>
      <c r="F527" s="55">
        <f>VLOOKUP(Table1[[#This Row],[ST2]],Table2[#All],4,FALSE)</f>
        <v>0.61133002424132588</v>
      </c>
      <c r="G527">
        <f>Table1[[#This Row],[Percentage]]*Table1[[#This Row],[VMT]]</f>
        <v>319101311.54046309</v>
      </c>
    </row>
    <row r="528" spans="1:7">
      <c r="A528">
        <v>13</v>
      </c>
      <c r="B528" t="str">
        <f>VLOOKUP(A528,SQL!$A$10:$B$61,2)</f>
        <v>Georgia</v>
      </c>
      <c r="C528">
        <v>299</v>
      </c>
      <c r="D528" s="5">
        <v>848106.4</v>
      </c>
      <c r="E528" s="8">
        <f t="shared" si="8"/>
        <v>309558836</v>
      </c>
      <c r="F528" s="55">
        <f>VLOOKUP(Table1[[#This Row],[ST2]],Table2[#All],4,FALSE)</f>
        <v>0.61133002424132588</v>
      </c>
      <c r="G528">
        <f>Table1[[#This Row],[Percentage]]*Table1[[#This Row],[VMT]]</f>
        <v>189242610.71599662</v>
      </c>
    </row>
    <row r="529" spans="1:7">
      <c r="A529">
        <v>13</v>
      </c>
      <c r="B529" t="str">
        <f>VLOOKUP(A529,SQL!$A$10:$B$61,2)</f>
        <v>Georgia</v>
      </c>
      <c r="C529">
        <v>301</v>
      </c>
      <c r="D529" s="5">
        <v>434372.4</v>
      </c>
      <c r="E529" s="8">
        <f t="shared" si="8"/>
        <v>158545926</v>
      </c>
      <c r="F529" s="55">
        <f>VLOOKUP(Table1[[#This Row],[ST2]],Table2[#All],4,FALSE)</f>
        <v>0.61133002424132588</v>
      </c>
      <c r="G529">
        <f>Table1[[#This Row],[Percentage]]*Table1[[#This Row],[VMT]]</f>
        <v>96923884.784943461</v>
      </c>
    </row>
    <row r="530" spans="1:7">
      <c r="A530">
        <v>13</v>
      </c>
      <c r="B530" t="str">
        <f>VLOOKUP(A530,SQL!$A$10:$B$61,2)</f>
        <v>Georgia</v>
      </c>
      <c r="C530">
        <v>303</v>
      </c>
      <c r="D530" s="5">
        <v>424496.9</v>
      </c>
      <c r="E530" s="8">
        <f t="shared" si="8"/>
        <v>154941368.5</v>
      </c>
      <c r="F530" s="55">
        <f>VLOOKUP(Table1[[#This Row],[ST2]],Table2[#All],4,FALSE)</f>
        <v>0.61133002424132588</v>
      </c>
      <c r="G530">
        <f>Table1[[#This Row],[Percentage]]*Table1[[#This Row],[VMT]]</f>
        <v>94720310.561089203</v>
      </c>
    </row>
    <row r="531" spans="1:7">
      <c r="A531">
        <v>13</v>
      </c>
      <c r="B531" t="str">
        <f>VLOOKUP(A531,SQL!$A$10:$B$61,2)</f>
        <v>Georgia</v>
      </c>
      <c r="C531">
        <v>305</v>
      </c>
      <c r="D531" s="5">
        <v>628316.30000000005</v>
      </c>
      <c r="E531" s="8">
        <f t="shared" si="8"/>
        <v>229335449.50000003</v>
      </c>
      <c r="F531" s="55">
        <f>VLOOKUP(Table1[[#This Row],[ST2]],Table2[#All],4,FALSE)</f>
        <v>0.61133002424132588</v>
      </c>
      <c r="G531">
        <f>Table1[[#This Row],[Percentage]]*Table1[[#This Row],[VMT]]</f>
        <v>140199645.90223038</v>
      </c>
    </row>
    <row r="532" spans="1:7">
      <c r="A532">
        <v>13</v>
      </c>
      <c r="B532" t="str">
        <f>VLOOKUP(A532,SQL!$A$10:$B$61,2)</f>
        <v>Georgia</v>
      </c>
      <c r="C532">
        <v>307</v>
      </c>
      <c r="D532" s="5">
        <v>91532.800000000003</v>
      </c>
      <c r="E532" s="8">
        <f t="shared" si="8"/>
        <v>33409472</v>
      </c>
      <c r="F532" s="55">
        <f>VLOOKUP(Table1[[#This Row],[ST2]],Table2[#All],4,FALSE)</f>
        <v>0.61133002424132588</v>
      </c>
      <c r="G532">
        <f>Table1[[#This Row],[Percentage]]*Table1[[#This Row],[VMT]]</f>
        <v>20424213.327649899</v>
      </c>
    </row>
    <row r="533" spans="1:7">
      <c r="A533">
        <v>13</v>
      </c>
      <c r="B533" t="str">
        <f>VLOOKUP(A533,SQL!$A$10:$B$61,2)</f>
        <v>Georgia</v>
      </c>
      <c r="C533">
        <v>309</v>
      </c>
      <c r="D533" s="5">
        <v>144940.1</v>
      </c>
      <c r="E533" s="8">
        <f t="shared" si="8"/>
        <v>52903136.5</v>
      </c>
      <c r="F533" s="55">
        <f>VLOOKUP(Table1[[#This Row],[ST2]],Table2[#All],4,FALSE)</f>
        <v>0.61133002424132588</v>
      </c>
      <c r="G533">
        <f>Table1[[#This Row],[Percentage]]*Table1[[#This Row],[VMT]]</f>
        <v>32341275.718987171</v>
      </c>
    </row>
    <row r="534" spans="1:7">
      <c r="A534">
        <v>13</v>
      </c>
      <c r="B534" t="str">
        <f>VLOOKUP(A534,SQL!$A$10:$B$61,2)</f>
        <v>Georgia</v>
      </c>
      <c r="C534">
        <v>311</v>
      </c>
      <c r="D534" s="5">
        <v>453441.1</v>
      </c>
      <c r="E534" s="8">
        <f t="shared" si="8"/>
        <v>165506001.5</v>
      </c>
      <c r="F534" s="55">
        <f>VLOOKUP(Table1[[#This Row],[ST2]],Table2[#All],4,FALSE)</f>
        <v>0.61133002424132588</v>
      </c>
      <c r="G534">
        <f>Table1[[#This Row],[Percentage]]*Table1[[#This Row],[VMT]]</f>
        <v>101178787.90907991</v>
      </c>
    </row>
    <row r="535" spans="1:7">
      <c r="A535">
        <v>13</v>
      </c>
      <c r="B535" t="str">
        <f>VLOOKUP(A535,SQL!$A$10:$B$61,2)</f>
        <v>Georgia</v>
      </c>
      <c r="C535">
        <v>313</v>
      </c>
      <c r="D535" s="5">
        <v>2753838.9</v>
      </c>
      <c r="E535" s="8">
        <f t="shared" si="8"/>
        <v>1005151198.5</v>
      </c>
      <c r="F535" s="55">
        <f>VLOOKUP(Table1[[#This Row],[ST2]],Table2[#All],4,FALSE)</f>
        <v>0.61133002424132588</v>
      </c>
      <c r="G535">
        <f>Table1[[#This Row],[Percentage]]*Table1[[#This Row],[VMT]]</f>
        <v>614479106.54520273</v>
      </c>
    </row>
    <row r="536" spans="1:7">
      <c r="A536">
        <v>13</v>
      </c>
      <c r="B536" t="str">
        <f>VLOOKUP(A536,SQL!$A$10:$B$61,2)</f>
        <v>Georgia</v>
      </c>
      <c r="C536">
        <v>315</v>
      </c>
      <c r="D536" s="5">
        <v>136625.70000000001</v>
      </c>
      <c r="E536" s="8">
        <f t="shared" si="8"/>
        <v>49868380.500000007</v>
      </c>
      <c r="F536" s="55">
        <f>VLOOKUP(Table1[[#This Row],[ST2]],Table2[#All],4,FALSE)</f>
        <v>0.61133002424132588</v>
      </c>
      <c r="G536">
        <f>Table1[[#This Row],[Percentage]]*Table1[[#This Row],[VMT]]</f>
        <v>30486038.259940669</v>
      </c>
    </row>
    <row r="537" spans="1:7">
      <c r="A537">
        <v>13</v>
      </c>
      <c r="B537" t="str">
        <f>VLOOKUP(A537,SQL!$A$10:$B$61,2)</f>
        <v>Georgia</v>
      </c>
      <c r="C537">
        <v>317</v>
      </c>
      <c r="D537" s="5">
        <v>254633.1</v>
      </c>
      <c r="E537" s="8">
        <f t="shared" si="8"/>
        <v>92941081.5</v>
      </c>
      <c r="F537" s="55">
        <f>VLOOKUP(Table1[[#This Row],[ST2]],Table2[#All],4,FALSE)</f>
        <v>0.61133002424132588</v>
      </c>
      <c r="G537">
        <f>Table1[[#This Row],[Percentage]]*Table1[[#This Row],[VMT]]</f>
        <v>56817673.606410041</v>
      </c>
    </row>
    <row r="538" spans="1:7">
      <c r="A538">
        <v>13</v>
      </c>
      <c r="B538" t="str">
        <f>VLOOKUP(A538,SQL!$A$10:$B$61,2)</f>
        <v>Georgia</v>
      </c>
      <c r="C538">
        <v>319</v>
      </c>
      <c r="D538" s="5">
        <v>307115.59999999998</v>
      </c>
      <c r="E538" s="8">
        <f t="shared" si="8"/>
        <v>112097193.99999999</v>
      </c>
      <c r="F538" s="55">
        <f>VLOOKUP(Table1[[#This Row],[ST2]],Table2[#All],4,FALSE)</f>
        <v>0.61133002424132588</v>
      </c>
      <c r="G538">
        <f>Table1[[#This Row],[Percentage]]*Table1[[#This Row],[VMT]]</f>
        <v>68528380.325404599</v>
      </c>
    </row>
    <row r="539" spans="1:7">
      <c r="A539">
        <v>13</v>
      </c>
      <c r="B539" t="str">
        <f>VLOOKUP(A539,SQL!$A$10:$B$61,2)</f>
        <v>Georgia</v>
      </c>
      <c r="C539">
        <v>321</v>
      </c>
      <c r="D539" s="5">
        <v>625852</v>
      </c>
      <c r="E539" s="8">
        <f t="shared" si="8"/>
        <v>228435980</v>
      </c>
      <c r="F539" s="55">
        <f>VLOOKUP(Table1[[#This Row],[ST2]],Table2[#All],4,FALSE)</f>
        <v>0.61133002424132588</v>
      </c>
      <c r="G539">
        <f>Table1[[#This Row],[Percentage]]*Table1[[#This Row],[VMT]]</f>
        <v>139649773.19099104</v>
      </c>
    </row>
    <row r="540" spans="1:7">
      <c r="A540">
        <v>15</v>
      </c>
      <c r="B540" t="str">
        <f>VLOOKUP(A540,SQL!$A$10:$B$61,2)</f>
        <v>Hawaii</v>
      </c>
      <c r="C540">
        <v>1</v>
      </c>
      <c r="D540" s="5">
        <v>3462245.9419999998</v>
      </c>
      <c r="E540" s="8">
        <f t="shared" si="8"/>
        <v>1263719768.8299999</v>
      </c>
      <c r="F540" s="55">
        <f>VLOOKUP(Table1[[#This Row],[ST2]],Table2[#All],4,FALSE)</f>
        <v>0.65101650003109346</v>
      </c>
      <c r="G540">
        <f>Table1[[#This Row],[Percentage]]*Table1[[#This Row],[VMT]]</f>
        <v>822702420.92380905</v>
      </c>
    </row>
    <row r="541" spans="1:7">
      <c r="A541">
        <v>15</v>
      </c>
      <c r="B541" t="str">
        <f>VLOOKUP(A541,SQL!$A$10:$B$61,2)</f>
        <v>Hawaii</v>
      </c>
      <c r="C541">
        <v>3</v>
      </c>
      <c r="D541" s="5">
        <v>12659806.389</v>
      </c>
      <c r="E541" s="8">
        <f t="shared" si="8"/>
        <v>4620829331.9850006</v>
      </c>
      <c r="F541" s="55">
        <f>VLOOKUP(Table1[[#This Row],[ST2]],Table2[#All],4,FALSE)</f>
        <v>0.65101650003109346</v>
      </c>
      <c r="G541">
        <f>Table1[[#This Row],[Percentage]]*Table1[[#This Row],[VMT]]</f>
        <v>3008236138.9498906</v>
      </c>
    </row>
    <row r="542" spans="1:7">
      <c r="A542">
        <v>15</v>
      </c>
      <c r="B542" t="str">
        <f>VLOOKUP(A542,SQL!$A$10:$B$61,2)</f>
        <v>Hawaii</v>
      </c>
      <c r="C542">
        <v>7</v>
      </c>
      <c r="D542" s="5">
        <v>1291525.7290000001</v>
      </c>
      <c r="E542" s="8">
        <f t="shared" si="8"/>
        <v>471406891.08500004</v>
      </c>
      <c r="F542" s="55">
        <f>VLOOKUP(Table1[[#This Row],[ST2]],Table2[#All],4,FALSE)</f>
        <v>0.65101650003109346</v>
      </c>
      <c r="G542">
        <f>Table1[[#This Row],[Percentage]]*Table1[[#This Row],[VMT]]</f>
        <v>306893664.32469559</v>
      </c>
    </row>
    <row r="543" spans="1:7">
      <c r="A543">
        <v>15</v>
      </c>
      <c r="B543" t="str">
        <f>VLOOKUP(A543,SQL!$A$10:$B$61,2)</f>
        <v>Hawaii</v>
      </c>
      <c r="C543">
        <v>9</v>
      </c>
      <c r="D543" s="5">
        <v>2678571.35</v>
      </c>
      <c r="E543" s="8">
        <f t="shared" si="8"/>
        <v>977678542.75</v>
      </c>
      <c r="F543" s="55">
        <f>VLOOKUP(Table1[[#This Row],[ST2]],Table2[#All],4,FALSE)</f>
        <v>0.65101650003109346</v>
      </c>
      <c r="G543">
        <f>Table1[[#This Row],[Percentage]]*Table1[[#This Row],[VMT]]</f>
        <v>636484863.05660474</v>
      </c>
    </row>
    <row r="544" spans="1:7">
      <c r="A544">
        <v>16</v>
      </c>
      <c r="B544" t="str">
        <f>VLOOKUP(A544,SQL!$A$10:$B$61,2)</f>
        <v>Idaho</v>
      </c>
      <c r="C544">
        <v>1</v>
      </c>
      <c r="D544" s="5">
        <v>7020692.8260000004</v>
      </c>
      <c r="E544" s="8">
        <f t="shared" si="8"/>
        <v>2562552881.4900002</v>
      </c>
      <c r="F544" s="55">
        <f>VLOOKUP(Table1[[#This Row],[ST2]],Table2[#All],4,FALSE)</f>
        <v>0.61973200374297432</v>
      </c>
      <c r="G544">
        <f>Table1[[#This Row],[Percentage]]*Table1[[#This Row],[VMT]]</f>
        <v>1588096031.9431305</v>
      </c>
    </row>
    <row r="545" spans="1:7">
      <c r="A545">
        <v>16</v>
      </c>
      <c r="B545" t="str">
        <f>VLOOKUP(A545,SQL!$A$10:$B$61,2)</f>
        <v>Idaho</v>
      </c>
      <c r="C545">
        <v>3</v>
      </c>
      <c r="D545" s="5">
        <v>140204.19200000001</v>
      </c>
      <c r="E545" s="8">
        <f t="shared" si="8"/>
        <v>51174530.080000006</v>
      </c>
      <c r="F545" s="55">
        <f>VLOOKUP(Table1[[#This Row],[ST2]],Table2[#All],4,FALSE)</f>
        <v>0.61973200374297432</v>
      </c>
      <c r="G545">
        <f>Table1[[#This Row],[Percentage]]*Table1[[#This Row],[VMT]]</f>
        <v>31714494.067083515</v>
      </c>
    </row>
    <row r="546" spans="1:7">
      <c r="A546">
        <v>16</v>
      </c>
      <c r="B546" t="str">
        <f>VLOOKUP(A546,SQL!$A$10:$B$61,2)</f>
        <v>Idaho</v>
      </c>
      <c r="C546">
        <v>5</v>
      </c>
      <c r="D546" s="5">
        <v>1711810.273</v>
      </c>
      <c r="E546" s="8">
        <f t="shared" si="8"/>
        <v>624810749.64499998</v>
      </c>
      <c r="F546" s="55">
        <f>VLOOKUP(Table1[[#This Row],[ST2]],Table2[#All],4,FALSE)</f>
        <v>0.61973200374297432</v>
      </c>
      <c r="G546">
        <f>Table1[[#This Row],[Percentage]]*Table1[[#This Row],[VMT]]</f>
        <v>387215217.83764571</v>
      </c>
    </row>
    <row r="547" spans="1:7">
      <c r="A547">
        <v>16</v>
      </c>
      <c r="B547" t="str">
        <f>VLOOKUP(A547,SQL!$A$10:$B$61,2)</f>
        <v>Idaho</v>
      </c>
      <c r="C547">
        <v>7</v>
      </c>
      <c r="D547" s="5">
        <v>175531.25200000001</v>
      </c>
      <c r="E547" s="8">
        <f t="shared" si="8"/>
        <v>64068906.980000004</v>
      </c>
      <c r="F547" s="55">
        <f>VLOOKUP(Table1[[#This Row],[ST2]],Table2[#All],4,FALSE)</f>
        <v>0.61973200374297432</v>
      </c>
      <c r="G547">
        <f>Table1[[#This Row],[Percentage]]*Table1[[#This Row],[VMT]]</f>
        <v>39705552.100337639</v>
      </c>
    </row>
    <row r="548" spans="1:7">
      <c r="A548">
        <v>16</v>
      </c>
      <c r="B548" t="str">
        <f>VLOOKUP(A548,SQL!$A$10:$B$61,2)</f>
        <v>Idaho</v>
      </c>
      <c r="C548">
        <v>9</v>
      </c>
      <c r="D548" s="5">
        <v>226825.55</v>
      </c>
      <c r="E548" s="8">
        <f t="shared" si="8"/>
        <v>82791325.75</v>
      </c>
      <c r="F548" s="55">
        <f>VLOOKUP(Table1[[#This Row],[ST2]],Table2[#All],4,FALSE)</f>
        <v>0.61973200374297432</v>
      </c>
      <c r="G548">
        <f>Table1[[#This Row],[Percentage]]*Table1[[#This Row],[VMT]]</f>
        <v>51308434.199584804</v>
      </c>
    </row>
    <row r="549" spans="1:7">
      <c r="A549">
        <v>16</v>
      </c>
      <c r="B549" t="str">
        <f>VLOOKUP(A549,SQL!$A$10:$B$61,2)</f>
        <v>Idaho</v>
      </c>
      <c r="C549">
        <v>11</v>
      </c>
      <c r="D549" s="5">
        <v>1171757.2350000001</v>
      </c>
      <c r="E549" s="8">
        <f t="shared" si="8"/>
        <v>427691390.77500004</v>
      </c>
      <c r="F549" s="55">
        <f>VLOOKUP(Table1[[#This Row],[ST2]],Table2[#All],4,FALSE)</f>
        <v>0.61973200374297432</v>
      </c>
      <c r="G549">
        <f>Table1[[#This Row],[Percentage]]*Table1[[#This Row],[VMT]]</f>
        <v>265054042.5886102</v>
      </c>
    </row>
    <row r="550" spans="1:7">
      <c r="A550">
        <v>16</v>
      </c>
      <c r="B550" t="str">
        <f>VLOOKUP(A550,SQL!$A$10:$B$61,2)</f>
        <v>Idaho</v>
      </c>
      <c r="C550">
        <v>13</v>
      </c>
      <c r="D550" s="5">
        <v>542038.29399999999</v>
      </c>
      <c r="E550" s="8">
        <f t="shared" si="8"/>
        <v>197843977.31</v>
      </c>
      <c r="F550" s="55">
        <f>VLOOKUP(Table1[[#This Row],[ST2]],Table2[#All],4,FALSE)</f>
        <v>0.61973200374297432</v>
      </c>
      <c r="G550">
        <f>Table1[[#This Row],[Percentage]]*Table1[[#This Row],[VMT]]</f>
        <v>122610244.48680586</v>
      </c>
    </row>
    <row r="551" spans="1:7">
      <c r="A551">
        <v>16</v>
      </c>
      <c r="B551" t="str">
        <f>VLOOKUP(A551,SQL!$A$10:$B$61,2)</f>
        <v>Idaho</v>
      </c>
      <c r="C551">
        <v>15</v>
      </c>
      <c r="D551" s="5">
        <v>263809.66399999999</v>
      </c>
      <c r="E551" s="8">
        <f t="shared" si="8"/>
        <v>96290527.359999999</v>
      </c>
      <c r="F551" s="55">
        <f>VLOOKUP(Table1[[#This Row],[ST2]],Table2[#All],4,FALSE)</f>
        <v>0.61973200374297432</v>
      </c>
      <c r="G551">
        <f>Table1[[#This Row],[Percentage]]*Table1[[#This Row],[VMT]]</f>
        <v>59674321.46228049</v>
      </c>
    </row>
    <row r="552" spans="1:7">
      <c r="A552">
        <v>16</v>
      </c>
      <c r="B552" t="str">
        <f>VLOOKUP(A552,SQL!$A$10:$B$61,2)</f>
        <v>Idaho</v>
      </c>
      <c r="C552">
        <v>17</v>
      </c>
      <c r="D552" s="5">
        <v>970162.04700000002</v>
      </c>
      <c r="E552" s="8">
        <f t="shared" si="8"/>
        <v>354109147.15500003</v>
      </c>
      <c r="F552" s="55">
        <f>VLOOKUP(Table1[[#This Row],[ST2]],Table2[#All],4,FALSE)</f>
        <v>0.61973200374297432</v>
      </c>
      <c r="G552">
        <f>Table1[[#This Row],[Percentage]]*Table1[[#This Row],[VMT]]</f>
        <v>219452771.31008393</v>
      </c>
    </row>
    <row r="553" spans="1:7">
      <c r="A553">
        <v>16</v>
      </c>
      <c r="B553" t="str">
        <f>VLOOKUP(A553,SQL!$A$10:$B$61,2)</f>
        <v>Idaho</v>
      </c>
      <c r="C553">
        <v>19</v>
      </c>
      <c r="D553" s="5">
        <v>1905760.72</v>
      </c>
      <c r="E553" s="8">
        <f t="shared" si="8"/>
        <v>695602662.79999995</v>
      </c>
      <c r="F553" s="55">
        <f>VLOOKUP(Table1[[#This Row],[ST2]],Table2[#All],4,FALSE)</f>
        <v>0.61973200374297432</v>
      </c>
      <c r="G553">
        <f>Table1[[#This Row],[Percentage]]*Table1[[#This Row],[VMT]]</f>
        <v>431087232.02599245</v>
      </c>
    </row>
    <row r="554" spans="1:7">
      <c r="A554">
        <v>16</v>
      </c>
      <c r="B554" t="str">
        <f>VLOOKUP(A554,SQL!$A$10:$B$61,2)</f>
        <v>Idaho</v>
      </c>
      <c r="C554">
        <v>21</v>
      </c>
      <c r="D554" s="5">
        <v>257106.76</v>
      </c>
      <c r="E554" s="8">
        <f t="shared" si="8"/>
        <v>93843967.400000006</v>
      </c>
      <c r="F554" s="55">
        <f>VLOOKUP(Table1[[#This Row],[ST2]],Table2[#All],4,FALSE)</f>
        <v>0.61973200374297432</v>
      </c>
      <c r="G554">
        <f>Table1[[#This Row],[Percentage]]*Table1[[#This Row],[VMT]]</f>
        <v>58158109.955992363</v>
      </c>
    </row>
    <row r="555" spans="1:7">
      <c r="A555">
        <v>16</v>
      </c>
      <c r="B555" t="str">
        <f>VLOOKUP(A555,SQL!$A$10:$B$61,2)</f>
        <v>Idaho</v>
      </c>
      <c r="C555">
        <v>23</v>
      </c>
      <c r="D555" s="5">
        <v>147345.94</v>
      </c>
      <c r="E555" s="8">
        <f t="shared" si="8"/>
        <v>53781268.100000001</v>
      </c>
      <c r="F555" s="55">
        <f>VLOOKUP(Table1[[#This Row],[ST2]],Table2[#All],4,FALSE)</f>
        <v>0.61973200374297432</v>
      </c>
      <c r="G555">
        <f>Table1[[#This Row],[Percentage]]*Table1[[#This Row],[VMT]]</f>
        <v>33329973.043451108</v>
      </c>
    </row>
    <row r="556" spans="1:7">
      <c r="A556">
        <v>16</v>
      </c>
      <c r="B556" t="str">
        <f>VLOOKUP(A556,SQL!$A$10:$B$61,2)</f>
        <v>Idaho</v>
      </c>
      <c r="C556">
        <v>25</v>
      </c>
      <c r="D556" s="5">
        <v>55078.62</v>
      </c>
      <c r="E556" s="8">
        <f t="shared" si="8"/>
        <v>20103696.300000001</v>
      </c>
      <c r="F556" s="55">
        <f>VLOOKUP(Table1[[#This Row],[ST2]],Table2[#All],4,FALSE)</f>
        <v>0.61973200374297432</v>
      </c>
      <c r="G556">
        <f>Table1[[#This Row],[Percentage]]*Table1[[#This Row],[VMT]]</f>
        <v>12458903.990639219</v>
      </c>
    </row>
    <row r="557" spans="1:7">
      <c r="A557">
        <v>16</v>
      </c>
      <c r="B557" t="str">
        <f>VLOOKUP(A557,SQL!$A$10:$B$61,2)</f>
        <v>Idaho</v>
      </c>
      <c r="C557">
        <v>27</v>
      </c>
      <c r="D557" s="5">
        <v>3467370.2039999999</v>
      </c>
      <c r="E557" s="8">
        <f t="shared" si="8"/>
        <v>1265590124.46</v>
      </c>
      <c r="F557" s="55">
        <f>VLOOKUP(Table1[[#This Row],[ST2]],Table2[#All],4,FALSE)</f>
        <v>0.61973200374297432</v>
      </c>
      <c r="G557">
        <f>Table1[[#This Row],[Percentage]]*Table1[[#This Row],[VMT]]</f>
        <v>784326703.74891603</v>
      </c>
    </row>
    <row r="558" spans="1:7">
      <c r="A558">
        <v>16</v>
      </c>
      <c r="B558" t="str">
        <f>VLOOKUP(A558,SQL!$A$10:$B$61,2)</f>
        <v>Idaho</v>
      </c>
      <c r="C558">
        <v>29</v>
      </c>
      <c r="D558" s="5">
        <v>175902.114</v>
      </c>
      <c r="E558" s="8">
        <f t="shared" si="8"/>
        <v>64204271.609999999</v>
      </c>
      <c r="F558" s="55">
        <f>VLOOKUP(Table1[[#This Row],[ST2]],Table2[#All],4,FALSE)</f>
        <v>0.61973200374297432</v>
      </c>
      <c r="G558">
        <f>Table1[[#This Row],[Percentage]]*Table1[[#This Row],[VMT]]</f>
        <v>39789441.893723458</v>
      </c>
    </row>
    <row r="559" spans="1:7">
      <c r="A559">
        <v>16</v>
      </c>
      <c r="B559" t="str">
        <f>VLOOKUP(A559,SQL!$A$10:$B$61,2)</f>
        <v>Idaho</v>
      </c>
      <c r="C559">
        <v>31</v>
      </c>
      <c r="D559" s="5">
        <v>783659.86399999994</v>
      </c>
      <c r="E559" s="8">
        <f t="shared" si="8"/>
        <v>286035850.35999995</v>
      </c>
      <c r="F559" s="55">
        <f>VLOOKUP(Table1[[#This Row],[ST2]],Table2[#All],4,FALSE)</f>
        <v>0.61973200374297432</v>
      </c>
      <c r="G559">
        <f>Table1[[#This Row],[Percentage]]*Table1[[#This Row],[VMT]]</f>
        <v>177265570.68592834</v>
      </c>
    </row>
    <row r="560" spans="1:7">
      <c r="A560">
        <v>16</v>
      </c>
      <c r="B560" t="str">
        <f>VLOOKUP(A560,SQL!$A$10:$B$61,2)</f>
        <v>Idaho</v>
      </c>
      <c r="C560">
        <v>33</v>
      </c>
      <c r="D560" s="5">
        <v>143945.01999999999</v>
      </c>
      <c r="E560" s="8">
        <f t="shared" si="8"/>
        <v>52539932.299999997</v>
      </c>
      <c r="F560" s="55">
        <f>VLOOKUP(Table1[[#This Row],[ST2]],Table2[#All],4,FALSE)</f>
        <v>0.61973200374297432</v>
      </c>
      <c r="G560">
        <f>Table1[[#This Row],[Percentage]]*Table1[[#This Row],[VMT]]</f>
        <v>32560677.520799216</v>
      </c>
    </row>
    <row r="561" spans="1:7">
      <c r="A561">
        <v>16</v>
      </c>
      <c r="B561" t="str">
        <f>VLOOKUP(A561,SQL!$A$10:$B$61,2)</f>
        <v>Idaho</v>
      </c>
      <c r="C561">
        <v>35</v>
      </c>
      <c r="D561" s="5">
        <v>143912.72</v>
      </c>
      <c r="E561" s="8">
        <f t="shared" si="8"/>
        <v>52528142.799999997</v>
      </c>
      <c r="F561" s="55">
        <f>VLOOKUP(Table1[[#This Row],[ST2]],Table2[#All],4,FALSE)</f>
        <v>0.61973200374297432</v>
      </c>
      <c r="G561">
        <f>Table1[[#This Row],[Percentage]]*Table1[[#This Row],[VMT]]</f>
        <v>32553371.190341089</v>
      </c>
    </row>
    <row r="562" spans="1:7">
      <c r="A562">
        <v>16</v>
      </c>
      <c r="B562" t="str">
        <f>VLOOKUP(A562,SQL!$A$10:$B$61,2)</f>
        <v>Idaho</v>
      </c>
      <c r="C562">
        <v>37</v>
      </c>
      <c r="D562" s="5">
        <v>160514.63</v>
      </c>
      <c r="E562" s="8">
        <f t="shared" si="8"/>
        <v>58587839.950000003</v>
      </c>
      <c r="F562" s="55">
        <f>VLOOKUP(Table1[[#This Row],[ST2]],Table2[#All],4,FALSE)</f>
        <v>0.61973200374297432</v>
      </c>
      <c r="G562">
        <f>Table1[[#This Row],[Percentage]]*Table1[[#This Row],[VMT]]</f>
        <v>36308759.447186179</v>
      </c>
    </row>
    <row r="563" spans="1:7">
      <c r="A563">
        <v>16</v>
      </c>
      <c r="B563" t="str">
        <f>VLOOKUP(A563,SQL!$A$10:$B$61,2)</f>
        <v>Idaho</v>
      </c>
      <c r="C563">
        <v>39</v>
      </c>
      <c r="D563" s="5">
        <v>1450909.12</v>
      </c>
      <c r="E563" s="8">
        <f t="shared" si="8"/>
        <v>529581828.80000001</v>
      </c>
      <c r="F563" s="55">
        <f>VLOOKUP(Table1[[#This Row],[ST2]],Table2[#All],4,FALSE)</f>
        <v>0.61973200374297432</v>
      </c>
      <c r="G563">
        <f>Table1[[#This Row],[Percentage]]*Table1[[#This Row],[VMT]]</f>
        <v>328198807.9080928</v>
      </c>
    </row>
    <row r="564" spans="1:7">
      <c r="A564">
        <v>16</v>
      </c>
      <c r="B564" t="str">
        <f>VLOOKUP(A564,SQL!$A$10:$B$61,2)</f>
        <v>Idaho</v>
      </c>
      <c r="C564">
        <v>41</v>
      </c>
      <c r="D564" s="5">
        <v>186041.52</v>
      </c>
      <c r="E564" s="8">
        <f t="shared" si="8"/>
        <v>67905154.799999997</v>
      </c>
      <c r="F564" s="55">
        <f>VLOOKUP(Table1[[#This Row],[ST2]],Table2[#All],4,FALSE)</f>
        <v>0.61973200374297432</v>
      </c>
      <c r="G564">
        <f>Table1[[#This Row],[Percentage]]*Table1[[#This Row],[VMT]]</f>
        <v>42082997.648680851</v>
      </c>
    </row>
    <row r="565" spans="1:7">
      <c r="A565">
        <v>16</v>
      </c>
      <c r="B565" t="str">
        <f>VLOOKUP(A565,SQL!$A$10:$B$61,2)</f>
        <v>Idaho</v>
      </c>
      <c r="C565">
        <v>43</v>
      </c>
      <c r="D565" s="5">
        <v>391203.342</v>
      </c>
      <c r="E565" s="8">
        <f t="shared" si="8"/>
        <v>142789219.83000001</v>
      </c>
      <c r="F565" s="55">
        <f>VLOOKUP(Table1[[#This Row],[ST2]],Table2[#All],4,FALSE)</f>
        <v>0.61973200374297432</v>
      </c>
      <c r="G565">
        <f>Table1[[#This Row],[Percentage]]*Table1[[#This Row],[VMT]]</f>
        <v>88491049.318141952</v>
      </c>
    </row>
    <row r="566" spans="1:7">
      <c r="A566">
        <v>16</v>
      </c>
      <c r="B566" t="str">
        <f>VLOOKUP(A566,SQL!$A$10:$B$61,2)</f>
        <v>Idaho</v>
      </c>
      <c r="C566">
        <v>45</v>
      </c>
      <c r="D566" s="5">
        <v>283643.85399999999</v>
      </c>
      <c r="E566" s="8">
        <f t="shared" si="8"/>
        <v>103530006.70999999</v>
      </c>
      <c r="F566" s="55">
        <f>VLOOKUP(Table1[[#This Row],[ST2]],Table2[#All],4,FALSE)</f>
        <v>0.61973200374297432</v>
      </c>
      <c r="G566">
        <f>Table1[[#This Row],[Percentage]]*Table1[[#This Row],[VMT]]</f>
        <v>64160858.505911872</v>
      </c>
    </row>
    <row r="567" spans="1:7">
      <c r="A567">
        <v>16</v>
      </c>
      <c r="B567" t="str">
        <f>VLOOKUP(A567,SQL!$A$10:$B$61,2)</f>
        <v>Idaho</v>
      </c>
      <c r="C567">
        <v>47</v>
      </c>
      <c r="D567" s="5">
        <v>646282.42000000004</v>
      </c>
      <c r="E567" s="8">
        <f t="shared" si="8"/>
        <v>235893083.30000001</v>
      </c>
      <c r="F567" s="55">
        <f>VLOOKUP(Table1[[#This Row],[ST2]],Table2[#All],4,FALSE)</f>
        <v>0.61973200374297432</v>
      </c>
      <c r="G567">
        <f>Table1[[#This Row],[Percentage]]*Table1[[#This Row],[VMT]]</f>
        <v>146190493.18261737</v>
      </c>
    </row>
    <row r="568" spans="1:7">
      <c r="A568">
        <v>16</v>
      </c>
      <c r="B568" t="str">
        <f>VLOOKUP(A568,SQL!$A$10:$B$61,2)</f>
        <v>Idaho</v>
      </c>
      <c r="C568">
        <v>49</v>
      </c>
      <c r="D568" s="5">
        <v>514611.38</v>
      </c>
      <c r="E568" s="8">
        <f t="shared" si="8"/>
        <v>187833153.69999999</v>
      </c>
      <c r="F568" s="55">
        <f>VLOOKUP(Table1[[#This Row],[ST2]],Table2[#All],4,FALSE)</f>
        <v>0.61973200374297432</v>
      </c>
      <c r="G568">
        <f>Table1[[#This Row],[Percentage]]*Table1[[#This Row],[VMT]]</f>
        <v>116406216.71186307</v>
      </c>
    </row>
    <row r="569" spans="1:7">
      <c r="A569">
        <v>16</v>
      </c>
      <c r="B569" t="str">
        <f>VLOOKUP(A569,SQL!$A$10:$B$61,2)</f>
        <v>Idaho</v>
      </c>
      <c r="C569">
        <v>51</v>
      </c>
      <c r="D569" s="5">
        <v>482822.57</v>
      </c>
      <c r="E569" s="8">
        <f t="shared" si="8"/>
        <v>176230238.05000001</v>
      </c>
      <c r="F569" s="55">
        <f>VLOOKUP(Table1[[#This Row],[ST2]],Table2[#All],4,FALSE)</f>
        <v>0.61973200374297432</v>
      </c>
      <c r="G569">
        <f>Table1[[#This Row],[Percentage]]*Table1[[#This Row],[VMT]]</f>
        <v>109215518.54682787</v>
      </c>
    </row>
    <row r="570" spans="1:7">
      <c r="A570">
        <v>16</v>
      </c>
      <c r="B570" t="str">
        <f>VLOOKUP(A570,SQL!$A$10:$B$61,2)</f>
        <v>Idaho</v>
      </c>
      <c r="C570">
        <v>53</v>
      </c>
      <c r="D570" s="5">
        <v>1003438.876</v>
      </c>
      <c r="E570" s="8">
        <f t="shared" si="8"/>
        <v>366255189.74000001</v>
      </c>
      <c r="F570" s="55">
        <f>VLOOKUP(Table1[[#This Row],[ST2]],Table2[#All],4,FALSE)</f>
        <v>0.61973200374297432</v>
      </c>
      <c r="G570">
        <f>Table1[[#This Row],[Percentage]]*Table1[[#This Row],[VMT]]</f>
        <v>226980062.61883345</v>
      </c>
    </row>
    <row r="571" spans="1:7">
      <c r="A571">
        <v>16</v>
      </c>
      <c r="B571" t="str">
        <f>VLOOKUP(A571,SQL!$A$10:$B$61,2)</f>
        <v>Idaho</v>
      </c>
      <c r="C571">
        <v>55</v>
      </c>
      <c r="D571" s="5">
        <v>3349938.7990000001</v>
      </c>
      <c r="E571" s="8">
        <f t="shared" si="8"/>
        <v>1222727661.635</v>
      </c>
      <c r="F571" s="55">
        <f>VLOOKUP(Table1[[#This Row],[ST2]],Table2[#All],4,FALSE)</f>
        <v>0.61973200374297432</v>
      </c>
      <c r="G571">
        <f>Table1[[#This Row],[Percentage]]*Table1[[#This Row],[VMT]]</f>
        <v>757763463.7770201</v>
      </c>
    </row>
    <row r="572" spans="1:7">
      <c r="A572">
        <v>16</v>
      </c>
      <c r="B572" t="str">
        <f>VLOOKUP(A572,SQL!$A$10:$B$61,2)</f>
        <v>Idaho</v>
      </c>
      <c r="C572">
        <v>57</v>
      </c>
      <c r="D572" s="5">
        <v>585155.36</v>
      </c>
      <c r="E572" s="8">
        <f t="shared" si="8"/>
        <v>213581706.40000001</v>
      </c>
      <c r="F572" s="55">
        <f>VLOOKUP(Table1[[#This Row],[ST2]],Table2[#All],4,FALSE)</f>
        <v>0.61973200374297432</v>
      </c>
      <c r="G572">
        <f>Table1[[#This Row],[Percentage]]*Table1[[#This Row],[VMT]]</f>
        <v>132363418.87011565</v>
      </c>
    </row>
    <row r="573" spans="1:7">
      <c r="A573">
        <v>16</v>
      </c>
      <c r="B573" t="str">
        <f>VLOOKUP(A573,SQL!$A$10:$B$61,2)</f>
        <v>Idaho</v>
      </c>
      <c r="C573">
        <v>59</v>
      </c>
      <c r="D573" s="5">
        <v>158108.20000000001</v>
      </c>
      <c r="E573" s="8">
        <f t="shared" si="8"/>
        <v>57709493.000000007</v>
      </c>
      <c r="F573" s="55">
        <f>VLOOKUP(Table1[[#This Row],[ST2]],Table2[#All],4,FALSE)</f>
        <v>0.61973200374297432</v>
      </c>
      <c r="G573">
        <f>Table1[[#This Row],[Percentage]]*Table1[[#This Row],[VMT]]</f>
        <v>35764419.731881157</v>
      </c>
    </row>
    <row r="574" spans="1:7">
      <c r="A574">
        <v>16</v>
      </c>
      <c r="B574" t="str">
        <f>VLOOKUP(A574,SQL!$A$10:$B$61,2)</f>
        <v>Idaho</v>
      </c>
      <c r="C574">
        <v>61</v>
      </c>
      <c r="D574" s="5">
        <v>134005.454</v>
      </c>
      <c r="E574" s="8">
        <f t="shared" si="8"/>
        <v>48911990.710000001</v>
      </c>
      <c r="F574" s="55">
        <f>VLOOKUP(Table1[[#This Row],[ST2]],Table2[#All],4,FALSE)</f>
        <v>0.61973200374297432</v>
      </c>
      <c r="G574">
        <f>Table1[[#This Row],[Percentage]]*Table1[[#This Row],[VMT]]</f>
        <v>30312326.009766046</v>
      </c>
    </row>
    <row r="575" spans="1:7">
      <c r="A575">
        <v>16</v>
      </c>
      <c r="B575" t="str">
        <f>VLOOKUP(A575,SQL!$A$10:$B$61,2)</f>
        <v>Idaho</v>
      </c>
      <c r="C575">
        <v>63</v>
      </c>
      <c r="D575" s="5">
        <v>202373.58799999999</v>
      </c>
      <c r="E575" s="8">
        <f t="shared" si="8"/>
        <v>73866359.61999999</v>
      </c>
      <c r="F575" s="55">
        <f>VLOOKUP(Table1[[#This Row],[ST2]],Table2[#All],4,FALSE)</f>
        <v>0.61973200374297432</v>
      </c>
      <c r="G575">
        <f>Table1[[#This Row],[Percentage]]*Table1[[#This Row],[VMT]]</f>
        <v>45777347.056501724</v>
      </c>
    </row>
    <row r="576" spans="1:7">
      <c r="A576">
        <v>16</v>
      </c>
      <c r="B576" t="str">
        <f>VLOOKUP(A576,SQL!$A$10:$B$61,2)</f>
        <v>Idaho</v>
      </c>
      <c r="C576">
        <v>65</v>
      </c>
      <c r="D576" s="5">
        <v>559915.23</v>
      </c>
      <c r="E576" s="8">
        <f t="shared" si="8"/>
        <v>204369058.94999999</v>
      </c>
      <c r="F576" s="55">
        <f>VLOOKUP(Table1[[#This Row],[ST2]],Table2[#All],4,FALSE)</f>
        <v>0.61973200374297432</v>
      </c>
      <c r="G576">
        <f>Table1[[#This Row],[Percentage]]*Table1[[#This Row],[VMT]]</f>
        <v>126654046.40614954</v>
      </c>
    </row>
    <row r="577" spans="1:7">
      <c r="A577">
        <v>16</v>
      </c>
      <c r="B577" t="str">
        <f>VLOOKUP(A577,SQL!$A$10:$B$61,2)</f>
        <v>Idaho</v>
      </c>
      <c r="C577">
        <v>67</v>
      </c>
      <c r="D577" s="5">
        <v>497688.28200000001</v>
      </c>
      <c r="E577" s="8">
        <f t="shared" si="8"/>
        <v>181656222.93000001</v>
      </c>
      <c r="F577" s="55">
        <f>VLOOKUP(Table1[[#This Row],[ST2]],Table2[#All],4,FALSE)</f>
        <v>0.61973200374297432</v>
      </c>
      <c r="G577">
        <f>Table1[[#This Row],[Percentage]]*Table1[[#This Row],[VMT]]</f>
        <v>112578175.02878934</v>
      </c>
    </row>
    <row r="578" spans="1:7">
      <c r="A578">
        <v>16</v>
      </c>
      <c r="B578" t="str">
        <f>VLOOKUP(A578,SQL!$A$10:$B$61,2)</f>
        <v>Idaho</v>
      </c>
      <c r="C578">
        <v>69</v>
      </c>
      <c r="D578" s="5">
        <v>933487.64199999999</v>
      </c>
      <c r="E578" s="8">
        <f t="shared" si="8"/>
        <v>340722989.32999998</v>
      </c>
      <c r="F578" s="55">
        <f>VLOOKUP(Table1[[#This Row],[ST2]],Table2[#All],4,FALSE)</f>
        <v>0.61973200374297432</v>
      </c>
      <c r="G578">
        <f>Table1[[#This Row],[Percentage]]*Table1[[#This Row],[VMT]]</f>
        <v>211156940.89877695</v>
      </c>
    </row>
    <row r="579" spans="1:7">
      <c r="A579">
        <v>16</v>
      </c>
      <c r="B579" t="str">
        <f>VLOOKUP(A579,SQL!$A$10:$B$61,2)</f>
        <v>Idaho</v>
      </c>
      <c r="C579">
        <v>71</v>
      </c>
      <c r="D579" s="5">
        <v>364333.01400000002</v>
      </c>
      <c r="E579" s="8">
        <f t="shared" si="8"/>
        <v>132981550.11000001</v>
      </c>
      <c r="F579" s="55">
        <f>VLOOKUP(Table1[[#This Row],[ST2]],Table2[#All],4,FALSE)</f>
        <v>0.61973200374297432</v>
      </c>
      <c r="G579">
        <f>Table1[[#This Row],[Percentage]]*Table1[[#This Row],[VMT]]</f>
        <v>82412922.510517061</v>
      </c>
    </row>
    <row r="580" spans="1:7">
      <c r="A580">
        <v>16</v>
      </c>
      <c r="B580" t="str">
        <f>VLOOKUP(A580,SQL!$A$10:$B$61,2)</f>
        <v>Idaho</v>
      </c>
      <c r="C580">
        <v>73</v>
      </c>
      <c r="D580" s="5">
        <v>255460.978</v>
      </c>
      <c r="E580" s="8">
        <f t="shared" ref="E580:E643" si="9">D580*365</f>
        <v>93243256.969999999</v>
      </c>
      <c r="F580" s="55">
        <f>VLOOKUP(Table1[[#This Row],[ST2]],Table2[#All],4,FALSE)</f>
        <v>0.61973200374297432</v>
      </c>
      <c r="G580">
        <f>Table1[[#This Row],[Percentage]]*Table1[[#This Row],[VMT]]</f>
        <v>57785830.477539159</v>
      </c>
    </row>
    <row r="581" spans="1:7">
      <c r="A581">
        <v>16</v>
      </c>
      <c r="B581" t="str">
        <f>VLOOKUP(A581,SQL!$A$10:$B$61,2)</f>
        <v>Idaho</v>
      </c>
      <c r="C581">
        <v>75</v>
      </c>
      <c r="D581" s="5">
        <v>563456.16599999997</v>
      </c>
      <c r="E581" s="8">
        <f t="shared" si="9"/>
        <v>205661500.58999997</v>
      </c>
      <c r="F581" s="55">
        <f>VLOOKUP(Table1[[#This Row],[ST2]],Table2[#All],4,FALSE)</f>
        <v>0.61973200374297432</v>
      </c>
      <c r="G581">
        <f>Table1[[#This Row],[Percentage]]*Table1[[#This Row],[VMT]]</f>
        <v>127455013.85342757</v>
      </c>
    </row>
    <row r="582" spans="1:7">
      <c r="A582">
        <v>16</v>
      </c>
      <c r="B582" t="str">
        <f>VLOOKUP(A582,SQL!$A$10:$B$61,2)</f>
        <v>Idaho</v>
      </c>
      <c r="C582">
        <v>77</v>
      </c>
      <c r="D582" s="5">
        <v>445745.50400000002</v>
      </c>
      <c r="E582" s="8">
        <f t="shared" si="9"/>
        <v>162697108.96000001</v>
      </c>
      <c r="F582" s="55">
        <f>VLOOKUP(Table1[[#This Row],[ST2]],Table2[#All],4,FALSE)</f>
        <v>0.61973200374297432</v>
      </c>
      <c r="G582">
        <f>Table1[[#This Row],[Percentage]]*Table1[[#This Row],[VMT]]</f>
        <v>100828605.33896983</v>
      </c>
    </row>
    <row r="583" spans="1:7">
      <c r="A583">
        <v>16</v>
      </c>
      <c r="B583" t="str">
        <f>VLOOKUP(A583,SQL!$A$10:$B$61,2)</f>
        <v>Idaho</v>
      </c>
      <c r="C583">
        <v>79</v>
      </c>
      <c r="D583" s="5">
        <v>475370.76199999999</v>
      </c>
      <c r="E583" s="8">
        <f t="shared" si="9"/>
        <v>173510328.13</v>
      </c>
      <c r="F583" s="55">
        <f>VLOOKUP(Table1[[#This Row],[ST2]],Table2[#All],4,FALSE)</f>
        <v>0.61973200374297432</v>
      </c>
      <c r="G583">
        <f>Table1[[#This Row],[Percentage]]*Table1[[#This Row],[VMT]]</f>
        <v>107529903.32210585</v>
      </c>
    </row>
    <row r="584" spans="1:7">
      <c r="A584">
        <v>16</v>
      </c>
      <c r="B584" t="str">
        <f>VLOOKUP(A584,SQL!$A$10:$B$61,2)</f>
        <v>Idaho</v>
      </c>
      <c r="C584">
        <v>81</v>
      </c>
      <c r="D584" s="5">
        <v>190589.32199999999</v>
      </c>
      <c r="E584" s="8">
        <f t="shared" si="9"/>
        <v>69565102.530000001</v>
      </c>
      <c r="F584" s="55">
        <f>VLOOKUP(Table1[[#This Row],[ST2]],Table2[#All],4,FALSE)</f>
        <v>0.61973200374297432</v>
      </c>
      <c r="G584">
        <f>Table1[[#This Row],[Percentage]]*Table1[[#This Row],[VMT]]</f>
        <v>43111720.381502353</v>
      </c>
    </row>
    <row r="585" spans="1:7">
      <c r="A585">
        <v>16</v>
      </c>
      <c r="B585" t="str">
        <f>VLOOKUP(A585,SQL!$A$10:$B$61,2)</f>
        <v>Idaho</v>
      </c>
      <c r="C585">
        <v>83</v>
      </c>
      <c r="D585" s="5">
        <v>1144123.9129999999</v>
      </c>
      <c r="E585" s="8">
        <f t="shared" si="9"/>
        <v>417605228.245</v>
      </c>
      <c r="F585" s="55">
        <f>VLOOKUP(Table1[[#This Row],[ST2]],Table2[#All],4,FALSE)</f>
        <v>0.61973200374297432</v>
      </c>
      <c r="G585">
        <f>Table1[[#This Row],[Percentage]]*Table1[[#This Row],[VMT]]</f>
        <v>258803324.87381598</v>
      </c>
    </row>
    <row r="586" spans="1:7">
      <c r="A586">
        <v>16</v>
      </c>
      <c r="B586" t="str">
        <f>VLOOKUP(A586,SQL!$A$10:$B$61,2)</f>
        <v>Idaho</v>
      </c>
      <c r="C586">
        <v>85</v>
      </c>
      <c r="D586" s="5">
        <v>337113.37199999997</v>
      </c>
      <c r="E586" s="8">
        <f t="shared" si="9"/>
        <v>123046380.77999999</v>
      </c>
      <c r="F586" s="55">
        <f>VLOOKUP(Table1[[#This Row],[ST2]],Table2[#All],4,FALSE)</f>
        <v>0.61973200374297432</v>
      </c>
      <c r="G586">
        <f>Table1[[#This Row],[Percentage]]*Table1[[#This Row],[VMT]]</f>
        <v>76255780.114110395</v>
      </c>
    </row>
    <row r="587" spans="1:7">
      <c r="A587">
        <v>16</v>
      </c>
      <c r="B587" t="str">
        <f>VLOOKUP(A587,SQL!$A$10:$B$61,2)</f>
        <v>Idaho</v>
      </c>
      <c r="C587">
        <v>87</v>
      </c>
      <c r="D587" s="5">
        <v>201669.35399999999</v>
      </c>
      <c r="E587" s="8">
        <f t="shared" si="9"/>
        <v>73609314.209999993</v>
      </c>
      <c r="F587" s="55">
        <f>VLOOKUP(Table1[[#This Row],[ST2]],Table2[#All],4,FALSE)</f>
        <v>0.61973200374297432</v>
      </c>
      <c r="G587">
        <f>Table1[[#This Row],[Percentage]]*Table1[[#This Row],[VMT]]</f>
        <v>45618047.78950949</v>
      </c>
    </row>
    <row r="588" spans="1:7">
      <c r="A588">
        <v>17</v>
      </c>
      <c r="B588" t="str">
        <f>VLOOKUP(A588,SQL!$A$10:$B$61,2)</f>
        <v>Illinois</v>
      </c>
      <c r="C588">
        <v>1</v>
      </c>
      <c r="D588" s="5">
        <v>1125965.1000000001</v>
      </c>
      <c r="E588" s="8">
        <f t="shared" si="9"/>
        <v>410977261.50000006</v>
      </c>
      <c r="F588" s="55">
        <f>VLOOKUP(Table1[[#This Row],[ST2]],Table2[#All],4,FALSE)</f>
        <v>0.6304297752759529</v>
      </c>
      <c r="G588">
        <f>Table1[[#This Row],[Percentage]]*Table1[[#This Row],[VMT]]</f>
        <v>259092302.61097157</v>
      </c>
    </row>
    <row r="589" spans="1:7">
      <c r="A589">
        <v>17</v>
      </c>
      <c r="B589" t="str">
        <f>VLOOKUP(A589,SQL!$A$10:$B$61,2)</f>
        <v>Illinois</v>
      </c>
      <c r="C589">
        <v>3</v>
      </c>
      <c r="D589" s="5">
        <v>280448.26</v>
      </c>
      <c r="E589" s="8">
        <f t="shared" si="9"/>
        <v>102363614.90000001</v>
      </c>
      <c r="F589" s="55">
        <f>VLOOKUP(Table1[[#This Row],[ST2]],Table2[#All],4,FALSE)</f>
        <v>0.6304297752759529</v>
      </c>
      <c r="G589">
        <f>Table1[[#This Row],[Percentage]]*Table1[[#This Row],[VMT]]</f>
        <v>64533070.737841189</v>
      </c>
    </row>
    <row r="590" spans="1:7">
      <c r="A590">
        <v>17</v>
      </c>
      <c r="B590" t="str">
        <f>VLOOKUP(A590,SQL!$A$10:$B$61,2)</f>
        <v>Illinois</v>
      </c>
      <c r="C590">
        <v>5</v>
      </c>
      <c r="D590" s="5">
        <v>646277.09</v>
      </c>
      <c r="E590" s="8">
        <f t="shared" si="9"/>
        <v>235891137.84999999</v>
      </c>
      <c r="F590" s="55">
        <f>VLOOKUP(Table1[[#This Row],[ST2]],Table2[#All],4,FALSE)</f>
        <v>0.6304297752759529</v>
      </c>
      <c r="G590">
        <f>Table1[[#This Row],[Percentage]]*Table1[[#This Row],[VMT]]</f>
        <v>148712797.02436432</v>
      </c>
    </row>
    <row r="591" spans="1:7">
      <c r="A591">
        <v>17</v>
      </c>
      <c r="B591" t="str">
        <f>VLOOKUP(A591,SQL!$A$10:$B$61,2)</f>
        <v>Illinois</v>
      </c>
      <c r="C591">
        <v>7</v>
      </c>
      <c r="D591" s="5">
        <v>1284461.58</v>
      </c>
      <c r="E591" s="8">
        <f t="shared" si="9"/>
        <v>468828476.70000005</v>
      </c>
      <c r="F591" s="55">
        <f>VLOOKUP(Table1[[#This Row],[ST2]],Table2[#All],4,FALSE)</f>
        <v>0.6304297752759529</v>
      </c>
      <c r="G591">
        <f>Table1[[#This Row],[Percentage]]*Table1[[#This Row],[VMT]]</f>
        <v>295563431.20894837</v>
      </c>
    </row>
    <row r="592" spans="1:7">
      <c r="A592">
        <v>17</v>
      </c>
      <c r="B592" t="str">
        <f>VLOOKUP(A592,SQL!$A$10:$B$61,2)</f>
        <v>Illinois</v>
      </c>
      <c r="C592">
        <v>9</v>
      </c>
      <c r="D592" s="5">
        <v>121177.23</v>
      </c>
      <c r="E592" s="8">
        <f t="shared" si="9"/>
        <v>44229688.949999996</v>
      </c>
      <c r="F592" s="55">
        <f>VLOOKUP(Table1[[#This Row],[ST2]],Table2[#All],4,FALSE)</f>
        <v>0.6304297752759529</v>
      </c>
      <c r="G592">
        <f>Table1[[#This Row],[Percentage]]*Table1[[#This Row],[VMT]]</f>
        <v>27883712.865273796</v>
      </c>
    </row>
    <row r="593" spans="1:7">
      <c r="A593">
        <v>17</v>
      </c>
      <c r="B593" t="str">
        <f>VLOOKUP(A593,SQL!$A$10:$B$61,2)</f>
        <v>Illinois</v>
      </c>
      <c r="C593">
        <v>11</v>
      </c>
      <c r="D593" s="5">
        <v>1245753.83</v>
      </c>
      <c r="E593" s="8">
        <f t="shared" si="9"/>
        <v>454700147.95000005</v>
      </c>
      <c r="F593" s="55">
        <f>VLOOKUP(Table1[[#This Row],[ST2]],Table2[#All],4,FALSE)</f>
        <v>0.6304297752759529</v>
      </c>
      <c r="G593">
        <f>Table1[[#This Row],[Percentage]]*Table1[[#This Row],[VMT]]</f>
        <v>286656512.09006107</v>
      </c>
    </row>
    <row r="594" spans="1:7">
      <c r="A594">
        <v>17</v>
      </c>
      <c r="B594" t="str">
        <f>VLOOKUP(A594,SQL!$A$10:$B$61,2)</f>
        <v>Illinois</v>
      </c>
      <c r="C594">
        <v>13</v>
      </c>
      <c r="D594" s="5">
        <v>78346.34</v>
      </c>
      <c r="E594" s="8">
        <f t="shared" si="9"/>
        <v>28596414.099999998</v>
      </c>
      <c r="F594" s="55">
        <f>VLOOKUP(Table1[[#This Row],[ST2]],Table2[#All],4,FALSE)</f>
        <v>0.6304297752759529</v>
      </c>
      <c r="G594">
        <f>Table1[[#This Row],[Percentage]]*Table1[[#This Row],[VMT]]</f>
        <v>18028030.914761089</v>
      </c>
    </row>
    <row r="595" spans="1:7">
      <c r="A595">
        <v>17</v>
      </c>
      <c r="B595" t="str">
        <f>VLOOKUP(A595,SQL!$A$10:$B$61,2)</f>
        <v>Illinois</v>
      </c>
      <c r="C595">
        <v>15</v>
      </c>
      <c r="D595" s="5">
        <v>304369.71999999997</v>
      </c>
      <c r="E595" s="8">
        <f t="shared" si="9"/>
        <v>111094947.8</v>
      </c>
      <c r="F595" s="55">
        <f>VLOOKUP(Table1[[#This Row],[ST2]],Table2[#All],4,FALSE)</f>
        <v>0.6304297752759529</v>
      </c>
      <c r="G595">
        <f>Table1[[#This Row],[Percentage]]*Table1[[#This Row],[VMT]]</f>
        <v>70037562.975847721</v>
      </c>
    </row>
    <row r="596" spans="1:7">
      <c r="A596">
        <v>17</v>
      </c>
      <c r="B596" t="str">
        <f>VLOOKUP(A596,SQL!$A$10:$B$61,2)</f>
        <v>Illinois</v>
      </c>
      <c r="C596">
        <v>17</v>
      </c>
      <c r="D596" s="5">
        <v>244604.71</v>
      </c>
      <c r="E596" s="8">
        <f t="shared" si="9"/>
        <v>89280719.149999991</v>
      </c>
      <c r="F596" s="55">
        <f>VLOOKUP(Table1[[#This Row],[ST2]],Table2[#All],4,FALSE)</f>
        <v>0.6304297752759529</v>
      </c>
      <c r="G596">
        <f>Table1[[#This Row],[Percentage]]*Table1[[#This Row],[VMT]]</f>
        <v>56285223.710209958</v>
      </c>
    </row>
    <row r="597" spans="1:7">
      <c r="A597">
        <v>17</v>
      </c>
      <c r="B597" t="str">
        <f>VLOOKUP(A597,SQL!$A$10:$B$61,2)</f>
        <v>Illinois</v>
      </c>
      <c r="C597">
        <v>19</v>
      </c>
      <c r="D597" s="5">
        <v>4133724.04</v>
      </c>
      <c r="E597" s="8">
        <f t="shared" si="9"/>
        <v>1508809274.5999999</v>
      </c>
      <c r="F597" s="55">
        <f>VLOOKUP(Table1[[#This Row],[ST2]],Table2[#All],4,FALSE)</f>
        <v>0.6304297752759529</v>
      </c>
      <c r="G597">
        <f>Table1[[#This Row],[Percentage]]*Table1[[#This Row],[VMT]]</f>
        <v>951198291.92035139</v>
      </c>
    </row>
    <row r="598" spans="1:7">
      <c r="A598">
        <v>17</v>
      </c>
      <c r="B598" t="str">
        <f>VLOOKUP(A598,SQL!$A$10:$B$61,2)</f>
        <v>Illinois</v>
      </c>
      <c r="C598">
        <v>21</v>
      </c>
      <c r="D598" s="5">
        <v>727865.84</v>
      </c>
      <c r="E598" s="8">
        <f t="shared" si="9"/>
        <v>265671031.59999999</v>
      </c>
      <c r="F598" s="55">
        <f>VLOOKUP(Table1[[#This Row],[ST2]],Table2[#All],4,FALSE)</f>
        <v>0.6304297752759529</v>
      </c>
      <c r="G598">
        <f>Table1[[#This Row],[Percentage]]*Table1[[#This Row],[VMT]]</f>
        <v>167486928.74891856</v>
      </c>
    </row>
    <row r="599" spans="1:7">
      <c r="A599">
        <v>17</v>
      </c>
      <c r="B599" t="str">
        <f>VLOOKUP(A599,SQL!$A$10:$B$61,2)</f>
        <v>Illinois</v>
      </c>
      <c r="C599">
        <v>23</v>
      </c>
      <c r="D599" s="5">
        <v>829473.32</v>
      </c>
      <c r="E599" s="8">
        <f t="shared" si="9"/>
        <v>302757761.79999995</v>
      </c>
      <c r="F599" s="55">
        <f>VLOOKUP(Table1[[#This Row],[ST2]],Table2[#All],4,FALSE)</f>
        <v>0.6304297752759529</v>
      </c>
      <c r="G599">
        <f>Table1[[#This Row],[Percentage]]*Table1[[#This Row],[VMT]]</f>
        <v>190867507.73462445</v>
      </c>
    </row>
    <row r="600" spans="1:7">
      <c r="A600">
        <v>17</v>
      </c>
      <c r="B600" t="str">
        <f>VLOOKUP(A600,SQL!$A$10:$B$61,2)</f>
        <v>Illinois</v>
      </c>
      <c r="C600">
        <v>25</v>
      </c>
      <c r="D600" s="5">
        <v>296792.42</v>
      </c>
      <c r="E600" s="8">
        <f t="shared" si="9"/>
        <v>108329233.3</v>
      </c>
      <c r="F600" s="55">
        <f>VLOOKUP(Table1[[#This Row],[ST2]],Table2[#All],4,FALSE)</f>
        <v>0.6304297752759529</v>
      </c>
      <c r="G600">
        <f>Table1[[#This Row],[Percentage]]*Table1[[#This Row],[VMT]]</f>
        <v>68293974.205135271</v>
      </c>
    </row>
    <row r="601" spans="1:7">
      <c r="A601">
        <v>17</v>
      </c>
      <c r="B601" t="str">
        <f>VLOOKUP(A601,SQL!$A$10:$B$61,2)</f>
        <v>Illinois</v>
      </c>
      <c r="C601">
        <v>27</v>
      </c>
      <c r="D601" s="5">
        <v>868076.37</v>
      </c>
      <c r="E601" s="8">
        <f t="shared" si="9"/>
        <v>316847875.05000001</v>
      </c>
      <c r="F601" s="55">
        <f>VLOOKUP(Table1[[#This Row],[ST2]],Table2[#All],4,FALSE)</f>
        <v>0.6304297752759529</v>
      </c>
      <c r="G601">
        <f>Table1[[#This Row],[Percentage]]*Table1[[#This Row],[VMT]]</f>
        <v>199750334.6644347</v>
      </c>
    </row>
    <row r="602" spans="1:7">
      <c r="A602">
        <v>17</v>
      </c>
      <c r="B602" t="str">
        <f>VLOOKUP(A602,SQL!$A$10:$B$61,2)</f>
        <v>Illinois</v>
      </c>
      <c r="C602">
        <v>29</v>
      </c>
      <c r="D602" s="5">
        <v>1219845.69</v>
      </c>
      <c r="E602" s="8">
        <f t="shared" si="9"/>
        <v>445243676.84999996</v>
      </c>
      <c r="F602" s="55">
        <f>VLOOKUP(Table1[[#This Row],[ST2]],Table2[#All],4,FALSE)</f>
        <v>0.6304297752759529</v>
      </c>
      <c r="G602">
        <f>Table1[[#This Row],[Percentage]]*Table1[[#This Row],[VMT]]</f>
        <v>280694871.13958448</v>
      </c>
    </row>
    <row r="603" spans="1:7">
      <c r="A603">
        <v>17</v>
      </c>
      <c r="B603" t="str">
        <f>VLOOKUP(A603,SQL!$A$10:$B$61,2)</f>
        <v>Illinois</v>
      </c>
      <c r="C603">
        <v>31</v>
      </c>
      <c r="D603" s="5">
        <v>77617606.310000002</v>
      </c>
      <c r="E603" s="8">
        <f t="shared" si="9"/>
        <v>28330426303.150002</v>
      </c>
      <c r="F603" s="55">
        <f>VLOOKUP(Table1[[#This Row],[ST2]],Table2[#All],4,FALSE)</f>
        <v>0.6304297752759529</v>
      </c>
      <c r="G603">
        <f>Table1[[#This Row],[Percentage]]*Table1[[#This Row],[VMT]]</f>
        <v>17860344287.7668</v>
      </c>
    </row>
    <row r="604" spans="1:7">
      <c r="A604">
        <v>17</v>
      </c>
      <c r="B604" t="str">
        <f>VLOOKUP(A604,SQL!$A$10:$B$61,2)</f>
        <v>Illinois</v>
      </c>
      <c r="C604">
        <v>33</v>
      </c>
      <c r="D604" s="5">
        <v>321101.19</v>
      </c>
      <c r="E604" s="8">
        <f t="shared" si="9"/>
        <v>117201934.34999999</v>
      </c>
      <c r="F604" s="55">
        <f>VLOOKUP(Table1[[#This Row],[ST2]],Table2[#All],4,FALSE)</f>
        <v>0.6304297752759529</v>
      </c>
      <c r="G604">
        <f>Table1[[#This Row],[Percentage]]*Table1[[#This Row],[VMT]]</f>
        <v>73887589.134177476</v>
      </c>
    </row>
    <row r="605" spans="1:7">
      <c r="A605">
        <v>17</v>
      </c>
      <c r="B605" t="str">
        <f>VLOOKUP(A605,SQL!$A$10:$B$61,2)</f>
        <v>Illinois</v>
      </c>
      <c r="C605">
        <v>35</v>
      </c>
      <c r="D605" s="5">
        <v>772498.81</v>
      </c>
      <c r="E605" s="8">
        <f t="shared" si="9"/>
        <v>281962065.65000004</v>
      </c>
      <c r="F605" s="55">
        <f>VLOOKUP(Table1[[#This Row],[ST2]],Table2[#All],4,FALSE)</f>
        <v>0.6304297752759529</v>
      </c>
      <c r="G605">
        <f>Table1[[#This Row],[Percentage]]*Table1[[#This Row],[VMT]]</f>
        <v>177757281.684073</v>
      </c>
    </row>
    <row r="606" spans="1:7">
      <c r="A606">
        <v>17</v>
      </c>
      <c r="B606" t="str">
        <f>VLOOKUP(A606,SQL!$A$10:$B$61,2)</f>
        <v>Illinois</v>
      </c>
      <c r="C606">
        <v>37</v>
      </c>
      <c r="D606" s="5">
        <v>1926404.08</v>
      </c>
      <c r="E606" s="8">
        <f t="shared" si="9"/>
        <v>703137489.20000005</v>
      </c>
      <c r="F606" s="55">
        <f>VLOOKUP(Table1[[#This Row],[ST2]],Table2[#All],4,FALSE)</f>
        <v>0.6304297752759529</v>
      </c>
      <c r="G606">
        <f>Table1[[#This Row],[Percentage]]*Table1[[#This Row],[VMT]]</f>
        <v>443278809.30445379</v>
      </c>
    </row>
    <row r="607" spans="1:7">
      <c r="A607">
        <v>17</v>
      </c>
      <c r="B607" t="str">
        <f>VLOOKUP(A607,SQL!$A$10:$B$61,2)</f>
        <v>Illinois</v>
      </c>
      <c r="C607">
        <v>39</v>
      </c>
      <c r="D607" s="5">
        <v>486184.48</v>
      </c>
      <c r="E607" s="8">
        <f t="shared" si="9"/>
        <v>177457335.19999999</v>
      </c>
      <c r="F607" s="55">
        <f>VLOOKUP(Table1[[#This Row],[ST2]],Table2[#All],4,FALSE)</f>
        <v>0.6304297752759529</v>
      </c>
      <c r="G607">
        <f>Table1[[#This Row],[Percentage]]*Table1[[#This Row],[VMT]]</f>
        <v>111874387.95120543</v>
      </c>
    </row>
    <row r="608" spans="1:7">
      <c r="A608">
        <v>17</v>
      </c>
      <c r="B608" t="str">
        <f>VLOOKUP(A608,SQL!$A$10:$B$61,2)</f>
        <v>Illinois</v>
      </c>
      <c r="C608">
        <v>41</v>
      </c>
      <c r="D608" s="5">
        <v>625723.5</v>
      </c>
      <c r="E608" s="8">
        <f t="shared" si="9"/>
        <v>228389077.5</v>
      </c>
      <c r="F608" s="55">
        <f>VLOOKUP(Table1[[#This Row],[ST2]],Table2[#All],4,FALSE)</f>
        <v>0.6304297752759529</v>
      </c>
      <c r="G608">
        <f>Table1[[#This Row],[Percentage]]*Table1[[#This Row],[VMT]]</f>
        <v>143983274.8038072</v>
      </c>
    </row>
    <row r="609" spans="1:7">
      <c r="A609">
        <v>17</v>
      </c>
      <c r="B609" t="str">
        <f>VLOOKUP(A609,SQL!$A$10:$B$61,2)</f>
        <v>Illinois</v>
      </c>
      <c r="C609">
        <v>43</v>
      </c>
      <c r="D609" s="5">
        <v>19698988.239999998</v>
      </c>
      <c r="E609" s="8">
        <f t="shared" si="9"/>
        <v>7190130707.5999994</v>
      </c>
      <c r="F609" s="55">
        <f>VLOOKUP(Table1[[#This Row],[ST2]],Table2[#All],4,FALSE)</f>
        <v>0.6304297752759529</v>
      </c>
      <c r="G609">
        <f>Table1[[#This Row],[Percentage]]*Table1[[#This Row],[VMT]]</f>
        <v>4532872486.1969957</v>
      </c>
    </row>
    <row r="610" spans="1:7">
      <c r="A610">
        <v>17</v>
      </c>
      <c r="B610" t="str">
        <f>VLOOKUP(A610,SQL!$A$10:$B$61,2)</f>
        <v>Illinois</v>
      </c>
      <c r="C610">
        <v>45</v>
      </c>
      <c r="D610" s="5">
        <v>356147.39</v>
      </c>
      <c r="E610" s="8">
        <f t="shared" si="9"/>
        <v>129993797.35000001</v>
      </c>
      <c r="F610" s="55">
        <f>VLOOKUP(Table1[[#This Row],[ST2]],Table2[#All],4,FALSE)</f>
        <v>0.6304297752759529</v>
      </c>
      <c r="G610">
        <f>Table1[[#This Row],[Percentage]]*Table1[[#This Row],[VMT]]</f>
        <v>81951960.450628266</v>
      </c>
    </row>
    <row r="611" spans="1:7">
      <c r="A611">
        <v>17</v>
      </c>
      <c r="B611" t="str">
        <f>VLOOKUP(A611,SQL!$A$10:$B$61,2)</f>
        <v>Illinois</v>
      </c>
      <c r="C611">
        <v>47</v>
      </c>
      <c r="D611" s="5">
        <v>160135.47</v>
      </c>
      <c r="E611" s="8">
        <f t="shared" si="9"/>
        <v>58449446.549999997</v>
      </c>
      <c r="F611" s="55">
        <f>VLOOKUP(Table1[[#This Row],[ST2]],Table2[#All],4,FALSE)</f>
        <v>0.6304297752759529</v>
      </c>
      <c r="G611">
        <f>Table1[[#This Row],[Percentage]]*Table1[[#This Row],[VMT]]</f>
        <v>36848271.45352032</v>
      </c>
    </row>
    <row r="612" spans="1:7">
      <c r="A612">
        <v>17</v>
      </c>
      <c r="B612" t="str">
        <f>VLOOKUP(A612,SQL!$A$10:$B$61,2)</f>
        <v>Illinois</v>
      </c>
      <c r="C612">
        <v>49</v>
      </c>
      <c r="D612" s="5">
        <v>1606077.75</v>
      </c>
      <c r="E612" s="8">
        <f t="shared" si="9"/>
        <v>586218378.75</v>
      </c>
      <c r="F612" s="55">
        <f>VLOOKUP(Table1[[#This Row],[ST2]],Table2[#All],4,FALSE)</f>
        <v>0.6304297752759529</v>
      </c>
      <c r="G612">
        <f>Table1[[#This Row],[Percentage]]*Table1[[#This Row],[VMT]]</f>
        <v>369569520.77799594</v>
      </c>
    </row>
    <row r="613" spans="1:7">
      <c r="A613">
        <v>17</v>
      </c>
      <c r="B613" t="str">
        <f>VLOOKUP(A613,SQL!$A$10:$B$61,2)</f>
        <v>Illinois</v>
      </c>
      <c r="C613">
        <v>51</v>
      </c>
      <c r="D613" s="5">
        <v>980662.94</v>
      </c>
      <c r="E613" s="8">
        <f t="shared" si="9"/>
        <v>357941973.09999996</v>
      </c>
      <c r="F613" s="55">
        <f>VLOOKUP(Table1[[#This Row],[ST2]],Table2[#All],4,FALSE)</f>
        <v>0.6304297752759529</v>
      </c>
      <c r="G613">
        <f>Table1[[#This Row],[Percentage]]*Table1[[#This Row],[VMT]]</f>
        <v>225657277.66326416</v>
      </c>
    </row>
    <row r="614" spans="1:7">
      <c r="A614">
        <v>17</v>
      </c>
      <c r="B614" t="str">
        <f>VLOOKUP(A614,SQL!$A$10:$B$61,2)</f>
        <v>Illinois</v>
      </c>
      <c r="C614">
        <v>53</v>
      </c>
      <c r="D614" s="5">
        <v>358443.03</v>
      </c>
      <c r="E614" s="8">
        <f t="shared" si="9"/>
        <v>130831705.95</v>
      </c>
      <c r="F614" s="55">
        <f>VLOOKUP(Table1[[#This Row],[ST2]],Table2[#All],4,FALSE)</f>
        <v>0.6304297752759529</v>
      </c>
      <c r="G614">
        <f>Table1[[#This Row],[Percentage]]*Table1[[#This Row],[VMT]]</f>
        <v>82480202.98102805</v>
      </c>
    </row>
    <row r="615" spans="1:7">
      <c r="A615">
        <v>17</v>
      </c>
      <c r="B615" t="str">
        <f>VLOOKUP(A615,SQL!$A$10:$B$61,2)</f>
        <v>Illinois</v>
      </c>
      <c r="C615">
        <v>55</v>
      </c>
      <c r="D615" s="5">
        <v>1191875.77</v>
      </c>
      <c r="E615" s="8">
        <f t="shared" si="9"/>
        <v>435034656.05000001</v>
      </c>
      <c r="F615" s="55">
        <f>VLOOKUP(Table1[[#This Row],[ST2]],Table2[#All],4,FALSE)</f>
        <v>0.6304297752759529</v>
      </c>
      <c r="G615">
        <f>Table1[[#This Row],[Percentage]]*Table1[[#This Row],[VMT]]</f>
        <v>274258800.45085299</v>
      </c>
    </row>
    <row r="616" spans="1:7">
      <c r="A616">
        <v>17</v>
      </c>
      <c r="B616" t="str">
        <f>VLOOKUP(A616,SQL!$A$10:$B$61,2)</f>
        <v>Illinois</v>
      </c>
      <c r="C616">
        <v>57</v>
      </c>
      <c r="D616" s="5">
        <v>710163.33</v>
      </c>
      <c r="E616" s="8">
        <f t="shared" si="9"/>
        <v>259209615.44999999</v>
      </c>
      <c r="F616" s="55">
        <f>VLOOKUP(Table1[[#This Row],[ST2]],Table2[#All],4,FALSE)</f>
        <v>0.6304297752759529</v>
      </c>
      <c r="G616">
        <f>Table1[[#This Row],[Percentage]]*Table1[[#This Row],[VMT]]</f>
        <v>163413459.61750966</v>
      </c>
    </row>
    <row r="617" spans="1:7">
      <c r="A617">
        <v>17</v>
      </c>
      <c r="B617" t="str">
        <f>VLOOKUP(A617,SQL!$A$10:$B$61,2)</f>
        <v>Illinois</v>
      </c>
      <c r="C617">
        <v>59</v>
      </c>
      <c r="D617" s="5">
        <v>163556.22</v>
      </c>
      <c r="E617" s="8">
        <f t="shared" si="9"/>
        <v>59698020.299999997</v>
      </c>
      <c r="F617" s="55">
        <f>VLOOKUP(Table1[[#This Row],[ST2]],Table2[#All],4,FALSE)</f>
        <v>0.6304297752759529</v>
      </c>
      <c r="G617">
        <f>Table1[[#This Row],[Percentage]]*Table1[[#This Row],[VMT]]</f>
        <v>37635409.522148274</v>
      </c>
    </row>
    <row r="618" spans="1:7">
      <c r="A618">
        <v>17</v>
      </c>
      <c r="B618" t="str">
        <f>VLOOKUP(A618,SQL!$A$10:$B$61,2)</f>
        <v>Illinois</v>
      </c>
      <c r="C618">
        <v>61</v>
      </c>
      <c r="D618" s="5">
        <v>269288.56</v>
      </c>
      <c r="E618" s="8">
        <f t="shared" si="9"/>
        <v>98290324.400000006</v>
      </c>
      <c r="F618" s="55">
        <f>VLOOKUP(Table1[[#This Row],[ST2]],Table2[#All],4,FALSE)</f>
        <v>0.6304297752759529</v>
      </c>
      <c r="G618">
        <f>Table1[[#This Row],[Percentage]]*Table1[[#This Row],[VMT]]</f>
        <v>61965147.123292513</v>
      </c>
    </row>
    <row r="619" spans="1:7">
      <c r="A619">
        <v>17</v>
      </c>
      <c r="B619" t="str">
        <f>VLOOKUP(A619,SQL!$A$10:$B$61,2)</f>
        <v>Illinois</v>
      </c>
      <c r="C619">
        <v>63</v>
      </c>
      <c r="D619" s="5">
        <v>1678107.59</v>
      </c>
      <c r="E619" s="8">
        <f t="shared" si="9"/>
        <v>612509270.35000002</v>
      </c>
      <c r="F619" s="55">
        <f>VLOOKUP(Table1[[#This Row],[ST2]],Table2[#All],4,FALSE)</f>
        <v>0.6304297752759529</v>
      </c>
      <c r="G619">
        <f>Table1[[#This Row],[Percentage]]*Table1[[#This Row],[VMT]]</f>
        <v>386144081.66118842</v>
      </c>
    </row>
    <row r="620" spans="1:7">
      <c r="A620">
        <v>17</v>
      </c>
      <c r="B620" t="str">
        <f>VLOOKUP(A620,SQL!$A$10:$B$61,2)</f>
        <v>Illinois</v>
      </c>
      <c r="C620">
        <v>65</v>
      </c>
      <c r="D620" s="5">
        <v>162237.09</v>
      </c>
      <c r="E620" s="8">
        <f t="shared" si="9"/>
        <v>59216537.850000001</v>
      </c>
      <c r="F620" s="55">
        <f>VLOOKUP(Table1[[#This Row],[ST2]],Table2[#All],4,FALSE)</f>
        <v>0.6304297752759529</v>
      </c>
      <c r="G620">
        <f>Table1[[#This Row],[Percentage]]*Table1[[#This Row],[VMT]]</f>
        <v>37331868.649395458</v>
      </c>
    </row>
    <row r="621" spans="1:7">
      <c r="A621">
        <v>17</v>
      </c>
      <c r="B621" t="str">
        <f>VLOOKUP(A621,SQL!$A$10:$B$61,2)</f>
        <v>Illinois</v>
      </c>
      <c r="C621">
        <v>67</v>
      </c>
      <c r="D621" s="5">
        <v>402132.36</v>
      </c>
      <c r="E621" s="8">
        <f t="shared" si="9"/>
        <v>146778311.40000001</v>
      </c>
      <c r="F621" s="55">
        <f>VLOOKUP(Table1[[#This Row],[ST2]],Table2[#All],4,FALSE)</f>
        <v>0.6304297752759529</v>
      </c>
      <c r="G621">
        <f>Table1[[#This Row],[Percentage]]*Table1[[#This Row],[VMT]]</f>
        <v>92533417.871285841</v>
      </c>
    </row>
    <row r="622" spans="1:7">
      <c r="A622">
        <v>17</v>
      </c>
      <c r="B622" t="str">
        <f>VLOOKUP(A622,SQL!$A$10:$B$61,2)</f>
        <v>Illinois</v>
      </c>
      <c r="C622">
        <v>69</v>
      </c>
      <c r="D622" s="5">
        <v>80941.350000000006</v>
      </c>
      <c r="E622" s="8">
        <f t="shared" si="9"/>
        <v>29543592.750000004</v>
      </c>
      <c r="F622" s="55">
        <f>VLOOKUP(Table1[[#This Row],[ST2]],Table2[#All],4,FALSE)</f>
        <v>0.6304297752759529</v>
      </c>
      <c r="G622">
        <f>Table1[[#This Row],[Percentage]]*Table1[[#This Row],[VMT]]</f>
        <v>18625160.538226772</v>
      </c>
    </row>
    <row r="623" spans="1:7">
      <c r="A623">
        <v>17</v>
      </c>
      <c r="B623" t="str">
        <f>VLOOKUP(A623,SQL!$A$10:$B$61,2)</f>
        <v>Illinois</v>
      </c>
      <c r="C623">
        <v>71</v>
      </c>
      <c r="D623" s="5">
        <v>256944.33</v>
      </c>
      <c r="E623" s="8">
        <f t="shared" si="9"/>
        <v>93784680.449999988</v>
      </c>
      <c r="F623" s="55">
        <f>VLOOKUP(Table1[[#This Row],[ST2]],Table2[#All],4,FALSE)</f>
        <v>0.6304297752759529</v>
      </c>
      <c r="G623">
        <f>Table1[[#This Row],[Percentage]]*Table1[[#This Row],[VMT]]</f>
        <v>59124655.020420544</v>
      </c>
    </row>
    <row r="624" spans="1:7">
      <c r="A624">
        <v>17</v>
      </c>
      <c r="B624" t="str">
        <f>VLOOKUP(A624,SQL!$A$10:$B$61,2)</f>
        <v>Illinois</v>
      </c>
      <c r="C624">
        <v>73</v>
      </c>
      <c r="D624" s="5">
        <v>1704875.57</v>
      </c>
      <c r="E624" s="8">
        <f t="shared" si="9"/>
        <v>622279583.05000007</v>
      </c>
      <c r="F624" s="55">
        <f>VLOOKUP(Table1[[#This Row],[ST2]],Table2[#All],4,FALSE)</f>
        <v>0.6304297752759529</v>
      </c>
      <c r="G624">
        <f>Table1[[#This Row],[Percentage]]*Table1[[#This Row],[VMT]]</f>
        <v>392303577.70102519</v>
      </c>
    </row>
    <row r="625" spans="1:7">
      <c r="A625">
        <v>17</v>
      </c>
      <c r="B625" t="str">
        <f>VLOOKUP(A625,SQL!$A$10:$B$61,2)</f>
        <v>Illinois</v>
      </c>
      <c r="C625">
        <v>75</v>
      </c>
      <c r="D625" s="5">
        <v>1226957.6499999999</v>
      </c>
      <c r="E625" s="8">
        <f t="shared" si="9"/>
        <v>447839542.24999994</v>
      </c>
      <c r="F625" s="55">
        <f>VLOOKUP(Table1[[#This Row],[ST2]],Table2[#All],4,FALSE)</f>
        <v>0.6304297752759529</v>
      </c>
      <c r="G625">
        <f>Table1[[#This Row],[Percentage]]*Table1[[#This Row],[VMT]]</f>
        <v>282331381.98035306</v>
      </c>
    </row>
    <row r="626" spans="1:7">
      <c r="A626">
        <v>17</v>
      </c>
      <c r="B626" t="str">
        <f>VLOOKUP(A626,SQL!$A$10:$B$61,2)</f>
        <v>Illinois</v>
      </c>
      <c r="C626">
        <v>77</v>
      </c>
      <c r="D626" s="5">
        <v>1094516.8799999999</v>
      </c>
      <c r="E626" s="8">
        <f t="shared" si="9"/>
        <v>399498661.19999999</v>
      </c>
      <c r="F626" s="55">
        <f>VLOOKUP(Table1[[#This Row],[ST2]],Table2[#All],4,FALSE)</f>
        <v>0.6304297752759529</v>
      </c>
      <c r="G626">
        <f>Table1[[#This Row],[Percentage]]*Table1[[#This Row],[VMT]]</f>
        <v>251855851.20336002</v>
      </c>
    </row>
    <row r="627" spans="1:7">
      <c r="A627">
        <v>17</v>
      </c>
      <c r="B627" t="str">
        <f>VLOOKUP(A627,SQL!$A$10:$B$61,2)</f>
        <v>Illinois</v>
      </c>
      <c r="C627">
        <v>79</v>
      </c>
      <c r="D627" s="5">
        <v>257174.89</v>
      </c>
      <c r="E627" s="8">
        <f t="shared" si="9"/>
        <v>93868834.850000009</v>
      </c>
      <c r="F627" s="55">
        <f>VLOOKUP(Table1[[#This Row],[ST2]],Table2[#All],4,FALSE)</f>
        <v>0.6304297752759529</v>
      </c>
      <c r="G627">
        <f>Table1[[#This Row],[Percentage]]*Table1[[#This Row],[VMT]]</f>
        <v>59177708.459901042</v>
      </c>
    </row>
    <row r="628" spans="1:7">
      <c r="A628">
        <v>17</v>
      </c>
      <c r="B628" t="str">
        <f>VLOOKUP(A628,SQL!$A$10:$B$61,2)</f>
        <v>Illinois</v>
      </c>
      <c r="C628">
        <v>81</v>
      </c>
      <c r="D628" s="5">
        <v>1700179.33</v>
      </c>
      <c r="E628" s="8">
        <f t="shared" si="9"/>
        <v>620565455.45000005</v>
      </c>
      <c r="F628" s="55">
        <f>VLOOKUP(Table1[[#This Row],[ST2]],Table2[#All],4,FALSE)</f>
        <v>0.6304297752759529</v>
      </c>
      <c r="G628">
        <f>Table1[[#This Row],[Percentage]]*Table1[[#This Row],[VMT]]</f>
        <v>391222940.6233629</v>
      </c>
    </row>
    <row r="629" spans="1:7">
      <c r="A629">
        <v>17</v>
      </c>
      <c r="B629" t="str">
        <f>VLOOKUP(A629,SQL!$A$10:$B$61,2)</f>
        <v>Illinois</v>
      </c>
      <c r="C629">
        <v>83</v>
      </c>
      <c r="D629" s="5">
        <v>446371.92</v>
      </c>
      <c r="E629" s="8">
        <f t="shared" si="9"/>
        <v>162925750.79999998</v>
      </c>
      <c r="F629" s="55">
        <f>VLOOKUP(Table1[[#This Row],[ST2]],Table2[#All],4,FALSE)</f>
        <v>0.6304297752759529</v>
      </c>
      <c r="G629">
        <f>Table1[[#This Row],[Percentage]]*Table1[[#This Row],[VMT]]</f>
        <v>102713244.46350989</v>
      </c>
    </row>
    <row r="630" spans="1:7">
      <c r="A630">
        <v>17</v>
      </c>
      <c r="B630" t="str">
        <f>VLOOKUP(A630,SQL!$A$10:$B$61,2)</f>
        <v>Illinois</v>
      </c>
      <c r="C630">
        <v>85</v>
      </c>
      <c r="D630" s="5">
        <v>492620.57</v>
      </c>
      <c r="E630" s="8">
        <f t="shared" si="9"/>
        <v>179806508.05000001</v>
      </c>
      <c r="F630" s="55">
        <f>VLOOKUP(Table1[[#This Row],[ST2]],Table2[#All],4,FALSE)</f>
        <v>0.6304297752759529</v>
      </c>
      <c r="G630">
        <f>Table1[[#This Row],[Percentage]]*Table1[[#This Row],[VMT]]</f>
        <v>113355376.46311532</v>
      </c>
    </row>
    <row r="631" spans="1:7">
      <c r="A631">
        <v>17</v>
      </c>
      <c r="B631" t="str">
        <f>VLOOKUP(A631,SQL!$A$10:$B$61,2)</f>
        <v>Illinois</v>
      </c>
      <c r="C631">
        <v>87</v>
      </c>
      <c r="D631" s="5">
        <v>615027.75</v>
      </c>
      <c r="E631" s="8">
        <f t="shared" si="9"/>
        <v>224485128.75</v>
      </c>
      <c r="F631" s="55">
        <f>VLOOKUP(Table1[[#This Row],[ST2]],Table2[#All],4,FALSE)</f>
        <v>0.6304297752759529</v>
      </c>
      <c r="G631">
        <f>Table1[[#This Row],[Percentage]]*Table1[[#This Row],[VMT]]</f>
        <v>141522109.27065584</v>
      </c>
    </row>
    <row r="632" spans="1:7">
      <c r="A632">
        <v>17</v>
      </c>
      <c r="B632" t="str">
        <f>VLOOKUP(A632,SQL!$A$10:$B$61,2)</f>
        <v>Illinois</v>
      </c>
      <c r="C632">
        <v>89</v>
      </c>
      <c r="D632" s="5">
        <v>8324578.4100000001</v>
      </c>
      <c r="E632" s="8">
        <f t="shared" si="9"/>
        <v>3038471119.6500001</v>
      </c>
      <c r="F632" s="55">
        <f>VLOOKUP(Table1[[#This Row],[ST2]],Table2[#All],4,FALSE)</f>
        <v>0.6304297752759529</v>
      </c>
      <c r="G632">
        <f>Table1[[#This Row],[Percentage]]*Table1[[#This Row],[VMT]]</f>
        <v>1915542665.1434226</v>
      </c>
    </row>
    <row r="633" spans="1:7">
      <c r="A633">
        <v>17</v>
      </c>
      <c r="B633" t="str">
        <f>VLOOKUP(A633,SQL!$A$10:$B$61,2)</f>
        <v>Illinois</v>
      </c>
      <c r="C633">
        <v>91</v>
      </c>
      <c r="D633" s="5">
        <v>2160266.1800000002</v>
      </c>
      <c r="E633" s="8">
        <f t="shared" si="9"/>
        <v>788497155.70000005</v>
      </c>
      <c r="F633" s="55">
        <f>VLOOKUP(Table1[[#This Row],[ST2]],Table2[#All],4,FALSE)</f>
        <v>0.6304297752759529</v>
      </c>
      <c r="G633">
        <f>Table1[[#This Row],[Percentage]]*Table1[[#This Row],[VMT]]</f>
        <v>497092084.67367905</v>
      </c>
    </row>
    <row r="634" spans="1:7">
      <c r="A634">
        <v>17</v>
      </c>
      <c r="B634" t="str">
        <f>VLOOKUP(A634,SQL!$A$10:$B$61,2)</f>
        <v>Illinois</v>
      </c>
      <c r="C634">
        <v>93</v>
      </c>
      <c r="D634" s="5">
        <v>1701734.75</v>
      </c>
      <c r="E634" s="8">
        <f t="shared" si="9"/>
        <v>621133183.75</v>
      </c>
      <c r="F634" s="55">
        <f>VLOOKUP(Table1[[#This Row],[ST2]],Table2[#All],4,FALSE)</f>
        <v>0.6304297752759529</v>
      </c>
      <c r="G634">
        <f>Table1[[#This Row],[Percentage]]*Table1[[#This Row],[VMT]]</f>
        <v>391580853.44794965</v>
      </c>
    </row>
    <row r="635" spans="1:7">
      <c r="A635">
        <v>17</v>
      </c>
      <c r="B635" t="str">
        <f>VLOOKUP(A635,SQL!$A$10:$B$61,2)</f>
        <v>Illinois</v>
      </c>
      <c r="C635">
        <v>95</v>
      </c>
      <c r="D635" s="5">
        <v>1206064.04</v>
      </c>
      <c r="E635" s="8">
        <f t="shared" si="9"/>
        <v>440213374.60000002</v>
      </c>
      <c r="F635" s="55">
        <f>VLOOKUP(Table1[[#This Row],[ST2]],Table2[#All],4,FALSE)</f>
        <v>0.6304297752759529</v>
      </c>
      <c r="G635">
        <f>Table1[[#This Row],[Percentage]]*Table1[[#This Row],[VMT]]</f>
        <v>277523618.8225469</v>
      </c>
    </row>
    <row r="636" spans="1:7">
      <c r="A636">
        <v>17</v>
      </c>
      <c r="B636" t="str">
        <f>VLOOKUP(A636,SQL!$A$10:$B$61,2)</f>
        <v>Illinois</v>
      </c>
      <c r="C636">
        <v>97</v>
      </c>
      <c r="D636" s="5">
        <v>13155973.82</v>
      </c>
      <c r="E636" s="8">
        <f t="shared" si="9"/>
        <v>4801930444.3000002</v>
      </c>
      <c r="F636" s="55">
        <f>VLOOKUP(Table1[[#This Row],[ST2]],Table2[#All],4,FALSE)</f>
        <v>0.6304297752759529</v>
      </c>
      <c r="G636">
        <f>Table1[[#This Row],[Percentage]]*Table1[[#This Row],[VMT]]</f>
        <v>3027279930.8908057</v>
      </c>
    </row>
    <row r="637" spans="1:7">
      <c r="A637">
        <v>17</v>
      </c>
      <c r="B637" t="str">
        <f>VLOOKUP(A637,SQL!$A$10:$B$61,2)</f>
        <v>Illinois</v>
      </c>
      <c r="C637">
        <v>99</v>
      </c>
      <c r="D637" s="5">
        <v>3224816.49</v>
      </c>
      <c r="E637" s="8">
        <f t="shared" si="9"/>
        <v>1177058018.8500001</v>
      </c>
      <c r="F637" s="55">
        <f>VLOOKUP(Table1[[#This Row],[ST2]],Table2[#All],4,FALSE)</f>
        <v>0.6304297752759529</v>
      </c>
      <c r="G637">
        <f>Table1[[#This Row],[Percentage]]*Table1[[#This Row],[VMT]]</f>
        <v>742052422.31036389</v>
      </c>
    </row>
    <row r="638" spans="1:7">
      <c r="A638">
        <v>17</v>
      </c>
      <c r="B638" t="str">
        <f>VLOOKUP(A638,SQL!$A$10:$B$61,2)</f>
        <v>Illinois</v>
      </c>
      <c r="C638">
        <v>101</v>
      </c>
      <c r="D638" s="5">
        <v>329914.01</v>
      </c>
      <c r="E638" s="8">
        <f t="shared" si="9"/>
        <v>120418613.65000001</v>
      </c>
      <c r="F638" s="55">
        <f>VLOOKUP(Table1[[#This Row],[ST2]],Table2[#All],4,FALSE)</f>
        <v>0.6304297752759529</v>
      </c>
      <c r="G638">
        <f>Table1[[#This Row],[Percentage]]*Table1[[#This Row],[VMT]]</f>
        <v>75915479.542411298</v>
      </c>
    </row>
    <row r="639" spans="1:7">
      <c r="A639">
        <v>17</v>
      </c>
      <c r="B639" t="str">
        <f>VLOOKUP(A639,SQL!$A$10:$B$61,2)</f>
        <v>Illinois</v>
      </c>
      <c r="C639">
        <v>103</v>
      </c>
      <c r="D639" s="5">
        <v>1392521.15</v>
      </c>
      <c r="E639" s="8">
        <f t="shared" si="9"/>
        <v>508270219.74999994</v>
      </c>
      <c r="F639" s="55">
        <f>VLOOKUP(Table1[[#This Row],[ST2]],Table2[#All],4,FALSE)</f>
        <v>0.6304297752759529</v>
      </c>
      <c r="G639">
        <f>Table1[[#This Row],[Percentage]]*Table1[[#This Row],[VMT]]</f>
        <v>320428680.41645163</v>
      </c>
    </row>
    <row r="640" spans="1:7">
      <c r="A640">
        <v>17</v>
      </c>
      <c r="B640" t="str">
        <f>VLOOKUP(A640,SQL!$A$10:$B$61,2)</f>
        <v>Illinois</v>
      </c>
      <c r="C640">
        <v>105</v>
      </c>
      <c r="D640" s="5">
        <v>1257535.8500000001</v>
      </c>
      <c r="E640" s="8">
        <f t="shared" si="9"/>
        <v>459000585.25000006</v>
      </c>
      <c r="F640" s="55">
        <f>VLOOKUP(Table1[[#This Row],[ST2]],Table2[#All],4,FALSE)</f>
        <v>0.6304297752759529</v>
      </c>
      <c r="G640">
        <f>Table1[[#This Row],[Percentage]]*Table1[[#This Row],[VMT]]</f>
        <v>289367635.81068838</v>
      </c>
    </row>
    <row r="641" spans="1:7">
      <c r="A641">
        <v>17</v>
      </c>
      <c r="B641" t="str">
        <f>VLOOKUP(A641,SQL!$A$10:$B$61,2)</f>
        <v>Illinois</v>
      </c>
      <c r="C641">
        <v>107</v>
      </c>
      <c r="D641" s="5">
        <v>1243077.3899999999</v>
      </c>
      <c r="E641" s="8">
        <f t="shared" si="9"/>
        <v>453723247.34999996</v>
      </c>
      <c r="F641" s="55">
        <f>VLOOKUP(Table1[[#This Row],[ST2]],Table2[#All],4,FALSE)</f>
        <v>0.6304297752759529</v>
      </c>
      <c r="G641">
        <f>Table1[[#This Row],[Percentage]]*Table1[[#This Row],[VMT]]</f>
        <v>286040644.86433607</v>
      </c>
    </row>
    <row r="642" spans="1:7">
      <c r="A642">
        <v>17</v>
      </c>
      <c r="B642" t="str">
        <f>VLOOKUP(A642,SQL!$A$10:$B$61,2)</f>
        <v>Illinois</v>
      </c>
      <c r="C642">
        <v>109</v>
      </c>
      <c r="D642" s="5">
        <v>561051.34</v>
      </c>
      <c r="E642" s="8">
        <f t="shared" si="9"/>
        <v>204783739.09999999</v>
      </c>
      <c r="F642" s="55">
        <f>VLOOKUP(Table1[[#This Row],[ST2]],Table2[#All],4,FALSE)</f>
        <v>0.6304297752759529</v>
      </c>
      <c r="G642">
        <f>Table1[[#This Row],[Percentage]]*Table1[[#This Row],[VMT]]</f>
        <v>129101766.62098236</v>
      </c>
    </row>
    <row r="643" spans="1:7">
      <c r="A643">
        <v>17</v>
      </c>
      <c r="B643" t="str">
        <f>VLOOKUP(A643,SQL!$A$10:$B$61,2)</f>
        <v>Illinois</v>
      </c>
      <c r="C643">
        <v>111</v>
      </c>
      <c r="D643" s="5">
        <v>4699411.1100000003</v>
      </c>
      <c r="E643" s="8">
        <f t="shared" si="9"/>
        <v>1715285055.1500001</v>
      </c>
      <c r="F643" s="55">
        <f>VLOOKUP(Table1[[#This Row],[ST2]],Table2[#All],4,FALSE)</f>
        <v>0.6304297752759529</v>
      </c>
      <c r="G643">
        <f>Table1[[#This Row],[Percentage]]*Table1[[#This Row],[VMT]]</f>
        <v>1081366771.8524151</v>
      </c>
    </row>
    <row r="644" spans="1:7">
      <c r="A644">
        <v>17</v>
      </c>
      <c r="B644" t="str">
        <f>VLOOKUP(A644,SQL!$A$10:$B$61,2)</f>
        <v>Illinois</v>
      </c>
      <c r="C644">
        <v>113</v>
      </c>
      <c r="D644" s="5">
        <v>4315865.54</v>
      </c>
      <c r="E644" s="8">
        <f t="shared" ref="E644:E707" si="10">D644*365</f>
        <v>1575290922.0999999</v>
      </c>
      <c r="F644" s="55">
        <f>VLOOKUP(Table1[[#This Row],[ST2]],Table2[#All],4,FALSE)</f>
        <v>0.6304297752759529</v>
      </c>
      <c r="G644">
        <f>Table1[[#This Row],[Percentage]]*Table1[[#This Row],[VMT]]</f>
        <v>993110302.01375151</v>
      </c>
    </row>
    <row r="645" spans="1:7">
      <c r="A645">
        <v>17</v>
      </c>
      <c r="B645" t="str">
        <f>VLOOKUP(A645,SQL!$A$10:$B$61,2)</f>
        <v>Illinois</v>
      </c>
      <c r="C645">
        <v>115</v>
      </c>
      <c r="D645" s="5">
        <v>2190358.4</v>
      </c>
      <c r="E645" s="8">
        <f t="shared" si="10"/>
        <v>799480816</v>
      </c>
      <c r="F645" s="55">
        <f>VLOOKUP(Table1[[#This Row],[ST2]],Table2[#All],4,FALSE)</f>
        <v>0.6304297752759529</v>
      </c>
      <c r="G645">
        <f>Table1[[#This Row],[Percentage]]*Table1[[#This Row],[VMT]]</f>
        <v>504016511.16831547</v>
      </c>
    </row>
    <row r="646" spans="1:7">
      <c r="A646">
        <v>17</v>
      </c>
      <c r="B646" t="str">
        <f>VLOOKUP(A646,SQL!$A$10:$B$61,2)</f>
        <v>Illinois</v>
      </c>
      <c r="C646">
        <v>117</v>
      </c>
      <c r="D646" s="5">
        <v>921057.36</v>
      </c>
      <c r="E646" s="8">
        <f t="shared" si="10"/>
        <v>336185936.39999998</v>
      </c>
      <c r="F646" s="55">
        <f>VLOOKUP(Table1[[#This Row],[ST2]],Table2[#All],4,FALSE)</f>
        <v>0.6304297752759529</v>
      </c>
      <c r="G646">
        <f>Table1[[#This Row],[Percentage]]*Table1[[#This Row],[VMT]]</f>
        <v>211941624.33558777</v>
      </c>
    </row>
    <row r="647" spans="1:7">
      <c r="A647">
        <v>17</v>
      </c>
      <c r="B647" t="str">
        <f>VLOOKUP(A647,SQL!$A$10:$B$61,2)</f>
        <v>Illinois</v>
      </c>
      <c r="C647">
        <v>119</v>
      </c>
      <c r="D647" s="5">
        <v>6726159.6100000003</v>
      </c>
      <c r="E647" s="8">
        <f t="shared" si="10"/>
        <v>2455048257.6500001</v>
      </c>
      <c r="F647" s="55">
        <f>VLOOKUP(Table1[[#This Row],[ST2]],Table2[#All],4,FALSE)</f>
        <v>0.6304297752759529</v>
      </c>
      <c r="G647">
        <f>Table1[[#This Row],[Percentage]]*Table1[[#This Row],[VMT]]</f>
        <v>1547735521.3619092</v>
      </c>
    </row>
    <row r="648" spans="1:7">
      <c r="A648">
        <v>17</v>
      </c>
      <c r="B648" t="str">
        <f>VLOOKUP(A648,SQL!$A$10:$B$61,2)</f>
        <v>Illinois</v>
      </c>
      <c r="C648">
        <v>121</v>
      </c>
      <c r="D648" s="5">
        <v>1106363.77</v>
      </c>
      <c r="E648" s="8">
        <f t="shared" si="10"/>
        <v>403822776.05000001</v>
      </c>
      <c r="F648" s="55">
        <f>VLOOKUP(Table1[[#This Row],[ST2]],Table2[#All],4,FALSE)</f>
        <v>0.6304297752759529</v>
      </c>
      <c r="G648">
        <f>Table1[[#This Row],[Percentage]]*Table1[[#This Row],[VMT]]</f>
        <v>254581901.95651296</v>
      </c>
    </row>
    <row r="649" spans="1:7">
      <c r="A649">
        <v>17</v>
      </c>
      <c r="B649" t="str">
        <f>VLOOKUP(A649,SQL!$A$10:$B$61,2)</f>
        <v>Illinois</v>
      </c>
      <c r="C649">
        <v>123</v>
      </c>
      <c r="D649" s="5">
        <v>440781.27</v>
      </c>
      <c r="E649" s="8">
        <f t="shared" si="10"/>
        <v>160885163.55000001</v>
      </c>
      <c r="F649" s="55">
        <f>VLOOKUP(Table1[[#This Row],[ST2]],Table2[#All],4,FALSE)</f>
        <v>0.6304297752759529</v>
      </c>
      <c r="G649">
        <f>Table1[[#This Row],[Percentage]]*Table1[[#This Row],[VMT]]</f>
        <v>101426797.50206144</v>
      </c>
    </row>
    <row r="650" spans="1:7">
      <c r="A650">
        <v>17</v>
      </c>
      <c r="B650" t="str">
        <f>VLOOKUP(A650,SQL!$A$10:$B$61,2)</f>
        <v>Illinois</v>
      </c>
      <c r="C650">
        <v>125</v>
      </c>
      <c r="D650" s="5">
        <v>229880.95</v>
      </c>
      <c r="E650" s="8">
        <f t="shared" si="10"/>
        <v>83906546.75</v>
      </c>
      <c r="F650" s="55">
        <f>VLOOKUP(Table1[[#This Row],[ST2]],Table2[#All],4,FALSE)</f>
        <v>0.6304297752759529</v>
      </c>
      <c r="G650">
        <f>Table1[[#This Row],[Percentage]]*Table1[[#This Row],[VMT]]</f>
        <v>52897185.411783732</v>
      </c>
    </row>
    <row r="651" spans="1:7">
      <c r="A651">
        <v>17</v>
      </c>
      <c r="B651" t="str">
        <f>VLOOKUP(A651,SQL!$A$10:$B$61,2)</f>
        <v>Illinois</v>
      </c>
      <c r="C651">
        <v>127</v>
      </c>
      <c r="D651" s="5">
        <v>488307.07</v>
      </c>
      <c r="E651" s="8">
        <f t="shared" si="10"/>
        <v>178232080.55000001</v>
      </c>
      <c r="F651" s="55">
        <f>VLOOKUP(Table1[[#This Row],[ST2]],Table2[#All],4,FALSE)</f>
        <v>0.6304297752759529</v>
      </c>
      <c r="G651">
        <f>Table1[[#This Row],[Percentage]]*Table1[[#This Row],[VMT]]</f>
        <v>112362810.48810205</v>
      </c>
    </row>
    <row r="652" spans="1:7">
      <c r="A652">
        <v>17</v>
      </c>
      <c r="B652" t="str">
        <f>VLOOKUP(A652,SQL!$A$10:$B$61,2)</f>
        <v>Illinois</v>
      </c>
      <c r="C652">
        <v>129</v>
      </c>
      <c r="D652" s="5">
        <v>186598.57</v>
      </c>
      <c r="E652" s="8">
        <f t="shared" si="10"/>
        <v>68108478.049999997</v>
      </c>
      <c r="F652" s="55">
        <f>VLOOKUP(Table1[[#This Row],[ST2]],Table2[#All],4,FALSE)</f>
        <v>0.6304297752759529</v>
      </c>
      <c r="G652">
        <f>Table1[[#This Row],[Percentage]]*Table1[[#This Row],[VMT]]</f>
        <v>42937612.511448666</v>
      </c>
    </row>
    <row r="653" spans="1:7">
      <c r="A653">
        <v>17</v>
      </c>
      <c r="B653" t="str">
        <f>VLOOKUP(A653,SQL!$A$10:$B$61,2)</f>
        <v>Illinois</v>
      </c>
      <c r="C653">
        <v>131</v>
      </c>
      <c r="D653" s="5">
        <v>284398.98</v>
      </c>
      <c r="E653" s="8">
        <f t="shared" si="10"/>
        <v>103805627.69999999</v>
      </c>
      <c r="F653" s="55">
        <f>VLOOKUP(Table1[[#This Row],[ST2]],Table2[#All],4,FALSE)</f>
        <v>0.6304297752759529</v>
      </c>
      <c r="G653">
        <f>Table1[[#This Row],[Percentage]]*Table1[[#This Row],[VMT]]</f>
        <v>65442158.54329022</v>
      </c>
    </row>
    <row r="654" spans="1:7">
      <c r="A654">
        <v>17</v>
      </c>
      <c r="B654" t="str">
        <f>VLOOKUP(A654,SQL!$A$10:$B$61,2)</f>
        <v>Illinois</v>
      </c>
      <c r="C654">
        <v>133</v>
      </c>
      <c r="D654" s="5">
        <v>824905.81</v>
      </c>
      <c r="E654" s="8">
        <f t="shared" si="10"/>
        <v>301090620.65000004</v>
      </c>
      <c r="F654" s="55">
        <f>VLOOKUP(Table1[[#This Row],[ST2]],Table2[#All],4,FALSE)</f>
        <v>0.6304297752759529</v>
      </c>
      <c r="G654">
        <f>Table1[[#This Row],[Percentage]]*Table1[[#This Row],[VMT]]</f>
        <v>189816492.31407669</v>
      </c>
    </row>
    <row r="655" spans="1:7">
      <c r="A655">
        <v>17</v>
      </c>
      <c r="B655" t="str">
        <f>VLOOKUP(A655,SQL!$A$10:$B$61,2)</f>
        <v>Illinois</v>
      </c>
      <c r="C655">
        <v>135</v>
      </c>
      <c r="D655" s="5">
        <v>1143386.69</v>
      </c>
      <c r="E655" s="8">
        <f t="shared" si="10"/>
        <v>417336141.84999996</v>
      </c>
      <c r="F655" s="55">
        <f>VLOOKUP(Table1[[#This Row],[ST2]],Table2[#All],4,FALSE)</f>
        <v>0.6304297752759529</v>
      </c>
      <c r="G655">
        <f>Table1[[#This Row],[Percentage]]*Table1[[#This Row],[VMT]]</f>
        <v>263101130.12102869</v>
      </c>
    </row>
    <row r="656" spans="1:7">
      <c r="A656">
        <v>17</v>
      </c>
      <c r="B656" t="str">
        <f>VLOOKUP(A656,SQL!$A$10:$B$61,2)</f>
        <v>Illinois</v>
      </c>
      <c r="C656">
        <v>137</v>
      </c>
      <c r="D656" s="5">
        <v>816114.28</v>
      </c>
      <c r="E656" s="8">
        <f t="shared" si="10"/>
        <v>297881712.19999999</v>
      </c>
      <c r="F656" s="55">
        <f>VLOOKUP(Table1[[#This Row],[ST2]],Table2[#All],4,FALSE)</f>
        <v>0.6304297752759529</v>
      </c>
      <c r="G656">
        <f>Table1[[#This Row],[Percentage]]*Table1[[#This Row],[VMT]]</f>
        <v>187793500.88106206</v>
      </c>
    </row>
    <row r="657" spans="1:7">
      <c r="A657">
        <v>17</v>
      </c>
      <c r="B657" t="str">
        <f>VLOOKUP(A657,SQL!$A$10:$B$61,2)</f>
        <v>Illinois</v>
      </c>
      <c r="C657">
        <v>139</v>
      </c>
      <c r="D657" s="5">
        <v>357378.06</v>
      </c>
      <c r="E657" s="8">
        <f t="shared" si="10"/>
        <v>130442991.90000001</v>
      </c>
      <c r="F657" s="55">
        <f>VLOOKUP(Table1[[#This Row],[ST2]],Table2[#All],4,FALSE)</f>
        <v>0.6304297752759529</v>
      </c>
      <c r="G657">
        <f>Table1[[#This Row],[Percentage]]*Table1[[#This Row],[VMT]]</f>
        <v>82235146.069839954</v>
      </c>
    </row>
    <row r="658" spans="1:7">
      <c r="A658">
        <v>17</v>
      </c>
      <c r="B658" t="str">
        <f>VLOOKUP(A658,SQL!$A$10:$B$61,2)</f>
        <v>Illinois</v>
      </c>
      <c r="C658">
        <v>141</v>
      </c>
      <c r="D658" s="5">
        <v>1621024.72</v>
      </c>
      <c r="E658" s="8">
        <f t="shared" si="10"/>
        <v>591674022.79999995</v>
      </c>
      <c r="F658" s="55">
        <f>VLOOKUP(Table1[[#This Row],[ST2]],Table2[#All],4,FALSE)</f>
        <v>0.6304297752759529</v>
      </c>
      <c r="G658">
        <f>Table1[[#This Row],[Percentage]]*Table1[[#This Row],[VMT]]</f>
        <v>373008921.23042297</v>
      </c>
    </row>
    <row r="659" spans="1:7">
      <c r="A659">
        <v>17</v>
      </c>
      <c r="B659" t="str">
        <f>VLOOKUP(A659,SQL!$A$10:$B$61,2)</f>
        <v>Illinois</v>
      </c>
      <c r="C659">
        <v>143</v>
      </c>
      <c r="D659" s="5">
        <v>3987254.46</v>
      </c>
      <c r="E659" s="8">
        <f t="shared" si="10"/>
        <v>1455347877.9000001</v>
      </c>
      <c r="F659" s="55">
        <f>VLOOKUP(Table1[[#This Row],[ST2]],Table2[#All],4,FALSE)</f>
        <v>0.6304297752759529</v>
      </c>
      <c r="G659">
        <f>Table1[[#This Row],[Percentage]]*Table1[[#This Row],[VMT]]</f>
        <v>917494635.61283195</v>
      </c>
    </row>
    <row r="660" spans="1:7">
      <c r="A660">
        <v>17</v>
      </c>
      <c r="B660" t="str">
        <f>VLOOKUP(A660,SQL!$A$10:$B$61,2)</f>
        <v>Illinois</v>
      </c>
      <c r="C660">
        <v>145</v>
      </c>
      <c r="D660" s="5">
        <v>423885.87</v>
      </c>
      <c r="E660" s="8">
        <f t="shared" si="10"/>
        <v>154718342.55000001</v>
      </c>
      <c r="F660" s="55">
        <f>VLOOKUP(Table1[[#This Row],[ST2]],Table2[#All],4,FALSE)</f>
        <v>0.6304297752759529</v>
      </c>
      <c r="G660">
        <f>Table1[[#This Row],[Percentage]]*Table1[[#This Row],[VMT]]</f>
        <v>97539049.924864411</v>
      </c>
    </row>
    <row r="661" spans="1:7">
      <c r="A661">
        <v>17</v>
      </c>
      <c r="B661" t="str">
        <f>VLOOKUP(A661,SQL!$A$10:$B$61,2)</f>
        <v>Illinois</v>
      </c>
      <c r="C661">
        <v>147</v>
      </c>
      <c r="D661" s="5">
        <v>561219.29</v>
      </c>
      <c r="E661" s="8">
        <f t="shared" si="10"/>
        <v>204845040.85000002</v>
      </c>
      <c r="F661" s="55">
        <f>VLOOKUP(Table1[[#This Row],[ST2]],Table2[#All],4,FALSE)</f>
        <v>0.6304297752759529</v>
      </c>
      <c r="G661">
        <f>Table1[[#This Row],[Percentage]]*Table1[[#This Row],[VMT]]</f>
        <v>129140413.0694589</v>
      </c>
    </row>
    <row r="662" spans="1:7">
      <c r="A662">
        <v>17</v>
      </c>
      <c r="B662" t="str">
        <f>VLOOKUP(A662,SQL!$A$10:$B$61,2)</f>
        <v>Illinois</v>
      </c>
      <c r="C662">
        <v>149</v>
      </c>
      <c r="D662" s="5">
        <v>594093.94999999995</v>
      </c>
      <c r="E662" s="8">
        <f t="shared" si="10"/>
        <v>216844291.74999997</v>
      </c>
      <c r="F662" s="55">
        <f>VLOOKUP(Table1[[#This Row],[ST2]],Table2[#All],4,FALSE)</f>
        <v>0.6304297752759529</v>
      </c>
      <c r="G662">
        <f>Table1[[#This Row],[Percentage]]*Table1[[#This Row],[VMT]]</f>
        <v>136705098.11782566</v>
      </c>
    </row>
    <row r="663" spans="1:7">
      <c r="A663">
        <v>17</v>
      </c>
      <c r="B663" t="str">
        <f>VLOOKUP(A663,SQL!$A$10:$B$61,2)</f>
        <v>Illinois</v>
      </c>
      <c r="C663">
        <v>151</v>
      </c>
      <c r="D663" s="5">
        <v>94879.89</v>
      </c>
      <c r="E663" s="8">
        <f t="shared" si="10"/>
        <v>34631159.850000001</v>
      </c>
      <c r="F663" s="55">
        <f>VLOOKUP(Table1[[#This Row],[ST2]],Table2[#All],4,FALSE)</f>
        <v>0.6304297752759529</v>
      </c>
      <c r="G663">
        <f>Table1[[#This Row],[Percentage]]*Table1[[#This Row],[VMT]]</f>
        <v>21832514.321781103</v>
      </c>
    </row>
    <row r="664" spans="1:7">
      <c r="A664">
        <v>17</v>
      </c>
      <c r="B664" t="str">
        <f>VLOOKUP(A664,SQL!$A$10:$B$61,2)</f>
        <v>Illinois</v>
      </c>
      <c r="C664">
        <v>153</v>
      </c>
      <c r="D664" s="5">
        <v>309969.52</v>
      </c>
      <c r="E664" s="8">
        <f t="shared" si="10"/>
        <v>113138874.80000001</v>
      </c>
      <c r="F664" s="55">
        <f>VLOOKUP(Table1[[#This Row],[ST2]],Table2[#All],4,FALSE)</f>
        <v>0.6304297752759529</v>
      </c>
      <c r="G664">
        <f>Table1[[#This Row],[Percentage]]*Table1[[#This Row],[VMT]]</f>
        <v>71326115.415138185</v>
      </c>
    </row>
    <row r="665" spans="1:7">
      <c r="A665">
        <v>17</v>
      </c>
      <c r="B665" t="str">
        <f>VLOOKUP(A665,SQL!$A$10:$B$61,2)</f>
        <v>Illinois</v>
      </c>
      <c r="C665">
        <v>155</v>
      </c>
      <c r="D665" s="5">
        <v>130412.44</v>
      </c>
      <c r="E665" s="8">
        <f t="shared" si="10"/>
        <v>47600540.600000001</v>
      </c>
      <c r="F665" s="55">
        <f>VLOOKUP(Table1[[#This Row],[ST2]],Table2[#All],4,FALSE)</f>
        <v>0.6304297752759529</v>
      </c>
      <c r="G665">
        <f>Table1[[#This Row],[Percentage]]*Table1[[#This Row],[VMT]]</f>
        <v>30008798.113471873</v>
      </c>
    </row>
    <row r="666" spans="1:7">
      <c r="A666">
        <v>17</v>
      </c>
      <c r="B666" t="str">
        <f>VLOOKUP(A666,SQL!$A$10:$B$61,2)</f>
        <v>Illinois</v>
      </c>
      <c r="C666">
        <v>157</v>
      </c>
      <c r="D666" s="5">
        <v>584346.94999999995</v>
      </c>
      <c r="E666" s="8">
        <f t="shared" si="10"/>
        <v>213286636.74999997</v>
      </c>
      <c r="F666" s="55">
        <f>VLOOKUP(Table1[[#This Row],[ST2]],Table2[#All],4,FALSE)</f>
        <v>0.6304297752759529</v>
      </c>
      <c r="G666">
        <f>Table1[[#This Row],[Percentage]]*Table1[[#This Row],[VMT]]</f>
        <v>134462246.47566628</v>
      </c>
    </row>
    <row r="667" spans="1:7">
      <c r="A667">
        <v>17</v>
      </c>
      <c r="B667" t="str">
        <f>VLOOKUP(A667,SQL!$A$10:$B$61,2)</f>
        <v>Illinois</v>
      </c>
      <c r="C667">
        <v>159</v>
      </c>
      <c r="D667" s="5">
        <v>302391.40000000002</v>
      </c>
      <c r="E667" s="8">
        <f t="shared" si="10"/>
        <v>110372861.00000001</v>
      </c>
      <c r="F667" s="55">
        <f>VLOOKUP(Table1[[#This Row],[ST2]],Table2[#All],4,FALSE)</f>
        <v>0.6304297752759529</v>
      </c>
      <c r="G667">
        <f>Table1[[#This Row],[Percentage]]*Table1[[#This Row],[VMT]]</f>
        <v>69582337.956793994</v>
      </c>
    </row>
    <row r="668" spans="1:7">
      <c r="A668">
        <v>17</v>
      </c>
      <c r="B668" t="str">
        <f>VLOOKUP(A668,SQL!$A$10:$B$61,2)</f>
        <v>Illinois</v>
      </c>
      <c r="C668">
        <v>161</v>
      </c>
      <c r="D668" s="5">
        <v>2859147.71</v>
      </c>
      <c r="E668" s="8">
        <f t="shared" si="10"/>
        <v>1043588914.15</v>
      </c>
      <c r="F668" s="55">
        <f>VLOOKUP(Table1[[#This Row],[ST2]],Table2[#All],4,FALSE)</f>
        <v>0.6304297752759529</v>
      </c>
      <c r="G668">
        <f>Table1[[#This Row],[Percentage]]*Table1[[#This Row],[VMT]]</f>
        <v>657909524.62806022</v>
      </c>
    </row>
    <row r="669" spans="1:7">
      <c r="A669">
        <v>17</v>
      </c>
      <c r="B669" t="str">
        <f>VLOOKUP(A669,SQL!$A$10:$B$61,2)</f>
        <v>Illinois</v>
      </c>
      <c r="C669">
        <v>163</v>
      </c>
      <c r="D669" s="5">
        <v>6478367.4299999997</v>
      </c>
      <c r="E669" s="8">
        <f t="shared" si="10"/>
        <v>2364604111.9499998</v>
      </c>
      <c r="F669" s="55">
        <f>VLOOKUP(Table1[[#This Row],[ST2]],Table2[#All],4,FALSE)</f>
        <v>0.6304297752759529</v>
      </c>
      <c r="G669">
        <f>Table1[[#This Row],[Percentage]]*Table1[[#This Row],[VMT]]</f>
        <v>1490716838.9132326</v>
      </c>
    </row>
    <row r="670" spans="1:7">
      <c r="A670">
        <v>17</v>
      </c>
      <c r="B670" t="str">
        <f>VLOOKUP(A670,SQL!$A$10:$B$61,2)</f>
        <v>Illinois</v>
      </c>
      <c r="C670">
        <v>165</v>
      </c>
      <c r="D670" s="5">
        <v>554175.80000000005</v>
      </c>
      <c r="E670" s="8">
        <f t="shared" si="10"/>
        <v>202274167.00000003</v>
      </c>
      <c r="F670" s="55">
        <f>VLOOKUP(Table1[[#This Row],[ST2]],Table2[#All],4,FALSE)</f>
        <v>0.6304297752759529</v>
      </c>
      <c r="G670">
        <f>Table1[[#This Row],[Percentage]]*Table1[[#This Row],[VMT]]</f>
        <v>127519657.64594059</v>
      </c>
    </row>
    <row r="671" spans="1:7">
      <c r="A671">
        <v>17</v>
      </c>
      <c r="B671" t="str">
        <f>VLOOKUP(A671,SQL!$A$10:$B$61,2)</f>
        <v>Illinois</v>
      </c>
      <c r="C671">
        <v>167</v>
      </c>
      <c r="D671" s="5">
        <v>4885993.49</v>
      </c>
      <c r="E671" s="8">
        <f t="shared" si="10"/>
        <v>1783387623.8500001</v>
      </c>
      <c r="F671" s="55">
        <f>VLOOKUP(Table1[[#This Row],[ST2]],Table2[#All],4,FALSE)</f>
        <v>0.6304297752759529</v>
      </c>
      <c r="G671">
        <f>Table1[[#This Row],[Percentage]]*Table1[[#This Row],[VMT]]</f>
        <v>1124300658.9336712</v>
      </c>
    </row>
    <row r="672" spans="1:7">
      <c r="A672">
        <v>17</v>
      </c>
      <c r="B672" t="str">
        <f>VLOOKUP(A672,SQL!$A$10:$B$61,2)</f>
        <v>Illinois</v>
      </c>
      <c r="C672">
        <v>169</v>
      </c>
      <c r="D672" s="5">
        <v>201540.02</v>
      </c>
      <c r="E672" s="8">
        <f t="shared" si="10"/>
        <v>73562107.299999997</v>
      </c>
      <c r="F672" s="55">
        <f>VLOOKUP(Table1[[#This Row],[ST2]],Table2[#All],4,FALSE)</f>
        <v>0.6304297752759529</v>
      </c>
      <c r="G672">
        <f>Table1[[#This Row],[Percentage]]*Table1[[#This Row],[VMT]]</f>
        <v>46375742.773964532</v>
      </c>
    </row>
    <row r="673" spans="1:7">
      <c r="A673">
        <v>17</v>
      </c>
      <c r="B673" t="str">
        <f>VLOOKUP(A673,SQL!$A$10:$B$61,2)</f>
        <v>Illinois</v>
      </c>
      <c r="C673">
        <v>171</v>
      </c>
      <c r="D673" s="5">
        <v>200234.47</v>
      </c>
      <c r="E673" s="8">
        <f t="shared" si="10"/>
        <v>73085581.549999997</v>
      </c>
      <c r="F673" s="55">
        <f>VLOOKUP(Table1[[#This Row],[ST2]],Table2[#All],4,FALSE)</f>
        <v>0.6304297752759529</v>
      </c>
      <c r="G673">
        <f>Table1[[#This Row],[Percentage]]*Table1[[#This Row],[VMT]]</f>
        <v>46075326.752478831</v>
      </c>
    </row>
    <row r="674" spans="1:7">
      <c r="A674">
        <v>17</v>
      </c>
      <c r="B674" t="str">
        <f>VLOOKUP(A674,SQL!$A$10:$B$61,2)</f>
        <v>Illinois</v>
      </c>
      <c r="C674">
        <v>173</v>
      </c>
      <c r="D674" s="5">
        <v>504372.28</v>
      </c>
      <c r="E674" s="8">
        <f t="shared" si="10"/>
        <v>184095882.20000002</v>
      </c>
      <c r="F674" s="55">
        <f>VLOOKUP(Table1[[#This Row],[ST2]],Table2[#All],4,FALSE)</f>
        <v>0.6304297752759529</v>
      </c>
      <c r="G674">
        <f>Table1[[#This Row],[Percentage]]*Table1[[#This Row],[VMT]]</f>
        <v>116059525.64457431</v>
      </c>
    </row>
    <row r="675" spans="1:7">
      <c r="A675">
        <v>17</v>
      </c>
      <c r="B675" t="str">
        <f>VLOOKUP(A675,SQL!$A$10:$B$61,2)</f>
        <v>Illinois</v>
      </c>
      <c r="C675">
        <v>175</v>
      </c>
      <c r="D675" s="5">
        <v>135925.25</v>
      </c>
      <c r="E675" s="8">
        <f t="shared" si="10"/>
        <v>49612716.25</v>
      </c>
      <c r="F675" s="55">
        <f>VLOOKUP(Table1[[#This Row],[ST2]],Table2[#All],4,FALSE)</f>
        <v>0.6304297752759529</v>
      </c>
      <c r="G675">
        <f>Table1[[#This Row],[Percentage]]*Table1[[#This Row],[VMT]]</f>
        <v>31277333.556317117</v>
      </c>
    </row>
    <row r="676" spans="1:7">
      <c r="A676">
        <v>17</v>
      </c>
      <c r="B676" t="str">
        <f>VLOOKUP(A676,SQL!$A$10:$B$61,2)</f>
        <v>Illinois</v>
      </c>
      <c r="C676">
        <v>177</v>
      </c>
      <c r="D676" s="5">
        <v>859465.52</v>
      </c>
      <c r="E676" s="8">
        <f t="shared" si="10"/>
        <v>313704914.80000001</v>
      </c>
      <c r="F676" s="55">
        <f>VLOOKUP(Table1[[#This Row],[ST2]],Table2[#All],4,FALSE)</f>
        <v>0.6304297752759529</v>
      </c>
      <c r="G676">
        <f>Table1[[#This Row],[Percentage]]*Table1[[#This Row],[VMT]]</f>
        <v>197768918.94032595</v>
      </c>
    </row>
    <row r="677" spans="1:7">
      <c r="A677">
        <v>17</v>
      </c>
      <c r="B677" t="str">
        <f>VLOOKUP(A677,SQL!$A$10:$B$61,2)</f>
        <v>Illinois</v>
      </c>
      <c r="C677">
        <v>179</v>
      </c>
      <c r="D677" s="5">
        <v>2932448</v>
      </c>
      <c r="E677" s="8">
        <f t="shared" si="10"/>
        <v>1070343520</v>
      </c>
      <c r="F677" s="55">
        <f>VLOOKUP(Table1[[#This Row],[ST2]],Table2[#All],4,FALSE)</f>
        <v>0.6304297752759529</v>
      </c>
      <c r="G677">
        <f>Table1[[#This Row],[Percentage]]*Table1[[#This Row],[VMT]]</f>
        <v>674776424.78167236</v>
      </c>
    </row>
    <row r="678" spans="1:7">
      <c r="A678">
        <v>17</v>
      </c>
      <c r="B678" t="str">
        <f>VLOOKUP(A678,SQL!$A$10:$B$61,2)</f>
        <v>Illinois</v>
      </c>
      <c r="C678">
        <v>181</v>
      </c>
      <c r="D678" s="5">
        <v>568219.99</v>
      </c>
      <c r="E678" s="8">
        <f t="shared" si="10"/>
        <v>207400296.34999999</v>
      </c>
      <c r="F678" s="55">
        <f>VLOOKUP(Table1[[#This Row],[ST2]],Table2[#All],4,FALSE)</f>
        <v>0.6304297752759529</v>
      </c>
      <c r="G678">
        <f>Table1[[#This Row],[Percentage]]*Table1[[#This Row],[VMT]]</f>
        <v>130751322.22009653</v>
      </c>
    </row>
    <row r="679" spans="1:7">
      <c r="A679">
        <v>17</v>
      </c>
      <c r="B679" t="str">
        <f>VLOOKUP(A679,SQL!$A$10:$B$61,2)</f>
        <v>Illinois</v>
      </c>
      <c r="C679">
        <v>183</v>
      </c>
      <c r="D679" s="5">
        <v>1742729.68</v>
      </c>
      <c r="E679" s="8">
        <f t="shared" si="10"/>
        <v>636096333.19999993</v>
      </c>
      <c r="F679" s="55">
        <f>VLOOKUP(Table1[[#This Row],[ST2]],Table2[#All],4,FALSE)</f>
        <v>0.6304297752759529</v>
      </c>
      <c r="G679">
        <f>Table1[[#This Row],[Percentage]]*Table1[[#This Row],[VMT]]</f>
        <v>401014068.39313364</v>
      </c>
    </row>
    <row r="680" spans="1:7">
      <c r="A680">
        <v>17</v>
      </c>
      <c r="B680" t="str">
        <f>VLOOKUP(A680,SQL!$A$10:$B$61,2)</f>
        <v>Illinois</v>
      </c>
      <c r="C680">
        <v>185</v>
      </c>
      <c r="D680" s="5">
        <v>193867.85</v>
      </c>
      <c r="E680" s="8">
        <f t="shared" si="10"/>
        <v>70761765.25</v>
      </c>
      <c r="F680" s="55">
        <f>VLOOKUP(Table1[[#This Row],[ST2]],Table2[#All],4,FALSE)</f>
        <v>0.6304297752759529</v>
      </c>
      <c r="G680">
        <f>Table1[[#This Row],[Percentage]]*Table1[[#This Row],[VMT]]</f>
        <v>44610323.764687233</v>
      </c>
    </row>
    <row r="681" spans="1:7">
      <c r="A681">
        <v>17</v>
      </c>
      <c r="B681" t="str">
        <f>VLOOKUP(A681,SQL!$A$10:$B$61,2)</f>
        <v>Illinois</v>
      </c>
      <c r="C681">
        <v>187</v>
      </c>
      <c r="D681" s="5">
        <v>453635.52</v>
      </c>
      <c r="E681" s="8">
        <f t="shared" si="10"/>
        <v>165576964.80000001</v>
      </c>
      <c r="F681" s="55">
        <f>VLOOKUP(Table1[[#This Row],[ST2]],Table2[#All],4,FALSE)</f>
        <v>0.6304297752759529</v>
      </c>
      <c r="G681">
        <f>Table1[[#This Row],[Percentage]]*Table1[[#This Row],[VMT]]</f>
        <v>104384648.70973837</v>
      </c>
    </row>
    <row r="682" spans="1:7">
      <c r="A682">
        <v>17</v>
      </c>
      <c r="B682" t="str">
        <f>VLOOKUP(A682,SQL!$A$10:$B$61,2)</f>
        <v>Illinois</v>
      </c>
      <c r="C682">
        <v>189</v>
      </c>
      <c r="D682" s="5">
        <v>825798.28</v>
      </c>
      <c r="E682" s="8">
        <f t="shared" si="10"/>
        <v>301416372.19999999</v>
      </c>
      <c r="F682" s="55">
        <f>VLOOKUP(Table1[[#This Row],[ST2]],Table2[#All],4,FALSE)</f>
        <v>0.6304297752759529</v>
      </c>
      <c r="G682">
        <f>Table1[[#This Row],[Percentage]]*Table1[[#This Row],[VMT]]</f>
        <v>190021855.79053897</v>
      </c>
    </row>
    <row r="683" spans="1:7">
      <c r="A683">
        <v>17</v>
      </c>
      <c r="B683" t="str">
        <f>VLOOKUP(A683,SQL!$A$10:$B$61,2)</f>
        <v>Illinois</v>
      </c>
      <c r="C683">
        <v>191</v>
      </c>
      <c r="D683" s="5">
        <v>545922.92000000004</v>
      </c>
      <c r="E683" s="8">
        <f t="shared" si="10"/>
        <v>199261865.80000001</v>
      </c>
      <c r="F683" s="55">
        <f>VLOOKUP(Table1[[#This Row],[ST2]],Table2[#All],4,FALSE)</f>
        <v>0.6304297752759529</v>
      </c>
      <c r="G683">
        <f>Table1[[#This Row],[Percentage]]*Table1[[#This Row],[VMT]]</f>
        <v>125620613.27736109</v>
      </c>
    </row>
    <row r="684" spans="1:7">
      <c r="A684">
        <v>17</v>
      </c>
      <c r="B684" t="str">
        <f>VLOOKUP(A684,SQL!$A$10:$B$61,2)</f>
        <v>Illinois</v>
      </c>
      <c r="C684">
        <v>193</v>
      </c>
      <c r="D684" s="5">
        <v>498983.31</v>
      </c>
      <c r="E684" s="8">
        <f t="shared" si="10"/>
        <v>182128908.15000001</v>
      </c>
      <c r="F684" s="55">
        <f>VLOOKUP(Table1[[#This Row],[ST2]],Table2[#All],4,FALSE)</f>
        <v>0.6304297752759529</v>
      </c>
      <c r="G684">
        <f>Table1[[#This Row],[Percentage]]*Table1[[#This Row],[VMT]]</f>
        <v>114819486.63625917</v>
      </c>
    </row>
    <row r="685" spans="1:7">
      <c r="A685">
        <v>17</v>
      </c>
      <c r="B685" t="str">
        <f>VLOOKUP(A685,SQL!$A$10:$B$61,2)</f>
        <v>Illinois</v>
      </c>
      <c r="C685">
        <v>195</v>
      </c>
      <c r="D685" s="5">
        <v>1250196.56</v>
      </c>
      <c r="E685" s="8">
        <f t="shared" si="10"/>
        <v>456321744.40000004</v>
      </c>
      <c r="F685" s="55">
        <f>VLOOKUP(Table1[[#This Row],[ST2]],Table2[#All],4,FALSE)</f>
        <v>0.6304297752759529</v>
      </c>
      <c r="G685">
        <f>Table1[[#This Row],[Percentage]]*Table1[[#This Row],[VMT]]</f>
        <v>287678814.77562284</v>
      </c>
    </row>
    <row r="686" spans="1:7">
      <c r="A686">
        <v>17</v>
      </c>
      <c r="B686" t="str">
        <f>VLOOKUP(A686,SQL!$A$10:$B$61,2)</f>
        <v>Illinois</v>
      </c>
      <c r="C686">
        <v>197</v>
      </c>
      <c r="D686" s="5">
        <v>12949070.18</v>
      </c>
      <c r="E686" s="8">
        <f t="shared" si="10"/>
        <v>4726410615.6999998</v>
      </c>
      <c r="F686" s="55">
        <f>VLOOKUP(Table1[[#This Row],[ST2]],Table2[#All],4,FALSE)</f>
        <v>0.6304297752759529</v>
      </c>
      <c r="G686">
        <f>Table1[[#This Row],[Percentage]]*Table1[[#This Row],[VMT]]</f>
        <v>2979669982.3176289</v>
      </c>
    </row>
    <row r="687" spans="1:7">
      <c r="A687">
        <v>17</v>
      </c>
      <c r="B687" t="str">
        <f>VLOOKUP(A687,SQL!$A$10:$B$61,2)</f>
        <v>Illinois</v>
      </c>
      <c r="C687">
        <v>199</v>
      </c>
      <c r="D687" s="5">
        <v>1850523.25</v>
      </c>
      <c r="E687" s="8">
        <f t="shared" si="10"/>
        <v>675440986.25</v>
      </c>
      <c r="F687" s="55">
        <f>VLOOKUP(Table1[[#This Row],[ST2]],Table2[#All],4,FALSE)</f>
        <v>0.6304297752759529</v>
      </c>
      <c r="G687">
        <f>Table1[[#This Row],[Percentage]]*Table1[[#This Row],[VMT]]</f>
        <v>425818109.17375547</v>
      </c>
    </row>
    <row r="688" spans="1:7">
      <c r="A688">
        <v>17</v>
      </c>
      <c r="B688" t="str">
        <f>VLOOKUP(A688,SQL!$A$10:$B$61,2)</f>
        <v>Illinois</v>
      </c>
      <c r="C688">
        <v>201</v>
      </c>
      <c r="D688" s="5">
        <v>5657513.0499999998</v>
      </c>
      <c r="E688" s="8">
        <f t="shared" si="10"/>
        <v>2064992263.25</v>
      </c>
      <c r="F688" s="55">
        <f>VLOOKUP(Table1[[#This Row],[ST2]],Table2[#All],4,FALSE)</f>
        <v>0.6304297752759529</v>
      </c>
      <c r="G688">
        <f>Table1[[#This Row],[Percentage]]*Table1[[#This Row],[VMT]]</f>
        <v>1301832608.467279</v>
      </c>
    </row>
    <row r="689" spans="1:7">
      <c r="A689">
        <v>17</v>
      </c>
      <c r="B689" t="str">
        <f>VLOOKUP(A689,SQL!$A$10:$B$61,2)</f>
        <v>Illinois</v>
      </c>
      <c r="C689">
        <v>203</v>
      </c>
      <c r="D689" s="5">
        <v>1102026.1299999999</v>
      </c>
      <c r="E689" s="8">
        <f t="shared" si="10"/>
        <v>402239537.44999999</v>
      </c>
      <c r="F689" s="55">
        <f>VLOOKUP(Table1[[#This Row],[ST2]],Table2[#All],4,FALSE)</f>
        <v>0.6304297752759529</v>
      </c>
      <c r="G689">
        <f>Table1[[#This Row],[Percentage]]*Table1[[#This Row],[VMT]]</f>
        <v>253583781.20170674</v>
      </c>
    </row>
    <row r="690" spans="1:7">
      <c r="A690">
        <v>18</v>
      </c>
      <c r="B690" t="str">
        <f>VLOOKUP(A690,SQL!$A$10:$B$61,2)</f>
        <v>Indiana</v>
      </c>
      <c r="C690" t="s">
        <v>1897</v>
      </c>
      <c r="D690" s="5">
        <v>54832</v>
      </c>
      <c r="E690" s="8">
        <f t="shared" si="10"/>
        <v>20013680</v>
      </c>
      <c r="F690" s="55">
        <f>VLOOKUP(Table1[[#This Row],[ST2]],Table2[#All],4,FALSE)</f>
        <v>0.59233490729281479</v>
      </c>
      <c r="G690">
        <f>Table1[[#This Row],[Percentage]]*Table1[[#This Row],[VMT]]</f>
        <v>11854801.287388062</v>
      </c>
    </row>
    <row r="691" spans="1:7">
      <c r="A691">
        <v>18</v>
      </c>
      <c r="B691" t="str">
        <f>VLOOKUP(A691,SQL!$A$10:$B$61,2)</f>
        <v>Indiana</v>
      </c>
      <c r="C691">
        <v>1</v>
      </c>
      <c r="D691" s="5">
        <v>537497.93000000005</v>
      </c>
      <c r="E691" s="8">
        <f t="shared" si="10"/>
        <v>196186744.45000002</v>
      </c>
      <c r="F691" s="55">
        <f>VLOOKUP(Table1[[#This Row],[ST2]],Table2[#All],4,FALSE)</f>
        <v>0.59233490729281479</v>
      </c>
      <c r="G691">
        <f>Table1[[#This Row],[Percentage]]*Table1[[#This Row],[VMT]]</f>
        <v>116208257.08586991</v>
      </c>
    </row>
    <row r="692" spans="1:7">
      <c r="A692">
        <v>18</v>
      </c>
      <c r="B692" t="str">
        <f>VLOOKUP(A692,SQL!$A$10:$B$61,2)</f>
        <v>Indiana</v>
      </c>
      <c r="C692">
        <v>3</v>
      </c>
      <c r="D692" s="5">
        <v>7999693.5959999999</v>
      </c>
      <c r="E692" s="8">
        <f t="shared" si="10"/>
        <v>2919888162.54</v>
      </c>
      <c r="F692" s="55">
        <f>VLOOKUP(Table1[[#This Row],[ST2]],Table2[#All],4,FALSE)</f>
        <v>0.59233490729281479</v>
      </c>
      <c r="G692">
        <f>Table1[[#This Row],[Percentage]]*Table1[[#This Row],[VMT]]</f>
        <v>1729551684.0635183</v>
      </c>
    </row>
    <row r="693" spans="1:7">
      <c r="A693">
        <v>18</v>
      </c>
      <c r="B693" t="str">
        <f>VLOOKUP(A693,SQL!$A$10:$B$61,2)</f>
        <v>Indiana</v>
      </c>
      <c r="C693">
        <v>5</v>
      </c>
      <c r="D693" s="5">
        <v>2314871.1</v>
      </c>
      <c r="E693" s="8">
        <f t="shared" si="10"/>
        <v>844927951.5</v>
      </c>
      <c r="F693" s="55">
        <f>VLOOKUP(Table1[[#This Row],[ST2]],Table2[#All],4,FALSE)</f>
        <v>0.59233490729281479</v>
      </c>
      <c r="G693">
        <f>Table1[[#This Row],[Percentage]]*Table1[[#This Row],[VMT]]</f>
        <v>500480319.82086039</v>
      </c>
    </row>
    <row r="694" spans="1:7">
      <c r="A694">
        <v>18</v>
      </c>
      <c r="B694" t="str">
        <f>VLOOKUP(A694,SQL!$A$10:$B$61,2)</f>
        <v>Indiana</v>
      </c>
      <c r="C694">
        <v>7</v>
      </c>
      <c r="D694" s="5">
        <v>207200.4</v>
      </c>
      <c r="E694" s="8">
        <f t="shared" si="10"/>
        <v>75628146</v>
      </c>
      <c r="F694" s="55">
        <f>VLOOKUP(Table1[[#This Row],[ST2]],Table2[#All],4,FALSE)</f>
        <v>0.59233490729281479</v>
      </c>
      <c r="G694">
        <f>Table1[[#This Row],[Percentage]]*Table1[[#This Row],[VMT]]</f>
        <v>44797190.849637464</v>
      </c>
    </row>
    <row r="695" spans="1:7">
      <c r="A695">
        <v>18</v>
      </c>
      <c r="B695" t="str">
        <f>VLOOKUP(A695,SQL!$A$10:$B$61,2)</f>
        <v>Indiana</v>
      </c>
      <c r="C695">
        <v>9</v>
      </c>
      <c r="D695" s="5">
        <v>218383.99</v>
      </c>
      <c r="E695" s="8">
        <f t="shared" si="10"/>
        <v>79710156.349999994</v>
      </c>
      <c r="F695" s="55">
        <f>VLOOKUP(Table1[[#This Row],[ST2]],Table2[#All],4,FALSE)</f>
        <v>0.59233490729281479</v>
      </c>
      <c r="G695">
        <f>Table1[[#This Row],[Percentage]]*Table1[[#This Row],[VMT]]</f>
        <v>47215108.071873017</v>
      </c>
    </row>
    <row r="696" spans="1:7">
      <c r="A696">
        <v>18</v>
      </c>
      <c r="B696" t="str">
        <f>VLOOKUP(A696,SQL!$A$10:$B$61,2)</f>
        <v>Indiana</v>
      </c>
      <c r="C696">
        <v>11</v>
      </c>
      <c r="D696" s="5">
        <v>2420069.02</v>
      </c>
      <c r="E696" s="8">
        <f t="shared" si="10"/>
        <v>883325192.29999995</v>
      </c>
      <c r="F696" s="55">
        <f>VLOOKUP(Table1[[#This Row],[ST2]],Table2[#All],4,FALSE)</f>
        <v>0.59233490729281479</v>
      </c>
      <c r="G696">
        <f>Table1[[#This Row],[Percentage]]*Table1[[#This Row],[VMT]]</f>
        <v>523224345.89042825</v>
      </c>
    </row>
    <row r="697" spans="1:7">
      <c r="A697">
        <v>18</v>
      </c>
      <c r="B697" t="str">
        <f>VLOOKUP(A697,SQL!$A$10:$B$61,2)</f>
        <v>Indiana</v>
      </c>
      <c r="C697">
        <v>13</v>
      </c>
      <c r="D697" s="5">
        <v>246644.666</v>
      </c>
      <c r="E697" s="8">
        <f t="shared" si="10"/>
        <v>90025303.090000004</v>
      </c>
      <c r="F697" s="55">
        <f>VLOOKUP(Table1[[#This Row],[ST2]],Table2[#All],4,FALSE)</f>
        <v>0.59233490729281479</v>
      </c>
      <c r="G697">
        <f>Table1[[#This Row],[Percentage]]*Table1[[#This Row],[VMT]]</f>
        <v>53325129.559822708</v>
      </c>
    </row>
    <row r="698" spans="1:7">
      <c r="A698">
        <v>18</v>
      </c>
      <c r="B698" t="str">
        <f>VLOOKUP(A698,SQL!$A$10:$B$61,2)</f>
        <v>Indiana</v>
      </c>
      <c r="C698">
        <v>15</v>
      </c>
      <c r="D698" s="5">
        <v>384797.29</v>
      </c>
      <c r="E698" s="8">
        <f t="shared" si="10"/>
        <v>140451010.84999999</v>
      </c>
      <c r="F698" s="55">
        <f>VLOOKUP(Table1[[#This Row],[ST2]],Table2[#All],4,FALSE)</f>
        <v>0.59233490729281479</v>
      </c>
      <c r="G698">
        <f>Table1[[#This Row],[Percentage]]*Table1[[#This Row],[VMT]]</f>
        <v>83194036.491016865</v>
      </c>
    </row>
    <row r="699" spans="1:7">
      <c r="A699">
        <v>18</v>
      </c>
      <c r="B699" t="str">
        <f>VLOOKUP(A699,SQL!$A$10:$B$61,2)</f>
        <v>Indiana</v>
      </c>
      <c r="C699">
        <v>17</v>
      </c>
      <c r="D699" s="5">
        <v>650632.21</v>
      </c>
      <c r="E699" s="8">
        <f t="shared" si="10"/>
        <v>237480756.64999998</v>
      </c>
      <c r="F699" s="55">
        <f>VLOOKUP(Table1[[#This Row],[ST2]],Table2[#All],4,FALSE)</f>
        <v>0.59233490729281479</v>
      </c>
      <c r="G699">
        <f>Table1[[#This Row],[Percentage]]*Table1[[#This Row],[VMT]]</f>
        <v>140668141.97410524</v>
      </c>
    </row>
    <row r="700" spans="1:7">
      <c r="A700">
        <v>18</v>
      </c>
      <c r="B700" t="str">
        <f>VLOOKUP(A700,SQL!$A$10:$B$61,2)</f>
        <v>Indiana</v>
      </c>
      <c r="C700">
        <v>19</v>
      </c>
      <c r="D700" s="5">
        <v>2927744.5649999999</v>
      </c>
      <c r="E700" s="8">
        <f t="shared" si="10"/>
        <v>1068626766.225</v>
      </c>
      <c r="F700" s="55">
        <f>VLOOKUP(Table1[[#This Row],[ST2]],Table2[#All],4,FALSE)</f>
        <v>0.59233490729281479</v>
      </c>
      <c r="G700">
        <f>Table1[[#This Row],[Percentage]]*Table1[[#This Row],[VMT]]</f>
        <v>632984936.5025059</v>
      </c>
    </row>
    <row r="701" spans="1:7">
      <c r="A701">
        <v>18</v>
      </c>
      <c r="B701" t="str">
        <f>VLOOKUP(A701,SQL!$A$10:$B$61,2)</f>
        <v>Indiana</v>
      </c>
      <c r="C701">
        <v>21</v>
      </c>
      <c r="D701" s="5">
        <v>792607.31</v>
      </c>
      <c r="E701" s="8">
        <f t="shared" si="10"/>
        <v>289301668.15000004</v>
      </c>
      <c r="F701" s="55">
        <f>VLOOKUP(Table1[[#This Row],[ST2]],Table2[#All],4,FALSE)</f>
        <v>0.59233490729281479</v>
      </c>
      <c r="G701">
        <f>Table1[[#This Row],[Percentage]]*Table1[[#This Row],[VMT]]</f>
        <v>171363476.78328693</v>
      </c>
    </row>
    <row r="702" spans="1:7">
      <c r="A702">
        <v>18</v>
      </c>
      <c r="B702" t="str">
        <f>VLOOKUP(A702,SQL!$A$10:$B$61,2)</f>
        <v>Indiana</v>
      </c>
      <c r="C702">
        <v>23</v>
      </c>
      <c r="D702" s="5">
        <v>1126692.6299999999</v>
      </c>
      <c r="E702" s="8">
        <f t="shared" si="10"/>
        <v>411242809.94999999</v>
      </c>
      <c r="F702" s="55">
        <f>VLOOKUP(Table1[[#This Row],[ST2]],Table2[#All],4,FALSE)</f>
        <v>0.59233490729281479</v>
      </c>
      <c r="G702">
        <f>Table1[[#This Row],[Percentage]]*Table1[[#This Row],[VMT]]</f>
        <v>243593471.70656991</v>
      </c>
    </row>
    <row r="703" spans="1:7">
      <c r="A703">
        <v>18</v>
      </c>
      <c r="B703" t="str">
        <f>VLOOKUP(A703,SQL!$A$10:$B$61,2)</f>
        <v>Indiana</v>
      </c>
      <c r="C703">
        <v>25</v>
      </c>
      <c r="D703" s="5">
        <v>473963.26799999998</v>
      </c>
      <c r="E703" s="8">
        <f t="shared" si="10"/>
        <v>172996592.81999999</v>
      </c>
      <c r="F703" s="55">
        <f>VLOOKUP(Table1[[#This Row],[ST2]],Table2[#All],4,FALSE)</f>
        <v>0.59233490729281479</v>
      </c>
      <c r="G703">
        <f>Table1[[#This Row],[Percentage]]*Table1[[#This Row],[VMT]]</f>
        <v>102471920.77000752</v>
      </c>
    </row>
    <row r="704" spans="1:7">
      <c r="A704">
        <v>18</v>
      </c>
      <c r="B704" t="str">
        <f>VLOOKUP(A704,SQL!$A$10:$B$61,2)</f>
        <v>Indiana</v>
      </c>
      <c r="C704">
        <v>27</v>
      </c>
      <c r="D704" s="5">
        <v>525267.52</v>
      </c>
      <c r="E704" s="8">
        <f t="shared" si="10"/>
        <v>191722644.80000001</v>
      </c>
      <c r="F704" s="55">
        <f>VLOOKUP(Table1[[#This Row],[ST2]],Table2[#All],4,FALSE)</f>
        <v>0.59233490729281479</v>
      </c>
      <c r="G704">
        <f>Table1[[#This Row],[Percentage]]*Table1[[#This Row],[VMT]]</f>
        <v>113564015.03354126</v>
      </c>
    </row>
    <row r="705" spans="1:7">
      <c r="A705">
        <v>18</v>
      </c>
      <c r="B705" t="str">
        <f>VLOOKUP(A705,SQL!$A$10:$B$61,2)</f>
        <v>Indiana</v>
      </c>
      <c r="C705">
        <v>29</v>
      </c>
      <c r="D705" s="5">
        <v>1454883.41</v>
      </c>
      <c r="E705" s="8">
        <f t="shared" si="10"/>
        <v>531032444.64999998</v>
      </c>
      <c r="F705" s="55">
        <f>VLOOKUP(Table1[[#This Row],[ST2]],Table2[#All],4,FALSE)</f>
        <v>0.59233490729281479</v>
      </c>
      <c r="G705">
        <f>Table1[[#This Row],[Percentage]]*Table1[[#This Row],[VMT]]</f>
        <v>314549053.87123454</v>
      </c>
    </row>
    <row r="706" spans="1:7">
      <c r="A706">
        <v>18</v>
      </c>
      <c r="B706" t="str">
        <f>VLOOKUP(A706,SQL!$A$10:$B$61,2)</f>
        <v>Indiana</v>
      </c>
      <c r="C706">
        <v>31</v>
      </c>
      <c r="D706" s="5">
        <v>839127.61</v>
      </c>
      <c r="E706" s="8">
        <f t="shared" si="10"/>
        <v>306281577.64999998</v>
      </c>
      <c r="F706" s="55">
        <f>VLOOKUP(Table1[[#This Row],[ST2]],Table2[#All],4,FALSE)</f>
        <v>0.59233490729281479</v>
      </c>
      <c r="G706">
        <f>Table1[[#This Row],[Percentage]]*Table1[[#This Row],[VMT]]</f>
        <v>181421269.9028098</v>
      </c>
    </row>
    <row r="707" spans="1:7">
      <c r="A707">
        <v>18</v>
      </c>
      <c r="B707" t="str">
        <f>VLOOKUP(A707,SQL!$A$10:$B$61,2)</f>
        <v>Indiana</v>
      </c>
      <c r="C707">
        <v>33</v>
      </c>
      <c r="D707" s="5">
        <v>1236107.6399999999</v>
      </c>
      <c r="E707" s="8">
        <f t="shared" si="10"/>
        <v>451179288.59999996</v>
      </c>
      <c r="F707" s="55">
        <f>VLOOKUP(Table1[[#This Row],[ST2]],Table2[#All],4,FALSE)</f>
        <v>0.59233490729281479</v>
      </c>
      <c r="G707">
        <f>Table1[[#This Row],[Percentage]]*Table1[[#This Row],[VMT]]</f>
        <v>267249242.0853191</v>
      </c>
    </row>
    <row r="708" spans="1:7">
      <c r="A708">
        <v>18</v>
      </c>
      <c r="B708" t="str">
        <f>VLOOKUP(A708,SQL!$A$10:$B$61,2)</f>
        <v>Indiana</v>
      </c>
      <c r="C708">
        <v>35</v>
      </c>
      <c r="D708" s="5">
        <v>2843061.39</v>
      </c>
      <c r="E708" s="8">
        <f t="shared" ref="E708:E771" si="11">D708*365</f>
        <v>1037717407.35</v>
      </c>
      <c r="F708" s="55">
        <f>VLOOKUP(Table1[[#This Row],[ST2]],Table2[#All],4,FALSE)</f>
        <v>0.59233490729281479</v>
      </c>
      <c r="G708">
        <f>Table1[[#This Row],[Percentage]]*Table1[[#This Row],[VMT]]</f>
        <v>614676244.27880239</v>
      </c>
    </row>
    <row r="709" spans="1:7">
      <c r="A709">
        <v>18</v>
      </c>
      <c r="B709" t="str">
        <f>VLOOKUP(A709,SQL!$A$10:$B$61,2)</f>
        <v>Indiana</v>
      </c>
      <c r="C709">
        <v>37</v>
      </c>
      <c r="D709" s="5">
        <v>842612.93599999999</v>
      </c>
      <c r="E709" s="8">
        <f t="shared" si="11"/>
        <v>307553721.63999999</v>
      </c>
      <c r="F709" s="55">
        <f>VLOOKUP(Table1[[#This Row],[ST2]],Table2[#All],4,FALSE)</f>
        <v>0.59233490729281479</v>
      </c>
      <c r="G709">
        <f>Table1[[#This Row],[Percentage]]*Table1[[#This Row],[VMT]]</f>
        <v>182174805.19518957</v>
      </c>
    </row>
    <row r="710" spans="1:7">
      <c r="A710">
        <v>18</v>
      </c>
      <c r="B710" t="str">
        <f>VLOOKUP(A710,SQL!$A$10:$B$61,2)</f>
        <v>Indiana</v>
      </c>
      <c r="C710">
        <v>39</v>
      </c>
      <c r="D710" s="5">
        <v>3779495.7409999999</v>
      </c>
      <c r="E710" s="8">
        <f t="shared" si="11"/>
        <v>1379515945.4649999</v>
      </c>
      <c r="F710" s="55">
        <f>VLOOKUP(Table1[[#This Row],[ST2]],Table2[#All],4,FALSE)</f>
        <v>0.59233490729281479</v>
      </c>
      <c r="G710">
        <f>Table1[[#This Row],[Percentage]]*Table1[[#This Row],[VMT]]</f>
        <v>817135449.66597044</v>
      </c>
    </row>
    <row r="711" spans="1:7">
      <c r="A711">
        <v>18</v>
      </c>
      <c r="B711" t="str">
        <f>VLOOKUP(A711,SQL!$A$10:$B$61,2)</f>
        <v>Indiana</v>
      </c>
      <c r="C711">
        <v>41</v>
      </c>
      <c r="D711" s="5">
        <v>313753.34000000003</v>
      </c>
      <c r="E711" s="8">
        <f t="shared" si="11"/>
        <v>114519969.10000001</v>
      </c>
      <c r="F711" s="55">
        <f>VLOOKUP(Table1[[#This Row],[ST2]],Table2[#All],4,FALSE)</f>
        <v>0.59233490729281479</v>
      </c>
      <c r="G711">
        <f>Table1[[#This Row],[Percentage]]*Table1[[#This Row],[VMT]]</f>
        <v>67834175.280024514</v>
      </c>
    </row>
    <row r="712" spans="1:7">
      <c r="A712">
        <v>18</v>
      </c>
      <c r="B712" t="str">
        <f>VLOOKUP(A712,SQL!$A$10:$B$61,2)</f>
        <v>Indiana</v>
      </c>
      <c r="C712">
        <v>43</v>
      </c>
      <c r="D712" s="5">
        <v>1921616.44</v>
      </c>
      <c r="E712" s="8">
        <f t="shared" si="11"/>
        <v>701390000.60000002</v>
      </c>
      <c r="F712" s="55">
        <f>VLOOKUP(Table1[[#This Row],[ST2]],Table2[#All],4,FALSE)</f>
        <v>0.59233490729281479</v>
      </c>
      <c r="G712">
        <f>Table1[[#This Row],[Percentage]]*Table1[[#This Row],[VMT]]</f>
        <v>415457780.98150831</v>
      </c>
    </row>
    <row r="713" spans="1:7">
      <c r="A713">
        <v>18</v>
      </c>
      <c r="B713" t="str">
        <f>VLOOKUP(A713,SQL!$A$10:$B$61,2)</f>
        <v>Indiana</v>
      </c>
      <c r="C713">
        <v>45</v>
      </c>
      <c r="D713" s="5">
        <v>503193.96</v>
      </c>
      <c r="E713" s="8">
        <f t="shared" si="11"/>
        <v>183665795.40000001</v>
      </c>
      <c r="F713" s="55">
        <f>VLOOKUP(Table1[[#This Row],[ST2]],Table2[#All],4,FALSE)</f>
        <v>0.59233490729281479</v>
      </c>
      <c r="G713">
        <f>Table1[[#This Row],[Percentage]]*Table1[[#This Row],[VMT]]</f>
        <v>108791661.89112009</v>
      </c>
    </row>
    <row r="714" spans="1:7">
      <c r="A714">
        <v>18</v>
      </c>
      <c r="B714" t="str">
        <f>VLOOKUP(A714,SQL!$A$10:$B$61,2)</f>
        <v>Indiana</v>
      </c>
      <c r="C714">
        <v>47</v>
      </c>
      <c r="D714" s="5">
        <v>450045.8</v>
      </c>
      <c r="E714" s="8">
        <f t="shared" si="11"/>
        <v>164266717</v>
      </c>
      <c r="F714" s="55">
        <f>VLOOKUP(Table1[[#This Row],[ST2]],Table2[#All],4,FALSE)</f>
        <v>0.59233490729281479</v>
      </c>
      <c r="G714">
        <f>Table1[[#This Row],[Percentage]]*Table1[[#This Row],[VMT]]</f>
        <v>97300910.585490048</v>
      </c>
    </row>
    <row r="715" spans="1:7">
      <c r="A715">
        <v>18</v>
      </c>
      <c r="B715" t="str">
        <f>VLOOKUP(A715,SQL!$A$10:$B$61,2)</f>
        <v>Indiana</v>
      </c>
      <c r="C715">
        <v>49</v>
      </c>
      <c r="D715" s="5">
        <v>392548.17</v>
      </c>
      <c r="E715" s="8">
        <f t="shared" si="11"/>
        <v>143280082.04999998</v>
      </c>
      <c r="F715" s="55">
        <f>VLOOKUP(Table1[[#This Row],[ST2]],Table2[#All],4,FALSE)</f>
        <v>0.59233490729281479</v>
      </c>
      <c r="G715">
        <f>Table1[[#This Row],[Percentage]]*Table1[[#This Row],[VMT]]</f>
        <v>84869794.117993638</v>
      </c>
    </row>
    <row r="716" spans="1:7">
      <c r="A716">
        <v>18</v>
      </c>
      <c r="B716" t="str">
        <f>VLOOKUP(A716,SQL!$A$10:$B$61,2)</f>
        <v>Indiana</v>
      </c>
      <c r="C716">
        <v>51</v>
      </c>
      <c r="D716" s="5">
        <v>1028192.238</v>
      </c>
      <c r="E716" s="8">
        <f t="shared" si="11"/>
        <v>375290166.87</v>
      </c>
      <c r="F716" s="55">
        <f>VLOOKUP(Table1[[#This Row],[ST2]],Table2[#All],4,FALSE)</f>
        <v>0.59233490729281479</v>
      </c>
      <c r="G716">
        <f>Table1[[#This Row],[Percentage]]*Table1[[#This Row],[VMT]]</f>
        <v>222297466.20084643</v>
      </c>
    </row>
    <row r="717" spans="1:7">
      <c r="A717">
        <v>18</v>
      </c>
      <c r="B717" t="str">
        <f>VLOOKUP(A717,SQL!$A$10:$B$61,2)</f>
        <v>Indiana</v>
      </c>
      <c r="C717">
        <v>53</v>
      </c>
      <c r="D717" s="5">
        <v>1760430.76</v>
      </c>
      <c r="E717" s="8">
        <f t="shared" si="11"/>
        <v>642557227.39999998</v>
      </c>
      <c r="F717" s="55">
        <f>VLOOKUP(Table1[[#This Row],[ST2]],Table2[#All],4,FALSE)</f>
        <v>0.59233490729281479</v>
      </c>
      <c r="G717">
        <f>Table1[[#This Row],[Percentage]]*Table1[[#This Row],[VMT]]</f>
        <v>380609075.72230709</v>
      </c>
    </row>
    <row r="718" spans="1:7">
      <c r="A718">
        <v>18</v>
      </c>
      <c r="B718" t="str">
        <f>VLOOKUP(A718,SQL!$A$10:$B$61,2)</f>
        <v>Indiana</v>
      </c>
      <c r="C718">
        <v>55</v>
      </c>
      <c r="D718" s="5">
        <v>630892.9</v>
      </c>
      <c r="E718" s="8">
        <f t="shared" si="11"/>
        <v>230275908.5</v>
      </c>
      <c r="F718" s="55">
        <f>VLOOKUP(Table1[[#This Row],[ST2]],Table2[#All],4,FALSE)</f>
        <v>0.59233490729281479</v>
      </c>
      <c r="G718">
        <f>Table1[[#This Row],[Percentage]]*Table1[[#This Row],[VMT]]</f>
        <v>136400458.91311622</v>
      </c>
    </row>
    <row r="719" spans="1:7">
      <c r="A719">
        <v>18</v>
      </c>
      <c r="B719" t="str">
        <f>VLOOKUP(A719,SQL!$A$10:$B$61,2)</f>
        <v>Indiana</v>
      </c>
      <c r="C719">
        <v>57</v>
      </c>
      <c r="D719" s="5">
        <v>5022800.7</v>
      </c>
      <c r="E719" s="8">
        <f t="shared" si="11"/>
        <v>1833322255.5</v>
      </c>
      <c r="F719" s="55">
        <f>VLOOKUP(Table1[[#This Row],[ST2]],Table2[#All],4,FALSE)</f>
        <v>0.59233490729281479</v>
      </c>
      <c r="G719">
        <f>Table1[[#This Row],[Percentage]]*Table1[[#This Row],[VMT]]</f>
        <v>1085940768.2494466</v>
      </c>
    </row>
    <row r="720" spans="1:7">
      <c r="A720">
        <v>18</v>
      </c>
      <c r="B720" t="str">
        <f>VLOOKUP(A720,SQL!$A$10:$B$61,2)</f>
        <v>Indiana</v>
      </c>
      <c r="C720">
        <v>59</v>
      </c>
      <c r="D720" s="5">
        <v>1855197.63</v>
      </c>
      <c r="E720" s="8">
        <f t="shared" si="11"/>
        <v>677147134.94999993</v>
      </c>
      <c r="F720" s="55">
        <f>VLOOKUP(Table1[[#This Row],[ST2]],Table2[#All],4,FALSE)</f>
        <v>0.59233490729281479</v>
      </c>
      <c r="G720">
        <f>Table1[[#This Row],[Percentage]]*Table1[[#This Row],[VMT]]</f>
        <v>401097885.40420336</v>
      </c>
    </row>
    <row r="721" spans="1:7">
      <c r="A721">
        <v>18</v>
      </c>
      <c r="B721" t="str">
        <f>VLOOKUP(A721,SQL!$A$10:$B$61,2)</f>
        <v>Indiana</v>
      </c>
      <c r="C721">
        <v>61</v>
      </c>
      <c r="D721" s="5">
        <v>1111451.024</v>
      </c>
      <c r="E721" s="8">
        <f t="shared" si="11"/>
        <v>405679623.75999999</v>
      </c>
      <c r="F721" s="55">
        <f>VLOOKUP(Table1[[#This Row],[ST2]],Table2[#All],4,FALSE)</f>
        <v>0.59233490729281479</v>
      </c>
      <c r="G721">
        <f>Table1[[#This Row],[Percentage]]*Table1[[#This Row],[VMT]]</f>
        <v>240298202.33046359</v>
      </c>
    </row>
    <row r="722" spans="1:7">
      <c r="A722">
        <v>18</v>
      </c>
      <c r="B722" t="str">
        <f>VLOOKUP(A722,SQL!$A$10:$B$61,2)</f>
        <v>Indiana</v>
      </c>
      <c r="C722">
        <v>63</v>
      </c>
      <c r="D722" s="5">
        <v>3207137.89</v>
      </c>
      <c r="E722" s="8">
        <f t="shared" si="11"/>
        <v>1170605329.8500001</v>
      </c>
      <c r="F722" s="55">
        <f>VLOOKUP(Table1[[#This Row],[ST2]],Table2[#All],4,FALSE)</f>
        <v>0.59233490729281479</v>
      </c>
      <c r="G722">
        <f>Table1[[#This Row],[Percentage]]*Table1[[#This Row],[VMT]]</f>
        <v>693390399.53317475</v>
      </c>
    </row>
    <row r="723" spans="1:7">
      <c r="A723">
        <v>18</v>
      </c>
      <c r="B723" t="str">
        <f>VLOOKUP(A723,SQL!$A$10:$B$61,2)</f>
        <v>Indiana</v>
      </c>
      <c r="C723">
        <v>65</v>
      </c>
      <c r="D723" s="5">
        <v>1467798.07</v>
      </c>
      <c r="E723" s="8">
        <f t="shared" si="11"/>
        <v>535746295.55000001</v>
      </c>
      <c r="F723" s="55">
        <f>VLOOKUP(Table1[[#This Row],[ST2]],Table2[#All],4,FALSE)</f>
        <v>0.59233490729281479</v>
      </c>
      <c r="G723">
        <f>Table1[[#This Row],[Percentage]]*Table1[[#This Row],[VMT]]</f>
        <v>317341232.30707818</v>
      </c>
    </row>
    <row r="724" spans="1:7">
      <c r="A724">
        <v>18</v>
      </c>
      <c r="B724" t="str">
        <f>VLOOKUP(A724,SQL!$A$10:$B$61,2)</f>
        <v>Indiana</v>
      </c>
      <c r="C724">
        <v>67</v>
      </c>
      <c r="D724" s="5">
        <v>1400957.65</v>
      </c>
      <c r="E724" s="8">
        <f t="shared" si="11"/>
        <v>511349542.24999994</v>
      </c>
      <c r="F724" s="55">
        <f>VLOOKUP(Table1[[#This Row],[ST2]],Table2[#All],4,FALSE)</f>
        <v>0.59233490729281479</v>
      </c>
      <c r="G724">
        <f>Table1[[#This Row],[Percentage]]*Table1[[#This Row],[VMT]]</f>
        <v>302890183.70287699</v>
      </c>
    </row>
    <row r="725" spans="1:7">
      <c r="A725">
        <v>18</v>
      </c>
      <c r="B725" t="str">
        <f>VLOOKUP(A725,SQL!$A$10:$B$61,2)</f>
        <v>Indiana</v>
      </c>
      <c r="C725">
        <v>69</v>
      </c>
      <c r="D725" s="5">
        <v>1636964.8640000001</v>
      </c>
      <c r="E725" s="8">
        <f t="shared" si="11"/>
        <v>597492175.36000001</v>
      </c>
      <c r="F725" s="55">
        <f>VLOOKUP(Table1[[#This Row],[ST2]],Table2[#All],4,FALSE)</f>
        <v>0.59233490729281479</v>
      </c>
      <c r="G725">
        <f>Table1[[#This Row],[Percentage]]*Table1[[#This Row],[VMT]]</f>
        <v>353915472.30004787</v>
      </c>
    </row>
    <row r="726" spans="1:7">
      <c r="A726">
        <v>18</v>
      </c>
      <c r="B726" t="str">
        <f>VLOOKUP(A726,SQL!$A$10:$B$61,2)</f>
        <v>Indiana</v>
      </c>
      <c r="C726">
        <v>71</v>
      </c>
      <c r="D726" s="5">
        <v>1467960.4850000001</v>
      </c>
      <c r="E726" s="8">
        <f t="shared" si="11"/>
        <v>535805577.02500004</v>
      </c>
      <c r="F726" s="55">
        <f>VLOOKUP(Table1[[#This Row],[ST2]],Table2[#All],4,FALSE)</f>
        <v>0.59233490729281479</v>
      </c>
      <c r="G726">
        <f>Table1[[#This Row],[Percentage]]*Table1[[#This Row],[VMT]]</f>
        <v>317376346.79407656</v>
      </c>
    </row>
    <row r="727" spans="1:7">
      <c r="A727">
        <v>18</v>
      </c>
      <c r="B727" t="str">
        <f>VLOOKUP(A727,SQL!$A$10:$B$61,2)</f>
        <v>Indiana</v>
      </c>
      <c r="C727">
        <v>73</v>
      </c>
      <c r="D727" s="5">
        <v>1635072.54</v>
      </c>
      <c r="E727" s="8">
        <f t="shared" si="11"/>
        <v>596801477.10000002</v>
      </c>
      <c r="F727" s="55">
        <f>VLOOKUP(Table1[[#This Row],[ST2]],Table2[#All],4,FALSE)</f>
        <v>0.59233490729281479</v>
      </c>
      <c r="G727">
        <f>Table1[[#This Row],[Percentage]]*Table1[[#This Row],[VMT]]</f>
        <v>353506347.61024344</v>
      </c>
    </row>
    <row r="728" spans="1:7">
      <c r="A728">
        <v>18</v>
      </c>
      <c r="B728" t="str">
        <f>VLOOKUP(A728,SQL!$A$10:$B$61,2)</f>
        <v>Indiana</v>
      </c>
      <c r="C728">
        <v>75</v>
      </c>
      <c r="D728" s="5">
        <v>429865.61</v>
      </c>
      <c r="E728" s="8">
        <f t="shared" si="11"/>
        <v>156900947.65000001</v>
      </c>
      <c r="F728" s="55">
        <f>VLOOKUP(Table1[[#This Row],[ST2]],Table2[#All],4,FALSE)</f>
        <v>0.59233490729281479</v>
      </c>
      <c r="G728">
        <f>Table1[[#This Row],[Percentage]]*Table1[[#This Row],[VMT]]</f>
        <v>92937908.280417547</v>
      </c>
    </row>
    <row r="729" spans="1:7">
      <c r="A729">
        <v>18</v>
      </c>
      <c r="B729" t="str">
        <f>VLOOKUP(A729,SQL!$A$10:$B$61,2)</f>
        <v>Indiana</v>
      </c>
      <c r="C729">
        <v>77</v>
      </c>
      <c r="D729" s="5">
        <v>593427.65500000003</v>
      </c>
      <c r="E729" s="8">
        <f t="shared" si="11"/>
        <v>216601094.07500002</v>
      </c>
      <c r="F729" s="55">
        <f>VLOOKUP(Table1[[#This Row],[ST2]],Table2[#All],4,FALSE)</f>
        <v>0.59233490729281479</v>
      </c>
      <c r="G729">
        <f>Table1[[#This Row],[Percentage]]*Table1[[#This Row],[VMT]]</f>
        <v>128300388.97843739</v>
      </c>
    </row>
    <row r="730" spans="1:7">
      <c r="A730">
        <v>18</v>
      </c>
      <c r="B730" t="str">
        <f>VLOOKUP(A730,SQL!$A$10:$B$61,2)</f>
        <v>Indiana</v>
      </c>
      <c r="C730">
        <v>79</v>
      </c>
      <c r="D730" s="5">
        <v>692140.04</v>
      </c>
      <c r="E730" s="8">
        <f t="shared" si="11"/>
        <v>252631114.60000002</v>
      </c>
      <c r="F730" s="55">
        <f>VLOOKUP(Table1[[#This Row],[ST2]],Table2[#All],4,FALSE)</f>
        <v>0.59233490729281479</v>
      </c>
      <c r="G730">
        <f>Table1[[#This Row],[Percentage]]*Table1[[#This Row],[VMT]]</f>
        <v>149642227.84587148</v>
      </c>
    </row>
    <row r="731" spans="1:7">
      <c r="A731">
        <v>18</v>
      </c>
      <c r="B731" t="str">
        <f>VLOOKUP(A731,SQL!$A$10:$B$61,2)</f>
        <v>Indiana</v>
      </c>
      <c r="C731">
        <v>81</v>
      </c>
      <c r="D731" s="5">
        <v>2765260.07</v>
      </c>
      <c r="E731" s="8">
        <f t="shared" si="11"/>
        <v>1009319925.55</v>
      </c>
      <c r="F731" s="55">
        <f>VLOOKUP(Table1[[#This Row],[ST2]],Table2[#All],4,FALSE)</f>
        <v>0.59233490729281479</v>
      </c>
      <c r="G731">
        <f>Table1[[#This Row],[Percentage]]*Table1[[#This Row],[VMT]]</f>
        <v>597855424.52944994</v>
      </c>
    </row>
    <row r="732" spans="1:7">
      <c r="A732">
        <v>18</v>
      </c>
      <c r="B732" t="str">
        <f>VLOOKUP(A732,SQL!$A$10:$B$61,2)</f>
        <v>Indiana</v>
      </c>
      <c r="C732">
        <v>83</v>
      </c>
      <c r="D732" s="5">
        <v>975731</v>
      </c>
      <c r="E732" s="8">
        <f t="shared" si="11"/>
        <v>356141815</v>
      </c>
      <c r="F732" s="55">
        <f>VLOOKUP(Table1[[#This Row],[ST2]],Table2[#All],4,FALSE)</f>
        <v>0.59233490729281479</v>
      </c>
      <c r="G732">
        <f>Table1[[#This Row],[Percentage]]*Table1[[#This Row],[VMT]]</f>
        <v>210955228.97111979</v>
      </c>
    </row>
    <row r="733" spans="1:7">
      <c r="A733">
        <v>18</v>
      </c>
      <c r="B733" t="str">
        <f>VLOOKUP(A733,SQL!$A$10:$B$61,2)</f>
        <v>Indiana</v>
      </c>
      <c r="C733">
        <v>85</v>
      </c>
      <c r="D733" s="5">
        <v>1340818.8500000001</v>
      </c>
      <c r="E733" s="8">
        <f t="shared" si="11"/>
        <v>489398880.25000006</v>
      </c>
      <c r="F733" s="55">
        <f>VLOOKUP(Table1[[#This Row],[ST2]],Table2[#All],4,FALSE)</f>
        <v>0.59233490729281479</v>
      </c>
      <c r="G733">
        <f>Table1[[#This Row],[Percentage]]*Table1[[#This Row],[VMT]]</f>
        <v>289888040.36209118</v>
      </c>
    </row>
    <row r="734" spans="1:7">
      <c r="A734">
        <v>18</v>
      </c>
      <c r="B734" t="str">
        <f>VLOOKUP(A734,SQL!$A$10:$B$61,2)</f>
        <v>Indiana</v>
      </c>
      <c r="C734">
        <v>87</v>
      </c>
      <c r="D734" s="5">
        <v>1054055.97</v>
      </c>
      <c r="E734" s="8">
        <f t="shared" si="11"/>
        <v>384730429.05000001</v>
      </c>
      <c r="F734" s="55">
        <f>VLOOKUP(Table1[[#This Row],[ST2]],Table2[#All],4,FALSE)</f>
        <v>0.59233490729281479</v>
      </c>
      <c r="G734">
        <f>Table1[[#This Row],[Percentage]]*Table1[[#This Row],[VMT]]</f>
        <v>227889263.02405661</v>
      </c>
    </row>
    <row r="735" spans="1:7">
      <c r="A735">
        <v>18</v>
      </c>
      <c r="B735" t="str">
        <f>VLOOKUP(A735,SQL!$A$10:$B$61,2)</f>
        <v>Indiana</v>
      </c>
      <c r="C735">
        <v>89</v>
      </c>
      <c r="D735" s="5">
        <v>11632771.777000001</v>
      </c>
      <c r="E735" s="8">
        <f t="shared" si="11"/>
        <v>4245961698.605</v>
      </c>
      <c r="F735" s="55">
        <f>VLOOKUP(Table1[[#This Row],[ST2]],Table2[#All],4,FALSE)</f>
        <v>0.59233490729281479</v>
      </c>
      <c r="G735">
        <f>Table1[[#This Row],[Percentage]]*Table1[[#This Row],[VMT]]</f>
        <v>2515031329.1120353</v>
      </c>
    </row>
    <row r="736" spans="1:7">
      <c r="A736">
        <v>18</v>
      </c>
      <c r="B736" t="str">
        <f>VLOOKUP(A736,SQL!$A$10:$B$61,2)</f>
        <v>Indiana</v>
      </c>
      <c r="C736">
        <v>91</v>
      </c>
      <c r="D736" s="5">
        <v>3553695.33</v>
      </c>
      <c r="E736" s="8">
        <f t="shared" si="11"/>
        <v>1297098795.45</v>
      </c>
      <c r="F736" s="55">
        <f>VLOOKUP(Table1[[#This Row],[ST2]],Table2[#All],4,FALSE)</f>
        <v>0.59233490729281479</v>
      </c>
      <c r="G736">
        <f>Table1[[#This Row],[Percentage]]*Table1[[#This Row],[VMT]]</f>
        <v>768316894.75249755</v>
      </c>
    </row>
    <row r="737" spans="1:7">
      <c r="A737">
        <v>18</v>
      </c>
      <c r="B737" t="str">
        <f>VLOOKUP(A737,SQL!$A$10:$B$61,2)</f>
        <v>Indiana</v>
      </c>
      <c r="C737">
        <v>93</v>
      </c>
      <c r="D737" s="5">
        <v>849676.22</v>
      </c>
      <c r="E737" s="8">
        <f t="shared" si="11"/>
        <v>310131820.30000001</v>
      </c>
      <c r="F737" s="55">
        <f>VLOOKUP(Table1[[#This Row],[ST2]],Table2[#All],4,FALSE)</f>
        <v>0.59233490729281479</v>
      </c>
      <c r="G737">
        <f>Table1[[#This Row],[Percentage]]*Table1[[#This Row],[VMT]]</f>
        <v>183701903.0259524</v>
      </c>
    </row>
    <row r="738" spans="1:7">
      <c r="A738">
        <v>18</v>
      </c>
      <c r="B738" t="str">
        <f>VLOOKUP(A738,SQL!$A$10:$B$61,2)</f>
        <v>Indiana</v>
      </c>
      <c r="C738">
        <v>95</v>
      </c>
      <c r="D738" s="5">
        <v>2964065.87</v>
      </c>
      <c r="E738" s="8">
        <f t="shared" si="11"/>
        <v>1081884042.55</v>
      </c>
      <c r="F738" s="55">
        <f>VLOOKUP(Table1[[#This Row],[ST2]],Table2[#All],4,FALSE)</f>
        <v>0.59233490729281479</v>
      </c>
      <c r="G738">
        <f>Table1[[#This Row],[Percentage]]*Table1[[#This Row],[VMT]]</f>
        <v>640837684.04542994</v>
      </c>
    </row>
    <row r="739" spans="1:7">
      <c r="A739">
        <v>18</v>
      </c>
      <c r="B739" t="str">
        <f>VLOOKUP(A739,SQL!$A$10:$B$61,2)</f>
        <v>Indiana</v>
      </c>
      <c r="C739">
        <v>97</v>
      </c>
      <c r="D739" s="5">
        <v>24506186.140000001</v>
      </c>
      <c r="E739" s="8">
        <f t="shared" si="11"/>
        <v>8944757941.1000004</v>
      </c>
      <c r="F739" s="55">
        <f>VLOOKUP(Table1[[#This Row],[ST2]],Table2[#All],4,FALSE)</f>
        <v>0.59233490729281479</v>
      </c>
      <c r="G739">
        <f>Table1[[#This Row],[Percentage]]*Table1[[#This Row],[VMT]]</f>
        <v>5298292365.7981377</v>
      </c>
    </row>
    <row r="740" spans="1:7">
      <c r="A740">
        <v>18</v>
      </c>
      <c r="B740" t="str">
        <f>VLOOKUP(A740,SQL!$A$10:$B$61,2)</f>
        <v>Indiana</v>
      </c>
      <c r="C740">
        <v>99</v>
      </c>
      <c r="D740" s="5">
        <v>1209648.3899999999</v>
      </c>
      <c r="E740" s="8">
        <f t="shared" si="11"/>
        <v>441521662.34999996</v>
      </c>
      <c r="F740" s="55">
        <f>VLOOKUP(Table1[[#This Row],[ST2]],Table2[#All],4,FALSE)</f>
        <v>0.59233490729281479</v>
      </c>
      <c r="G740">
        <f>Table1[[#This Row],[Percentage]]*Table1[[#This Row],[VMT]]</f>
        <v>261528692.9358567</v>
      </c>
    </row>
    <row r="741" spans="1:7">
      <c r="A741">
        <v>18</v>
      </c>
      <c r="B741" t="str">
        <f>VLOOKUP(A741,SQL!$A$10:$B$61,2)</f>
        <v>Indiana</v>
      </c>
      <c r="C741">
        <v>101</v>
      </c>
      <c r="D741" s="5">
        <v>250610.63</v>
      </c>
      <c r="E741" s="8">
        <f t="shared" si="11"/>
        <v>91472879.950000003</v>
      </c>
      <c r="F741" s="55">
        <f>VLOOKUP(Table1[[#This Row],[ST2]],Table2[#All],4,FALSE)</f>
        <v>0.59233490729281479</v>
      </c>
      <c r="G741">
        <f>Table1[[#This Row],[Percentage]]*Table1[[#This Row],[VMT]]</f>
        <v>54182579.864990026</v>
      </c>
    </row>
    <row r="742" spans="1:7">
      <c r="A742">
        <v>18</v>
      </c>
      <c r="B742" t="str">
        <f>VLOOKUP(A742,SQL!$A$10:$B$61,2)</f>
        <v>Indiana</v>
      </c>
      <c r="C742">
        <v>103</v>
      </c>
      <c r="D742" s="5">
        <v>830308.56</v>
      </c>
      <c r="E742" s="8">
        <f t="shared" si="11"/>
        <v>303062624.40000004</v>
      </c>
      <c r="F742" s="55">
        <f>VLOOKUP(Table1[[#This Row],[ST2]],Table2[#All],4,FALSE)</f>
        <v>0.59233490729281479</v>
      </c>
      <c r="G742">
        <f>Table1[[#This Row],[Percentage]]*Table1[[#This Row],[VMT]]</f>
        <v>179514571.52789116</v>
      </c>
    </row>
    <row r="743" spans="1:7">
      <c r="A743">
        <v>18</v>
      </c>
      <c r="B743" t="str">
        <f>VLOOKUP(A743,SQL!$A$10:$B$61,2)</f>
        <v>Indiana</v>
      </c>
      <c r="C743">
        <v>105</v>
      </c>
      <c r="D743" s="5">
        <v>2071508.6129999999</v>
      </c>
      <c r="E743" s="8">
        <f t="shared" si="11"/>
        <v>756100643.745</v>
      </c>
      <c r="F743" s="55">
        <f>VLOOKUP(Table1[[#This Row],[ST2]],Table2[#All],4,FALSE)</f>
        <v>0.59233490729281479</v>
      </c>
      <c r="G743">
        <f>Table1[[#This Row],[Percentage]]*Table1[[#This Row],[VMT]]</f>
        <v>447864804.71673214</v>
      </c>
    </row>
    <row r="744" spans="1:7">
      <c r="A744">
        <v>18</v>
      </c>
      <c r="B744" t="str">
        <f>VLOOKUP(A744,SQL!$A$10:$B$61,2)</f>
        <v>Indiana</v>
      </c>
      <c r="C744">
        <v>107</v>
      </c>
      <c r="D744" s="5">
        <v>1097471.8600000001</v>
      </c>
      <c r="E744" s="8">
        <f t="shared" si="11"/>
        <v>400577228.90000004</v>
      </c>
      <c r="F744" s="55">
        <f>VLOOKUP(Table1[[#This Row],[ST2]],Table2[#All],4,FALSE)</f>
        <v>0.59233490729281479</v>
      </c>
      <c r="G744">
        <f>Table1[[#This Row],[Percentage]]*Table1[[#This Row],[VMT]]</f>
        <v>237275875.74409416</v>
      </c>
    </row>
    <row r="745" spans="1:7">
      <c r="A745">
        <v>18</v>
      </c>
      <c r="B745" t="str">
        <f>VLOOKUP(A745,SQL!$A$10:$B$61,2)</f>
        <v>Indiana</v>
      </c>
      <c r="C745">
        <v>109</v>
      </c>
      <c r="D745" s="5">
        <v>1785448.84</v>
      </c>
      <c r="E745" s="8">
        <f t="shared" si="11"/>
        <v>651688826.60000002</v>
      </c>
      <c r="F745" s="55">
        <f>VLOOKUP(Table1[[#This Row],[ST2]],Table2[#All],4,FALSE)</f>
        <v>0.59233490729281479</v>
      </c>
      <c r="G745">
        <f>Table1[[#This Row],[Percentage]]*Table1[[#This Row],[VMT]]</f>
        <v>386018040.68787426</v>
      </c>
    </row>
    <row r="746" spans="1:7">
      <c r="A746">
        <v>18</v>
      </c>
      <c r="B746" t="str">
        <f>VLOOKUP(A746,SQL!$A$10:$B$61,2)</f>
        <v>Indiana</v>
      </c>
      <c r="C746">
        <v>111</v>
      </c>
      <c r="D746" s="5">
        <v>470090.01</v>
      </c>
      <c r="E746" s="8">
        <f t="shared" si="11"/>
        <v>171582853.65000001</v>
      </c>
      <c r="F746" s="55">
        <f>VLOOKUP(Table1[[#This Row],[ST2]],Table2[#All],4,FALSE)</f>
        <v>0.59233490729281479</v>
      </c>
      <c r="G746">
        <f>Table1[[#This Row],[Percentage]]*Table1[[#This Row],[VMT]]</f>
        <v>101634513.70980936</v>
      </c>
    </row>
    <row r="747" spans="1:7">
      <c r="A747">
        <v>18</v>
      </c>
      <c r="B747" t="str">
        <f>VLOOKUP(A747,SQL!$A$10:$B$61,2)</f>
        <v>Indiana</v>
      </c>
      <c r="C747">
        <v>113</v>
      </c>
      <c r="D747" s="5">
        <v>860776.41</v>
      </c>
      <c r="E747" s="8">
        <f t="shared" si="11"/>
        <v>314183389.65000004</v>
      </c>
      <c r="F747" s="55">
        <f>VLOOKUP(Table1[[#This Row],[ST2]],Table2[#All],4,FALSE)</f>
        <v>0.59233490729281479</v>
      </c>
      <c r="G747">
        <f>Table1[[#This Row],[Percentage]]*Table1[[#This Row],[VMT]]</f>
        <v>186101788.98127508</v>
      </c>
    </row>
    <row r="748" spans="1:7">
      <c r="A748">
        <v>18</v>
      </c>
      <c r="B748" t="str">
        <f>VLOOKUP(A748,SQL!$A$10:$B$61,2)</f>
        <v>Indiana</v>
      </c>
      <c r="C748">
        <v>115</v>
      </c>
      <c r="D748" s="5">
        <v>90462.66</v>
      </c>
      <c r="E748" s="8">
        <f t="shared" si="11"/>
        <v>33018870.900000002</v>
      </c>
      <c r="F748" s="55">
        <f>VLOOKUP(Table1[[#This Row],[ST2]],Table2[#All],4,FALSE)</f>
        <v>0.59233490729281479</v>
      </c>
      <c r="G748">
        <f>Table1[[#This Row],[Percentage]]*Table1[[#This Row],[VMT]]</f>
        <v>19558229.833464921</v>
      </c>
    </row>
    <row r="749" spans="1:7">
      <c r="A749">
        <v>18</v>
      </c>
      <c r="B749" t="str">
        <f>VLOOKUP(A749,SQL!$A$10:$B$61,2)</f>
        <v>Indiana</v>
      </c>
      <c r="C749">
        <v>117</v>
      </c>
      <c r="D749" s="5">
        <v>300429.96999999997</v>
      </c>
      <c r="E749" s="8">
        <f t="shared" si="11"/>
        <v>109656939.05</v>
      </c>
      <c r="F749" s="55">
        <f>VLOOKUP(Table1[[#This Row],[ST2]],Table2[#All],4,FALSE)</f>
        <v>0.59233490729281479</v>
      </c>
      <c r="G749">
        <f>Table1[[#This Row],[Percentage]]*Table1[[#This Row],[VMT]]</f>
        <v>64953632.82619559</v>
      </c>
    </row>
    <row r="750" spans="1:7">
      <c r="A750">
        <v>18</v>
      </c>
      <c r="B750" t="str">
        <f>VLOOKUP(A750,SQL!$A$10:$B$61,2)</f>
        <v>Indiana</v>
      </c>
      <c r="C750">
        <v>119</v>
      </c>
      <c r="D750" s="5">
        <v>343011.73</v>
      </c>
      <c r="E750" s="8">
        <f t="shared" si="11"/>
        <v>125199281.44999999</v>
      </c>
      <c r="F750" s="55">
        <f>VLOOKUP(Table1[[#This Row],[ST2]],Table2[#All],4,FALSE)</f>
        <v>0.59233490729281479</v>
      </c>
      <c r="G750">
        <f>Table1[[#This Row],[Percentage]]*Table1[[#This Row],[VMT]]</f>
        <v>74159904.770812765</v>
      </c>
    </row>
    <row r="751" spans="1:7">
      <c r="A751">
        <v>18</v>
      </c>
      <c r="B751" t="str">
        <f>VLOOKUP(A751,SQL!$A$10:$B$61,2)</f>
        <v>Indiana</v>
      </c>
      <c r="C751">
        <v>121</v>
      </c>
      <c r="D751" s="5">
        <v>345921.26</v>
      </c>
      <c r="E751" s="8">
        <f t="shared" si="11"/>
        <v>126261259.90000001</v>
      </c>
      <c r="F751" s="55">
        <f>VLOOKUP(Table1[[#This Row],[ST2]],Table2[#All],4,FALSE)</f>
        <v>0.59233490729281479</v>
      </c>
      <c r="G751">
        <f>Table1[[#This Row],[Percentage]]*Table1[[#This Row],[VMT]]</f>
        <v>74788951.677540496</v>
      </c>
    </row>
    <row r="752" spans="1:7">
      <c r="A752">
        <v>18</v>
      </c>
      <c r="B752" t="str">
        <f>VLOOKUP(A752,SQL!$A$10:$B$61,2)</f>
        <v>Indiana</v>
      </c>
      <c r="C752">
        <v>123</v>
      </c>
      <c r="D752" s="5">
        <v>496748.23</v>
      </c>
      <c r="E752" s="8">
        <f t="shared" si="11"/>
        <v>181313103.94999999</v>
      </c>
      <c r="F752" s="55">
        <f>VLOOKUP(Table1[[#This Row],[ST2]],Table2[#All],4,FALSE)</f>
        <v>0.59233490729281479</v>
      </c>
      <c r="G752">
        <f>Table1[[#This Row],[Percentage]]*Table1[[#This Row],[VMT]]</f>
        <v>107398080.61919573</v>
      </c>
    </row>
    <row r="753" spans="1:7">
      <c r="A753">
        <v>18</v>
      </c>
      <c r="B753" t="str">
        <f>VLOOKUP(A753,SQL!$A$10:$B$61,2)</f>
        <v>Indiana</v>
      </c>
      <c r="C753">
        <v>125</v>
      </c>
      <c r="D753" s="5">
        <v>355584.23200000002</v>
      </c>
      <c r="E753" s="8">
        <f t="shared" si="11"/>
        <v>129788244.68000001</v>
      </c>
      <c r="F753" s="55">
        <f>VLOOKUP(Table1[[#This Row],[ST2]],Table2[#All],4,FALSE)</f>
        <v>0.59233490729281479</v>
      </c>
      <c r="G753">
        <f>Table1[[#This Row],[Percentage]]*Table1[[#This Row],[VMT]]</f>
        <v>76878107.880224973</v>
      </c>
    </row>
    <row r="754" spans="1:7">
      <c r="A754">
        <v>18</v>
      </c>
      <c r="B754" t="str">
        <f>VLOOKUP(A754,SQL!$A$10:$B$61,2)</f>
        <v>Indiana</v>
      </c>
      <c r="C754">
        <v>127</v>
      </c>
      <c r="D754" s="5">
        <v>4221673.9529999997</v>
      </c>
      <c r="E754" s="8">
        <f t="shared" si="11"/>
        <v>1540910992.8449998</v>
      </c>
      <c r="F754" s="55">
        <f>VLOOKUP(Table1[[#This Row],[ST2]],Table2[#All],4,FALSE)</f>
        <v>0.59233490729281479</v>
      </c>
      <c r="G754">
        <f>Table1[[#This Row],[Percentage]]*Table1[[#This Row],[VMT]]</f>
        <v>912735370.09332216</v>
      </c>
    </row>
    <row r="755" spans="1:7">
      <c r="A755">
        <v>18</v>
      </c>
      <c r="B755" t="str">
        <f>VLOOKUP(A755,SQL!$A$10:$B$61,2)</f>
        <v>Indiana</v>
      </c>
      <c r="C755">
        <v>129</v>
      </c>
      <c r="D755" s="5">
        <v>706931.86699999997</v>
      </c>
      <c r="E755" s="8">
        <f t="shared" si="11"/>
        <v>258030131.45499998</v>
      </c>
      <c r="F755" s="55">
        <f>VLOOKUP(Table1[[#This Row],[ST2]],Table2[#All],4,FALSE)</f>
        <v>0.59233490729281479</v>
      </c>
      <c r="G755">
        <f>Table1[[#This Row],[Percentage]]*Table1[[#This Row],[VMT]]</f>
        <v>152840253.99415022</v>
      </c>
    </row>
    <row r="756" spans="1:7">
      <c r="A756">
        <v>18</v>
      </c>
      <c r="B756" t="str">
        <f>VLOOKUP(A756,SQL!$A$10:$B$61,2)</f>
        <v>Indiana</v>
      </c>
      <c r="C756">
        <v>131</v>
      </c>
      <c r="D756" s="5">
        <v>260833.84</v>
      </c>
      <c r="E756" s="8">
        <f t="shared" si="11"/>
        <v>95204351.599999994</v>
      </c>
      <c r="F756" s="55">
        <f>VLOOKUP(Table1[[#This Row],[ST2]],Table2[#All],4,FALSE)</f>
        <v>0.59233490729281479</v>
      </c>
      <c r="G756">
        <f>Table1[[#This Row],[Percentage]]*Table1[[#This Row],[VMT]]</f>
        <v>56392860.778858542</v>
      </c>
    </row>
    <row r="757" spans="1:7">
      <c r="A757">
        <v>18</v>
      </c>
      <c r="B757" t="str">
        <f>VLOOKUP(A757,SQL!$A$10:$B$61,2)</f>
        <v>Indiana</v>
      </c>
      <c r="C757">
        <v>133</v>
      </c>
      <c r="D757" s="5">
        <v>1244414.02</v>
      </c>
      <c r="E757" s="8">
        <f t="shared" si="11"/>
        <v>454211117.30000001</v>
      </c>
      <c r="F757" s="55">
        <f>VLOOKUP(Table1[[#This Row],[ST2]],Table2[#All],4,FALSE)</f>
        <v>0.59233490729281479</v>
      </c>
      <c r="G757">
        <f>Table1[[#This Row],[Percentage]]*Table1[[#This Row],[VMT]]</f>
        <v>269045100.05726135</v>
      </c>
    </row>
    <row r="758" spans="1:7">
      <c r="A758">
        <v>18</v>
      </c>
      <c r="B758" t="str">
        <f>VLOOKUP(A758,SQL!$A$10:$B$61,2)</f>
        <v>Indiana</v>
      </c>
      <c r="C758">
        <v>135</v>
      </c>
      <c r="D758" s="5">
        <v>422518.54200000002</v>
      </c>
      <c r="E758" s="8">
        <f t="shared" si="11"/>
        <v>154219267.83000001</v>
      </c>
      <c r="F758" s="55">
        <f>VLOOKUP(Table1[[#This Row],[ST2]],Table2[#All],4,FALSE)</f>
        <v>0.59233490729281479</v>
      </c>
      <c r="G758">
        <f>Table1[[#This Row],[Percentage]]*Table1[[#This Row],[VMT]]</f>
        <v>91349455.712848827</v>
      </c>
    </row>
    <row r="759" spans="1:7">
      <c r="A759">
        <v>18</v>
      </c>
      <c r="B759" t="str">
        <f>VLOOKUP(A759,SQL!$A$10:$B$61,2)</f>
        <v>Indiana</v>
      </c>
      <c r="C759">
        <v>137</v>
      </c>
      <c r="D759" s="5">
        <v>729156.04</v>
      </c>
      <c r="E759" s="8">
        <f t="shared" si="11"/>
        <v>266141954.60000002</v>
      </c>
      <c r="F759" s="55">
        <f>VLOOKUP(Table1[[#This Row],[ST2]],Table2[#All],4,FALSE)</f>
        <v>0.59233490729281479</v>
      </c>
      <c r="G759">
        <f>Table1[[#This Row],[Percentage]]*Table1[[#This Row],[VMT]]</f>
        <v>157645170.00471953</v>
      </c>
    </row>
    <row r="760" spans="1:7">
      <c r="A760">
        <v>18</v>
      </c>
      <c r="B760" t="str">
        <f>VLOOKUP(A760,SQL!$A$10:$B$61,2)</f>
        <v>Indiana</v>
      </c>
      <c r="C760">
        <v>139</v>
      </c>
      <c r="D760" s="5">
        <v>344635.99</v>
      </c>
      <c r="E760" s="8">
        <f t="shared" si="11"/>
        <v>125792136.34999999</v>
      </c>
      <c r="F760" s="55">
        <f>VLOOKUP(Table1[[#This Row],[ST2]],Table2[#All],4,FALSE)</f>
        <v>0.59233490729281479</v>
      </c>
      <c r="G760">
        <f>Table1[[#This Row],[Percentage]]*Table1[[#This Row],[VMT]]</f>
        <v>74511073.423042357</v>
      </c>
    </row>
    <row r="761" spans="1:7">
      <c r="A761">
        <v>18</v>
      </c>
      <c r="B761" t="str">
        <f>VLOOKUP(A761,SQL!$A$10:$B$61,2)</f>
        <v>Indiana</v>
      </c>
      <c r="C761">
        <v>141</v>
      </c>
      <c r="D761" s="5">
        <v>4987058.3140000002</v>
      </c>
      <c r="E761" s="8">
        <f t="shared" si="11"/>
        <v>1820276284.6100001</v>
      </c>
      <c r="F761" s="55">
        <f>VLOOKUP(Table1[[#This Row],[ST2]],Table2[#All],4,FALSE)</f>
        <v>0.59233490729281479</v>
      </c>
      <c r="G761">
        <f>Table1[[#This Row],[Percentage]]*Table1[[#This Row],[VMT]]</f>
        <v>1078213184.2917738</v>
      </c>
    </row>
    <row r="762" spans="1:7">
      <c r="A762">
        <v>18</v>
      </c>
      <c r="B762" t="str">
        <f>VLOOKUP(A762,SQL!$A$10:$B$61,2)</f>
        <v>Indiana</v>
      </c>
      <c r="C762">
        <v>143</v>
      </c>
      <c r="D762" s="5">
        <v>689593.85</v>
      </c>
      <c r="E762" s="8">
        <f t="shared" si="11"/>
        <v>251701755.25</v>
      </c>
      <c r="F762" s="55">
        <f>VLOOKUP(Table1[[#This Row],[ST2]],Table2[#All],4,FALSE)</f>
        <v>0.59233490729281479</v>
      </c>
      <c r="G762">
        <f>Table1[[#This Row],[Percentage]]*Table1[[#This Row],[VMT]]</f>
        <v>149091735.86144751</v>
      </c>
    </row>
    <row r="763" spans="1:7">
      <c r="A763">
        <v>18</v>
      </c>
      <c r="B763" t="str">
        <f>VLOOKUP(A763,SQL!$A$10:$B$61,2)</f>
        <v>Indiana</v>
      </c>
      <c r="C763">
        <v>145</v>
      </c>
      <c r="D763" s="5">
        <v>1530834.38</v>
      </c>
      <c r="E763" s="8">
        <f t="shared" si="11"/>
        <v>558754548.69999993</v>
      </c>
      <c r="F763" s="55">
        <f>VLOOKUP(Table1[[#This Row],[ST2]],Table2[#All],4,FALSE)</f>
        <v>0.59233490729281479</v>
      </c>
      <c r="G763">
        <f>Table1[[#This Row],[Percentage]]*Table1[[#This Row],[VMT]]</f>
        <v>330969823.803653</v>
      </c>
    </row>
    <row r="764" spans="1:7">
      <c r="A764">
        <v>18</v>
      </c>
      <c r="B764" t="str">
        <f>VLOOKUP(A764,SQL!$A$10:$B$61,2)</f>
        <v>Indiana</v>
      </c>
      <c r="C764">
        <v>147</v>
      </c>
      <c r="D764" s="5">
        <v>699223.62199999997</v>
      </c>
      <c r="E764" s="8">
        <f t="shared" si="11"/>
        <v>255216622.03</v>
      </c>
      <c r="F764" s="55">
        <f>VLOOKUP(Table1[[#This Row],[ST2]],Table2[#All],4,FALSE)</f>
        <v>0.59233490729281479</v>
      </c>
      <c r="G764">
        <f>Table1[[#This Row],[Percentage]]*Table1[[#This Row],[VMT]]</f>
        <v>151173714.14972541</v>
      </c>
    </row>
    <row r="765" spans="1:7">
      <c r="A765">
        <v>18</v>
      </c>
      <c r="B765" t="str">
        <f>VLOOKUP(A765,SQL!$A$10:$B$61,2)</f>
        <v>Indiana</v>
      </c>
      <c r="C765">
        <v>149</v>
      </c>
      <c r="D765" s="5">
        <v>457210.83</v>
      </c>
      <c r="E765" s="8">
        <f t="shared" si="11"/>
        <v>166881952.95000002</v>
      </c>
      <c r="F765" s="55">
        <f>VLOOKUP(Table1[[#This Row],[ST2]],Table2[#All],4,FALSE)</f>
        <v>0.59233490729281479</v>
      </c>
      <c r="G765">
        <f>Table1[[#This Row],[Percentage]]*Table1[[#This Row],[VMT]]</f>
        <v>98850006.129482135</v>
      </c>
    </row>
    <row r="766" spans="1:7">
      <c r="A766">
        <v>18</v>
      </c>
      <c r="B766" t="str">
        <f>VLOOKUP(A766,SQL!$A$10:$B$61,2)</f>
        <v>Indiana</v>
      </c>
      <c r="C766">
        <v>151</v>
      </c>
      <c r="D766" s="5">
        <v>1454614.878</v>
      </c>
      <c r="E766" s="8">
        <f t="shared" si="11"/>
        <v>530934430.47000003</v>
      </c>
      <c r="F766" s="55">
        <f>VLOOKUP(Table1[[#This Row],[ST2]],Table2[#All],4,FALSE)</f>
        <v>0.59233490729281479</v>
      </c>
      <c r="G766">
        <f>Table1[[#This Row],[Percentage]]*Table1[[#This Row],[VMT]]</f>
        <v>314490996.65101087</v>
      </c>
    </row>
    <row r="767" spans="1:7">
      <c r="A767">
        <v>18</v>
      </c>
      <c r="B767" t="str">
        <f>VLOOKUP(A767,SQL!$A$10:$B$61,2)</f>
        <v>Indiana</v>
      </c>
      <c r="C767">
        <v>153</v>
      </c>
      <c r="D767" s="5">
        <v>572896.35199999996</v>
      </c>
      <c r="E767" s="8">
        <f t="shared" si="11"/>
        <v>209107168.47999999</v>
      </c>
      <c r="F767" s="55">
        <f>VLOOKUP(Table1[[#This Row],[ST2]],Table2[#All],4,FALSE)</f>
        <v>0.59233490729281479</v>
      </c>
      <c r="G767">
        <f>Table1[[#This Row],[Percentage]]*Table1[[#This Row],[VMT]]</f>
        <v>123861475.2558638</v>
      </c>
    </row>
    <row r="768" spans="1:7">
      <c r="A768">
        <v>18</v>
      </c>
      <c r="B768" t="str">
        <f>VLOOKUP(A768,SQL!$A$10:$B$61,2)</f>
        <v>Indiana</v>
      </c>
      <c r="C768">
        <v>155</v>
      </c>
      <c r="D768" s="5">
        <v>166234.826</v>
      </c>
      <c r="E768" s="8">
        <f t="shared" si="11"/>
        <v>60675711.490000002</v>
      </c>
      <c r="F768" s="55">
        <f>VLOOKUP(Table1[[#This Row],[ST2]],Table2[#All],4,FALSE)</f>
        <v>0.59233490729281479</v>
      </c>
      <c r="G768">
        <f>Table1[[#This Row],[Percentage]]*Table1[[#This Row],[VMT]]</f>
        <v>35940341.940354727</v>
      </c>
    </row>
    <row r="769" spans="1:7">
      <c r="A769">
        <v>18</v>
      </c>
      <c r="B769" t="str">
        <f>VLOOKUP(A769,SQL!$A$10:$B$61,2)</f>
        <v>Indiana</v>
      </c>
      <c r="C769">
        <v>157</v>
      </c>
      <c r="D769" s="5">
        <v>3141099.9</v>
      </c>
      <c r="E769" s="8">
        <f t="shared" si="11"/>
        <v>1146501463.5</v>
      </c>
      <c r="F769" s="55">
        <f>VLOOKUP(Table1[[#This Row],[ST2]],Table2[#All],4,FALSE)</f>
        <v>0.59233490729281479</v>
      </c>
      <c r="G769">
        <f>Table1[[#This Row],[Percentage]]*Table1[[#This Row],[VMT]]</f>
        <v>679112838.09334898</v>
      </c>
    </row>
    <row r="770" spans="1:7">
      <c r="A770">
        <v>18</v>
      </c>
      <c r="B770" t="str">
        <f>VLOOKUP(A770,SQL!$A$10:$B$61,2)</f>
        <v>Indiana</v>
      </c>
      <c r="C770">
        <v>159</v>
      </c>
      <c r="D770" s="5">
        <v>536370.11</v>
      </c>
      <c r="E770" s="8">
        <f t="shared" si="11"/>
        <v>195775090.15000001</v>
      </c>
      <c r="F770" s="55">
        <f>VLOOKUP(Table1[[#This Row],[ST2]],Table2[#All],4,FALSE)</f>
        <v>0.59233490729281479</v>
      </c>
      <c r="G770">
        <f>Table1[[#This Row],[Percentage]]*Table1[[#This Row],[VMT]]</f>
        <v>115964419.87424271</v>
      </c>
    </row>
    <row r="771" spans="1:7">
      <c r="A771">
        <v>18</v>
      </c>
      <c r="B771" t="str">
        <f>VLOOKUP(A771,SQL!$A$10:$B$61,2)</f>
        <v>Indiana</v>
      </c>
      <c r="C771">
        <v>161</v>
      </c>
      <c r="D771" s="5">
        <v>134586.23000000001</v>
      </c>
      <c r="E771" s="8">
        <f t="shared" si="11"/>
        <v>49123973.950000003</v>
      </c>
      <c r="F771" s="55">
        <f>VLOOKUP(Table1[[#This Row],[ST2]],Table2[#All],4,FALSE)</f>
        <v>0.59233490729281479</v>
      </c>
      <c r="G771">
        <f>Table1[[#This Row],[Percentage]]*Table1[[#This Row],[VMT]]</f>
        <v>29097844.555527899</v>
      </c>
    </row>
    <row r="772" spans="1:7">
      <c r="A772">
        <v>18</v>
      </c>
      <c r="B772" t="str">
        <f>VLOOKUP(A772,SQL!$A$10:$B$61,2)</f>
        <v>Indiana</v>
      </c>
      <c r="C772">
        <v>163</v>
      </c>
      <c r="D772" s="5">
        <v>3685365.51</v>
      </c>
      <c r="E772" s="8">
        <f t="shared" ref="E772:E835" si="12">D772*365</f>
        <v>1345158411.1499999</v>
      </c>
      <c r="F772" s="55">
        <f>VLOOKUP(Table1[[#This Row],[ST2]],Table2[#All],4,FALSE)</f>
        <v>0.59233490729281479</v>
      </c>
      <c r="G772">
        <f>Table1[[#This Row],[Percentage]]*Table1[[#This Row],[VMT]]</f>
        <v>796784282.76268518</v>
      </c>
    </row>
    <row r="773" spans="1:7">
      <c r="A773">
        <v>18</v>
      </c>
      <c r="B773" t="str">
        <f>VLOOKUP(A773,SQL!$A$10:$B$61,2)</f>
        <v>Indiana</v>
      </c>
      <c r="C773">
        <v>165</v>
      </c>
      <c r="D773" s="5">
        <v>533656.92000000004</v>
      </c>
      <c r="E773" s="8">
        <f t="shared" si="12"/>
        <v>194784775.80000001</v>
      </c>
      <c r="F773" s="55">
        <f>VLOOKUP(Table1[[#This Row],[ST2]],Table2[#All],4,FALSE)</f>
        <v>0.59233490729281479</v>
      </c>
      <c r="G773">
        <f>Table1[[#This Row],[Percentage]]*Table1[[#This Row],[VMT]]</f>
        <v>115377822.11554472</v>
      </c>
    </row>
    <row r="774" spans="1:7">
      <c r="A774">
        <v>18</v>
      </c>
      <c r="B774" t="str">
        <f>VLOOKUP(A774,SQL!$A$10:$B$61,2)</f>
        <v>Indiana</v>
      </c>
      <c r="C774">
        <v>167</v>
      </c>
      <c r="D774" s="5">
        <v>2486411.2200000002</v>
      </c>
      <c r="E774" s="8">
        <f t="shared" si="12"/>
        <v>907540095.30000007</v>
      </c>
      <c r="F774" s="55">
        <f>VLOOKUP(Table1[[#This Row],[ST2]],Table2[#All],4,FALSE)</f>
        <v>0.59233490729281479</v>
      </c>
      <c r="G774">
        <f>Table1[[#This Row],[Percentage]]*Table1[[#This Row],[VMT]]</f>
        <v>537567678.2140379</v>
      </c>
    </row>
    <row r="775" spans="1:7">
      <c r="A775">
        <v>18</v>
      </c>
      <c r="B775" t="str">
        <f>VLOOKUP(A775,SQL!$A$10:$B$61,2)</f>
        <v>Indiana</v>
      </c>
      <c r="C775">
        <v>169</v>
      </c>
      <c r="D775" s="5">
        <v>647701.70900000003</v>
      </c>
      <c r="E775" s="8">
        <f t="shared" si="12"/>
        <v>236411123.78500003</v>
      </c>
      <c r="F775" s="55">
        <f>VLOOKUP(Table1[[#This Row],[ST2]],Table2[#All],4,FALSE)</f>
        <v>0.59233490729281479</v>
      </c>
      <c r="G775">
        <f>Table1[[#This Row],[Percentage]]*Table1[[#This Row],[VMT]]</f>
        <v>140034561.09017816</v>
      </c>
    </row>
    <row r="776" spans="1:7">
      <c r="A776">
        <v>18</v>
      </c>
      <c r="B776" t="str">
        <f>VLOOKUP(A776,SQL!$A$10:$B$61,2)</f>
        <v>Indiana</v>
      </c>
      <c r="C776">
        <v>171</v>
      </c>
      <c r="D776" s="5">
        <v>272485.63</v>
      </c>
      <c r="E776" s="8">
        <f t="shared" si="12"/>
        <v>99457254.950000003</v>
      </c>
      <c r="F776" s="55">
        <f>VLOOKUP(Table1[[#This Row],[ST2]],Table2[#All],4,FALSE)</f>
        <v>0.59233490729281479</v>
      </c>
      <c r="G776">
        <f>Table1[[#This Row],[Percentage]]*Table1[[#This Row],[VMT]]</f>
        <v>58912003.890406094</v>
      </c>
    </row>
    <row r="777" spans="1:7">
      <c r="A777">
        <v>18</v>
      </c>
      <c r="B777" t="str">
        <f>VLOOKUP(A777,SQL!$A$10:$B$61,2)</f>
        <v>Indiana</v>
      </c>
      <c r="C777">
        <v>173</v>
      </c>
      <c r="D777" s="5">
        <v>1247099.8049999999</v>
      </c>
      <c r="E777" s="8">
        <f t="shared" si="12"/>
        <v>455191428.82499999</v>
      </c>
      <c r="F777" s="55">
        <f>VLOOKUP(Table1[[#This Row],[ST2]],Table2[#All],4,FALSE)</f>
        <v>0.59233490729281479</v>
      </c>
      <c r="G777">
        <f>Table1[[#This Row],[Percentage]]*Table1[[#This Row],[VMT]]</f>
        <v>269625772.7935403</v>
      </c>
    </row>
    <row r="778" spans="1:7">
      <c r="A778">
        <v>18</v>
      </c>
      <c r="B778" t="str">
        <f>VLOOKUP(A778,SQL!$A$10:$B$61,2)</f>
        <v>Indiana</v>
      </c>
      <c r="C778">
        <v>175</v>
      </c>
      <c r="D778" s="5">
        <v>504229.21</v>
      </c>
      <c r="E778" s="8">
        <f t="shared" si="12"/>
        <v>184043661.65000001</v>
      </c>
      <c r="F778" s="55">
        <f>VLOOKUP(Table1[[#This Row],[ST2]],Table2[#All],4,FALSE)</f>
        <v>0.59233490729281479</v>
      </c>
      <c r="G778">
        <f>Table1[[#This Row],[Percentage]]*Table1[[#This Row],[VMT]]</f>
        <v>109015485.26128292</v>
      </c>
    </row>
    <row r="779" spans="1:7">
      <c r="A779">
        <v>18</v>
      </c>
      <c r="B779" t="str">
        <f>VLOOKUP(A779,SQL!$A$10:$B$61,2)</f>
        <v>Indiana</v>
      </c>
      <c r="C779">
        <v>177</v>
      </c>
      <c r="D779" s="5">
        <v>1826960.4820000001</v>
      </c>
      <c r="E779" s="8">
        <f t="shared" si="12"/>
        <v>666840575.93000007</v>
      </c>
      <c r="F779" s="55">
        <f>VLOOKUP(Table1[[#This Row],[ST2]],Table2[#All],4,FALSE)</f>
        <v>0.59233490729281479</v>
      </c>
      <c r="G779">
        <f>Table1[[#This Row],[Percentage]]*Table1[[#This Row],[VMT]]</f>
        <v>394992950.72258383</v>
      </c>
    </row>
    <row r="780" spans="1:7">
      <c r="A780">
        <v>18</v>
      </c>
      <c r="B780" t="str">
        <f>VLOOKUP(A780,SQL!$A$10:$B$61,2)</f>
        <v>Indiana</v>
      </c>
      <c r="C780">
        <v>179</v>
      </c>
      <c r="D780" s="5">
        <v>492970.80200000003</v>
      </c>
      <c r="E780" s="8">
        <f t="shared" si="12"/>
        <v>179934342.73000002</v>
      </c>
      <c r="F780" s="55">
        <f>VLOOKUP(Table1[[#This Row],[ST2]],Table2[#All],4,FALSE)</f>
        <v>0.59233490729281479</v>
      </c>
      <c r="G780">
        <f>Table1[[#This Row],[Percentage]]*Table1[[#This Row],[VMT]]</f>
        <v>106581392.21976812</v>
      </c>
    </row>
    <row r="781" spans="1:7">
      <c r="A781">
        <v>18</v>
      </c>
      <c r="B781" t="str">
        <f>VLOOKUP(A781,SQL!$A$10:$B$61,2)</f>
        <v>Indiana</v>
      </c>
      <c r="C781">
        <v>181</v>
      </c>
      <c r="D781" s="5">
        <v>1122408.81</v>
      </c>
      <c r="E781" s="8">
        <f t="shared" si="12"/>
        <v>409679215.65000004</v>
      </c>
      <c r="F781" s="55">
        <f>VLOOKUP(Table1[[#This Row],[ST2]],Table2[#All],4,FALSE)</f>
        <v>0.59233490729281479</v>
      </c>
      <c r="G781">
        <f>Table1[[#This Row],[Percentage]]*Table1[[#This Row],[VMT]]</f>
        <v>242667300.22183585</v>
      </c>
    </row>
    <row r="782" spans="1:7">
      <c r="A782">
        <v>18</v>
      </c>
      <c r="B782" t="str">
        <f>VLOOKUP(A782,SQL!$A$10:$B$61,2)</f>
        <v>Indiana</v>
      </c>
      <c r="C782">
        <v>183</v>
      </c>
      <c r="D782" s="5">
        <v>903811.23</v>
      </c>
      <c r="E782" s="8">
        <f t="shared" si="12"/>
        <v>329891098.94999999</v>
      </c>
      <c r="F782" s="55">
        <f>VLOOKUP(Table1[[#This Row],[ST2]],Table2[#All],4,FALSE)</f>
        <v>0.59233490729281479</v>
      </c>
      <c r="G782">
        <f>Table1[[#This Row],[Percentage]]*Table1[[#This Row],[VMT]]</f>
        <v>195406013.51327303</v>
      </c>
    </row>
    <row r="783" spans="1:7">
      <c r="A783">
        <v>19</v>
      </c>
      <c r="B783" t="str">
        <f>VLOOKUP(A783,SQL!$A$10:$B$61,2)</f>
        <v>Iowa</v>
      </c>
      <c r="C783" t="s">
        <v>1897</v>
      </c>
      <c r="D783" s="5">
        <v>73813044.210999995</v>
      </c>
      <c r="E783" s="8">
        <f t="shared" si="12"/>
        <v>26941761137.014999</v>
      </c>
      <c r="F783" s="55">
        <f>VLOOKUP(Table1[[#This Row],[ST2]],Table2[#All],4,FALSE)</f>
        <v>0.62094864852044074</v>
      </c>
      <c r="G783">
        <f>Table1[[#This Row],[Percentage]]*Table1[[#This Row],[VMT]]</f>
        <v>16729450166.789997</v>
      </c>
    </row>
    <row r="784" spans="1:7">
      <c r="A784">
        <v>20</v>
      </c>
      <c r="B784" t="str">
        <f>VLOOKUP(A784,SQL!$A$10:$B$61,2)</f>
        <v>Kansas</v>
      </c>
      <c r="C784">
        <v>1</v>
      </c>
      <c r="D784" s="5">
        <v>325783.01699999999</v>
      </c>
      <c r="E784" s="8">
        <f t="shared" si="12"/>
        <v>118910801.205</v>
      </c>
      <c r="F784" s="55">
        <f>VLOOKUP(Table1[[#This Row],[ST2]],Table2[#All],4,FALSE)</f>
        <v>0.65009010435478998</v>
      </c>
      <c r="G784">
        <f>Table1[[#This Row],[Percentage]]*Table1[[#This Row],[VMT]]</f>
        <v>77302735.164270133</v>
      </c>
    </row>
    <row r="785" spans="1:7">
      <c r="A785">
        <v>20</v>
      </c>
      <c r="B785" t="str">
        <f>VLOOKUP(A785,SQL!$A$10:$B$61,2)</f>
        <v>Kansas</v>
      </c>
      <c r="C785">
        <v>3</v>
      </c>
      <c r="D785" s="5">
        <v>241285.37400000001</v>
      </c>
      <c r="E785" s="8">
        <f t="shared" si="12"/>
        <v>88069161.510000005</v>
      </c>
      <c r="F785" s="55">
        <f>VLOOKUP(Table1[[#This Row],[ST2]],Table2[#All],4,FALSE)</f>
        <v>0.65009010435478998</v>
      </c>
      <c r="G785">
        <f>Table1[[#This Row],[Percentage]]*Table1[[#This Row],[VMT]]</f>
        <v>57252890.396474756</v>
      </c>
    </row>
    <row r="786" spans="1:7">
      <c r="A786">
        <v>20</v>
      </c>
      <c r="B786" t="str">
        <f>VLOOKUP(A786,SQL!$A$10:$B$61,2)</f>
        <v>Kansas</v>
      </c>
      <c r="C786">
        <v>5</v>
      </c>
      <c r="D786" s="5">
        <v>284781.75900000002</v>
      </c>
      <c r="E786" s="8">
        <f t="shared" si="12"/>
        <v>103945342.03500001</v>
      </c>
      <c r="F786" s="55">
        <f>VLOOKUP(Table1[[#This Row],[ST2]],Table2[#All],4,FALSE)</f>
        <v>0.65009010435478998</v>
      </c>
      <c r="G786">
        <f>Table1[[#This Row],[Percentage]]*Table1[[#This Row],[VMT]]</f>
        <v>67573838.25072749</v>
      </c>
    </row>
    <row r="787" spans="1:7">
      <c r="A787">
        <v>20</v>
      </c>
      <c r="B787" t="str">
        <f>VLOOKUP(A787,SQL!$A$10:$B$61,2)</f>
        <v>Kansas</v>
      </c>
      <c r="C787">
        <v>7</v>
      </c>
      <c r="D787" s="5">
        <v>162898.86199999999</v>
      </c>
      <c r="E787" s="8">
        <f t="shared" si="12"/>
        <v>59458084.629999995</v>
      </c>
      <c r="F787" s="55">
        <f>VLOOKUP(Table1[[#This Row],[ST2]],Table2[#All],4,FALSE)</f>
        <v>0.65009010435478998</v>
      </c>
      <c r="G787">
        <f>Table1[[#This Row],[Percentage]]*Table1[[#This Row],[VMT]]</f>
        <v>38653112.441852629</v>
      </c>
    </row>
    <row r="788" spans="1:7">
      <c r="A788">
        <v>20</v>
      </c>
      <c r="B788" t="str">
        <f>VLOOKUP(A788,SQL!$A$10:$B$61,2)</f>
        <v>Kansas</v>
      </c>
      <c r="C788">
        <v>9</v>
      </c>
      <c r="D788" s="5">
        <v>616321.61800000002</v>
      </c>
      <c r="E788" s="8">
        <f t="shared" si="12"/>
        <v>224957390.56999999</v>
      </c>
      <c r="F788" s="55">
        <f>VLOOKUP(Table1[[#This Row],[ST2]],Table2[#All],4,FALSE)</f>
        <v>0.65009010435478998</v>
      </c>
      <c r="G788">
        <f>Table1[[#This Row],[Percentage]]*Table1[[#This Row],[VMT]]</f>
        <v>146242573.51103255</v>
      </c>
    </row>
    <row r="789" spans="1:7">
      <c r="A789">
        <v>20</v>
      </c>
      <c r="B789" t="str">
        <f>VLOOKUP(A789,SQL!$A$10:$B$61,2)</f>
        <v>Kansas</v>
      </c>
      <c r="C789">
        <v>11</v>
      </c>
      <c r="D789" s="5">
        <v>343186.93099999998</v>
      </c>
      <c r="E789" s="8">
        <f t="shared" si="12"/>
        <v>125263229.815</v>
      </c>
      <c r="F789" s="55">
        <f>VLOOKUP(Table1[[#This Row],[ST2]],Table2[#All],4,FALSE)</f>
        <v>0.65009010435478998</v>
      </c>
      <c r="G789">
        <f>Table1[[#This Row],[Percentage]]*Table1[[#This Row],[VMT]]</f>
        <v>81432386.142251387</v>
      </c>
    </row>
    <row r="790" spans="1:7">
      <c r="A790">
        <v>20</v>
      </c>
      <c r="B790" t="str">
        <f>VLOOKUP(A790,SQL!$A$10:$B$61,2)</f>
        <v>Kansas</v>
      </c>
      <c r="C790">
        <v>13</v>
      </c>
      <c r="D790" s="5">
        <v>406632.96600000001</v>
      </c>
      <c r="E790" s="8">
        <f t="shared" si="12"/>
        <v>148421032.59</v>
      </c>
      <c r="F790" s="55">
        <f>VLOOKUP(Table1[[#This Row],[ST2]],Table2[#All],4,FALSE)</f>
        <v>0.65009010435478998</v>
      </c>
      <c r="G790">
        <f>Table1[[#This Row],[Percentage]]*Table1[[#This Row],[VMT]]</f>
        <v>96487044.564878792</v>
      </c>
    </row>
    <row r="791" spans="1:7">
      <c r="A791">
        <v>20</v>
      </c>
      <c r="B791" t="str">
        <f>VLOOKUP(A791,SQL!$A$10:$B$61,2)</f>
        <v>Kansas</v>
      </c>
      <c r="C791">
        <v>15</v>
      </c>
      <c r="D791" s="5">
        <v>1714891.544</v>
      </c>
      <c r="E791" s="8">
        <f t="shared" si="12"/>
        <v>625935413.55999994</v>
      </c>
      <c r="F791" s="55">
        <f>VLOOKUP(Table1[[#This Row],[ST2]],Table2[#All],4,FALSE)</f>
        <v>0.65009010435478998</v>
      </c>
      <c r="G791">
        <f>Table1[[#This Row],[Percentage]]*Table1[[#This Row],[VMT]]</f>
        <v>406914418.32057899</v>
      </c>
    </row>
    <row r="792" spans="1:7">
      <c r="A792">
        <v>20</v>
      </c>
      <c r="B792" t="str">
        <f>VLOOKUP(A792,SQL!$A$10:$B$61,2)</f>
        <v>Kansas</v>
      </c>
      <c r="C792">
        <v>17</v>
      </c>
      <c r="D792" s="5">
        <v>412589.79800000001</v>
      </c>
      <c r="E792" s="8">
        <f t="shared" si="12"/>
        <v>150595276.27000001</v>
      </c>
      <c r="F792" s="55">
        <f>VLOOKUP(Table1[[#This Row],[ST2]],Table2[#All],4,FALSE)</f>
        <v>0.65009010435478998</v>
      </c>
      <c r="G792">
        <f>Table1[[#This Row],[Percentage]]*Table1[[#This Row],[VMT]]</f>
        <v>97900498.865702733</v>
      </c>
    </row>
    <row r="793" spans="1:7">
      <c r="A793">
        <v>20</v>
      </c>
      <c r="B793" t="str">
        <f>VLOOKUP(A793,SQL!$A$10:$B$61,2)</f>
        <v>Kansas</v>
      </c>
      <c r="C793">
        <v>19</v>
      </c>
      <c r="D793" s="5">
        <v>94956.277000000002</v>
      </c>
      <c r="E793" s="8">
        <f t="shared" si="12"/>
        <v>34659041.105000004</v>
      </c>
      <c r="F793" s="55">
        <f>VLOOKUP(Table1[[#This Row],[ST2]],Table2[#All],4,FALSE)</f>
        <v>0.65009010435478998</v>
      </c>
      <c r="G793">
        <f>Table1[[#This Row],[Percentage]]*Table1[[#This Row],[VMT]]</f>
        <v>22531499.648786407</v>
      </c>
    </row>
    <row r="794" spans="1:7">
      <c r="A794">
        <v>20</v>
      </c>
      <c r="B794" t="str">
        <f>VLOOKUP(A794,SQL!$A$10:$B$61,2)</f>
        <v>Kansas</v>
      </c>
      <c r="C794">
        <v>21</v>
      </c>
      <c r="D794" s="5">
        <v>604301.90800000005</v>
      </c>
      <c r="E794" s="8">
        <f t="shared" si="12"/>
        <v>220570196.42000002</v>
      </c>
      <c r="F794" s="55">
        <f>VLOOKUP(Table1[[#This Row],[ST2]],Table2[#All],4,FALSE)</f>
        <v>0.65009010435478998</v>
      </c>
      <c r="G794">
        <f>Table1[[#This Row],[Percentage]]*Table1[[#This Row],[VMT]]</f>
        <v>143390502.00823432</v>
      </c>
    </row>
    <row r="795" spans="1:7">
      <c r="A795">
        <v>20</v>
      </c>
      <c r="B795" t="str">
        <f>VLOOKUP(A795,SQL!$A$10:$B$61,2)</f>
        <v>Kansas</v>
      </c>
      <c r="C795">
        <v>23</v>
      </c>
      <c r="D795" s="5">
        <v>87329.974000000002</v>
      </c>
      <c r="E795" s="8">
        <f t="shared" si="12"/>
        <v>31875440.510000002</v>
      </c>
      <c r="F795" s="55">
        <f>VLOOKUP(Table1[[#This Row],[ST2]],Table2[#All],4,FALSE)</f>
        <v>0.65009010435478998</v>
      </c>
      <c r="G795">
        <f>Table1[[#This Row],[Percentage]]*Table1[[#This Row],[VMT]]</f>
        <v>20721908.447500803</v>
      </c>
    </row>
    <row r="796" spans="1:7">
      <c r="A796">
        <v>20</v>
      </c>
      <c r="B796" t="str">
        <f>VLOOKUP(A796,SQL!$A$10:$B$61,2)</f>
        <v>Kansas</v>
      </c>
      <c r="C796">
        <v>25</v>
      </c>
      <c r="D796" s="5">
        <v>114343.64200000001</v>
      </c>
      <c r="E796" s="8">
        <f t="shared" si="12"/>
        <v>41735429.330000006</v>
      </c>
      <c r="F796" s="55">
        <f>VLOOKUP(Table1[[#This Row],[ST2]],Table2[#All],4,FALSE)</f>
        <v>0.65009010435478998</v>
      </c>
      <c r="G796">
        <f>Table1[[#This Row],[Percentage]]*Table1[[#This Row],[VMT]]</f>
        <v>27131789.608431667</v>
      </c>
    </row>
    <row r="797" spans="1:7">
      <c r="A797">
        <v>20</v>
      </c>
      <c r="B797" t="str">
        <f>VLOOKUP(A797,SQL!$A$10:$B$61,2)</f>
        <v>Kansas</v>
      </c>
      <c r="C797">
        <v>27</v>
      </c>
      <c r="D797" s="5">
        <v>169958.74</v>
      </c>
      <c r="E797" s="8">
        <f t="shared" si="12"/>
        <v>62034940.099999994</v>
      </c>
      <c r="F797" s="55">
        <f>VLOOKUP(Table1[[#This Row],[ST2]],Table2[#All],4,FALSE)</f>
        <v>0.65009010435478998</v>
      </c>
      <c r="G797">
        <f>Table1[[#This Row],[Percentage]]*Table1[[#This Row],[VMT]]</f>
        <v>40328300.683252141</v>
      </c>
    </row>
    <row r="798" spans="1:7">
      <c r="A798">
        <v>20</v>
      </c>
      <c r="B798" t="str">
        <f>VLOOKUP(A798,SQL!$A$10:$B$61,2)</f>
        <v>Kansas</v>
      </c>
      <c r="C798">
        <v>29</v>
      </c>
      <c r="D798" s="5">
        <v>299731.02600000001</v>
      </c>
      <c r="E798" s="8">
        <f t="shared" si="12"/>
        <v>109401824.49000001</v>
      </c>
      <c r="F798" s="55">
        <f>VLOOKUP(Table1[[#This Row],[ST2]],Table2[#All],4,FALSE)</f>
        <v>0.65009010435478998</v>
      </c>
      <c r="G798">
        <f>Table1[[#This Row],[Percentage]]*Table1[[#This Row],[VMT]]</f>
        <v>71121043.499308527</v>
      </c>
    </row>
    <row r="799" spans="1:7">
      <c r="A799">
        <v>20</v>
      </c>
      <c r="B799" t="str">
        <f>VLOOKUP(A799,SQL!$A$10:$B$61,2)</f>
        <v>Kansas</v>
      </c>
      <c r="C799">
        <v>31</v>
      </c>
      <c r="D799" s="5">
        <v>381600.88500000001</v>
      </c>
      <c r="E799" s="8">
        <f t="shared" si="12"/>
        <v>139284323.02500001</v>
      </c>
      <c r="F799" s="55">
        <f>VLOOKUP(Table1[[#This Row],[ST2]],Table2[#All],4,FALSE)</f>
        <v>0.65009010435478998</v>
      </c>
      <c r="G799">
        <f>Table1[[#This Row],[Percentage]]*Table1[[#This Row],[VMT]]</f>
        <v>90547360.090308532</v>
      </c>
    </row>
    <row r="800" spans="1:7">
      <c r="A800">
        <v>20</v>
      </c>
      <c r="B800" t="str">
        <f>VLOOKUP(A800,SQL!$A$10:$B$61,2)</f>
        <v>Kansas</v>
      </c>
      <c r="C800">
        <v>33</v>
      </c>
      <c r="D800" s="5">
        <v>51680.048000000003</v>
      </c>
      <c r="E800" s="8">
        <f t="shared" si="12"/>
        <v>18863217.52</v>
      </c>
      <c r="F800" s="55">
        <f>VLOOKUP(Table1[[#This Row],[ST2]],Table2[#All],4,FALSE)</f>
        <v>0.65009010435478998</v>
      </c>
      <c r="G800">
        <f>Table1[[#This Row],[Percentage]]*Table1[[#This Row],[VMT]]</f>
        <v>12262791.046043903</v>
      </c>
    </row>
    <row r="801" spans="1:7">
      <c r="A801">
        <v>20</v>
      </c>
      <c r="B801" t="str">
        <f>VLOOKUP(A801,SQL!$A$10:$B$61,2)</f>
        <v>Kansas</v>
      </c>
      <c r="C801">
        <v>35</v>
      </c>
      <c r="D801" s="5">
        <v>696503.674</v>
      </c>
      <c r="E801" s="8">
        <f t="shared" si="12"/>
        <v>254223841.00999999</v>
      </c>
      <c r="F801" s="55">
        <f>VLOOKUP(Table1[[#This Row],[ST2]],Table2[#All],4,FALSE)</f>
        <v>0.65009010435478998</v>
      </c>
      <c r="G801">
        <f>Table1[[#This Row],[Percentage]]*Table1[[#This Row],[VMT]]</f>
        <v>165268403.33166644</v>
      </c>
    </row>
    <row r="802" spans="1:7">
      <c r="A802">
        <v>20</v>
      </c>
      <c r="B802" t="str">
        <f>VLOOKUP(A802,SQL!$A$10:$B$61,2)</f>
        <v>Kansas</v>
      </c>
      <c r="C802">
        <v>37</v>
      </c>
      <c r="D802" s="5">
        <v>646695.60699999996</v>
      </c>
      <c r="E802" s="8">
        <f t="shared" si="12"/>
        <v>236043896.55499998</v>
      </c>
      <c r="F802" s="55">
        <f>VLOOKUP(Table1[[#This Row],[ST2]],Table2[#All],4,FALSE)</f>
        <v>0.65009010435478998</v>
      </c>
      <c r="G802">
        <f>Table1[[#This Row],[Percentage]]*Table1[[#This Row],[VMT]]</f>
        <v>153449801.34375119</v>
      </c>
    </row>
    <row r="803" spans="1:7">
      <c r="A803">
        <v>20</v>
      </c>
      <c r="B803" t="str">
        <f>VLOOKUP(A803,SQL!$A$10:$B$61,2)</f>
        <v>Kansas</v>
      </c>
      <c r="C803">
        <v>39</v>
      </c>
      <c r="D803" s="5">
        <v>118185.064</v>
      </c>
      <c r="E803" s="8">
        <f t="shared" si="12"/>
        <v>43137548.359999999</v>
      </c>
      <c r="F803" s="55">
        <f>VLOOKUP(Table1[[#This Row],[ST2]],Table2[#All],4,FALSE)</f>
        <v>0.65009010435478998</v>
      </c>
      <c r="G803">
        <f>Table1[[#This Row],[Percentage]]*Table1[[#This Row],[VMT]]</f>
        <v>28043293.314962197</v>
      </c>
    </row>
    <row r="804" spans="1:7">
      <c r="A804">
        <v>20</v>
      </c>
      <c r="B804" t="str">
        <f>VLOOKUP(A804,SQL!$A$10:$B$61,2)</f>
        <v>Kansas</v>
      </c>
      <c r="C804">
        <v>41</v>
      </c>
      <c r="D804" s="5">
        <v>649517.36499999999</v>
      </c>
      <c r="E804" s="8">
        <f t="shared" si="12"/>
        <v>237073838.22499999</v>
      </c>
      <c r="F804" s="55">
        <f>VLOOKUP(Table1[[#This Row],[ST2]],Table2[#All],4,FALSE)</f>
        <v>0.65009010435478998</v>
      </c>
      <c r="G804">
        <f>Table1[[#This Row],[Percentage]]*Table1[[#This Row],[VMT]]</f>
        <v>154119356.23148084</v>
      </c>
    </row>
    <row r="805" spans="1:7">
      <c r="A805">
        <v>20</v>
      </c>
      <c r="B805" t="str">
        <f>VLOOKUP(A805,SQL!$A$10:$B$61,2)</f>
        <v>Kansas</v>
      </c>
      <c r="C805">
        <v>43</v>
      </c>
      <c r="D805" s="5">
        <v>273059.67499999999</v>
      </c>
      <c r="E805" s="8">
        <f t="shared" si="12"/>
        <v>99666781.375</v>
      </c>
      <c r="F805" s="55">
        <f>VLOOKUP(Table1[[#This Row],[ST2]],Table2[#All],4,FALSE)</f>
        <v>0.65009010435478998</v>
      </c>
      <c r="G805">
        <f>Table1[[#This Row],[Percentage]]*Table1[[#This Row],[VMT]]</f>
        <v>64792388.30477979</v>
      </c>
    </row>
    <row r="806" spans="1:7">
      <c r="A806">
        <v>20</v>
      </c>
      <c r="B806" t="str">
        <f>VLOOKUP(A806,SQL!$A$10:$B$61,2)</f>
        <v>Kansas</v>
      </c>
      <c r="C806">
        <v>45</v>
      </c>
      <c r="D806" s="5">
        <v>2309975.0950000002</v>
      </c>
      <c r="E806" s="8">
        <f t="shared" si="12"/>
        <v>843140909.67500007</v>
      </c>
      <c r="F806" s="55">
        <f>VLOOKUP(Table1[[#This Row],[ST2]],Table2[#All],4,FALSE)</f>
        <v>0.65009010435478998</v>
      </c>
      <c r="G806">
        <f>Table1[[#This Row],[Percentage]]*Table1[[#This Row],[VMT]]</f>
        <v>548117561.95641339</v>
      </c>
    </row>
    <row r="807" spans="1:7">
      <c r="A807">
        <v>20</v>
      </c>
      <c r="B807" t="str">
        <f>VLOOKUP(A807,SQL!$A$10:$B$61,2)</f>
        <v>Kansas</v>
      </c>
      <c r="C807">
        <v>47</v>
      </c>
      <c r="D807" s="5">
        <v>137266.47</v>
      </c>
      <c r="E807" s="8">
        <f t="shared" si="12"/>
        <v>50102261.549999997</v>
      </c>
      <c r="F807" s="55">
        <f>VLOOKUP(Table1[[#This Row],[ST2]],Table2[#All],4,FALSE)</f>
        <v>0.65009010435478998</v>
      </c>
      <c r="G807">
        <f>Table1[[#This Row],[Percentage]]*Table1[[#This Row],[VMT]]</f>
        <v>32570984.43945048</v>
      </c>
    </row>
    <row r="808" spans="1:7">
      <c r="A808">
        <v>20</v>
      </c>
      <c r="B808" t="str">
        <f>VLOOKUP(A808,SQL!$A$10:$B$61,2)</f>
        <v>Kansas</v>
      </c>
      <c r="C808">
        <v>49</v>
      </c>
      <c r="D808" s="5">
        <v>57423.031000000003</v>
      </c>
      <c r="E808" s="8">
        <f t="shared" si="12"/>
        <v>20959406.315000001</v>
      </c>
      <c r="F808" s="55">
        <f>VLOOKUP(Table1[[#This Row],[ST2]],Table2[#All],4,FALSE)</f>
        <v>0.65009010435478998</v>
      </c>
      <c r="G808">
        <f>Table1[[#This Row],[Percentage]]*Table1[[#This Row],[VMT]]</f>
        <v>13625502.638532795</v>
      </c>
    </row>
    <row r="809" spans="1:7">
      <c r="A809">
        <v>20</v>
      </c>
      <c r="B809" t="str">
        <f>VLOOKUP(A809,SQL!$A$10:$B$61,2)</f>
        <v>Kansas</v>
      </c>
      <c r="C809">
        <v>51</v>
      </c>
      <c r="D809" s="5">
        <v>797532.51500000001</v>
      </c>
      <c r="E809" s="8">
        <f t="shared" si="12"/>
        <v>291099367.97500002</v>
      </c>
      <c r="F809" s="55">
        <f>VLOOKUP(Table1[[#This Row],[ST2]],Table2[#All],4,FALSE)</f>
        <v>0.65009010435478998</v>
      </c>
      <c r="G809">
        <f>Table1[[#This Row],[Percentage]]*Table1[[#This Row],[VMT]]</f>
        <v>189240818.50448117</v>
      </c>
    </row>
    <row r="810" spans="1:7">
      <c r="A810">
        <v>20</v>
      </c>
      <c r="B810" t="str">
        <f>VLOOKUP(A810,SQL!$A$10:$B$61,2)</f>
        <v>Kansas</v>
      </c>
      <c r="C810">
        <v>53</v>
      </c>
      <c r="D810" s="5">
        <v>420659.011</v>
      </c>
      <c r="E810" s="8">
        <f t="shared" si="12"/>
        <v>153540539.01499999</v>
      </c>
      <c r="F810" s="55">
        <f>VLOOKUP(Table1[[#This Row],[ST2]],Table2[#All],4,FALSE)</f>
        <v>0.65009010435478998</v>
      </c>
      <c r="G810">
        <f>Table1[[#This Row],[Percentage]]*Table1[[#This Row],[VMT]]</f>
        <v>99815185.030952036</v>
      </c>
    </row>
    <row r="811" spans="1:7">
      <c r="A811">
        <v>20</v>
      </c>
      <c r="B811" t="str">
        <f>VLOOKUP(A811,SQL!$A$10:$B$61,2)</f>
        <v>Kansas</v>
      </c>
      <c r="C811">
        <v>55</v>
      </c>
      <c r="D811" s="5">
        <v>720302.67</v>
      </c>
      <c r="E811" s="8">
        <f t="shared" si="12"/>
        <v>262910474.55000001</v>
      </c>
      <c r="F811" s="55">
        <f>VLOOKUP(Table1[[#This Row],[ST2]],Table2[#All],4,FALSE)</f>
        <v>0.65009010435478998</v>
      </c>
      <c r="G811">
        <f>Table1[[#This Row],[Percentage]]*Table1[[#This Row],[VMT]]</f>
        <v>170915497.83617687</v>
      </c>
    </row>
    <row r="812" spans="1:7">
      <c r="A812">
        <v>20</v>
      </c>
      <c r="B812" t="str">
        <f>VLOOKUP(A812,SQL!$A$10:$B$61,2)</f>
        <v>Kansas</v>
      </c>
      <c r="C812">
        <v>57</v>
      </c>
      <c r="D812" s="5">
        <v>740067.50399999996</v>
      </c>
      <c r="E812" s="8">
        <f t="shared" si="12"/>
        <v>270124638.95999998</v>
      </c>
      <c r="F812" s="55">
        <f>VLOOKUP(Table1[[#This Row],[ST2]],Table2[#All],4,FALSE)</f>
        <v>0.65009010435478998</v>
      </c>
      <c r="G812">
        <f>Table1[[#This Row],[Percentage]]*Table1[[#This Row],[VMT]]</f>
        <v>175605354.73030636</v>
      </c>
    </row>
    <row r="813" spans="1:7">
      <c r="A813">
        <v>20</v>
      </c>
      <c r="B813" t="str">
        <f>VLOOKUP(A813,SQL!$A$10:$B$61,2)</f>
        <v>Kansas</v>
      </c>
      <c r="C813">
        <v>59</v>
      </c>
      <c r="D813" s="5">
        <v>869627.527</v>
      </c>
      <c r="E813" s="8">
        <f t="shared" si="12"/>
        <v>317414047.35500002</v>
      </c>
      <c r="F813" s="55">
        <f>VLOOKUP(Table1[[#This Row],[ST2]],Table2[#All],4,FALSE)</f>
        <v>0.65009010435478998</v>
      </c>
      <c r="G813">
        <f>Table1[[#This Row],[Percentage]]*Table1[[#This Row],[VMT]]</f>
        <v>206347731.16868821</v>
      </c>
    </row>
    <row r="814" spans="1:7">
      <c r="A814">
        <v>20</v>
      </c>
      <c r="B814" t="str">
        <f>VLOOKUP(A814,SQL!$A$10:$B$61,2)</f>
        <v>Kansas</v>
      </c>
      <c r="C814">
        <v>61</v>
      </c>
      <c r="D814" s="5">
        <v>894781.92299999995</v>
      </c>
      <c r="E814" s="8">
        <f t="shared" si="12"/>
        <v>326595401.89499998</v>
      </c>
      <c r="F814" s="55">
        <f>VLOOKUP(Table1[[#This Row],[ST2]],Table2[#All],4,FALSE)</f>
        <v>0.65009010435478998</v>
      </c>
      <c r="G814">
        <f>Table1[[#This Row],[Percentage]]*Table1[[#This Row],[VMT]]</f>
        <v>212316438.8997151</v>
      </c>
    </row>
    <row r="815" spans="1:7">
      <c r="A815">
        <v>20</v>
      </c>
      <c r="B815" t="str">
        <f>VLOOKUP(A815,SQL!$A$10:$B$61,2)</f>
        <v>Kansas</v>
      </c>
      <c r="C815">
        <v>63</v>
      </c>
      <c r="D815" s="5">
        <v>373880.26799999998</v>
      </c>
      <c r="E815" s="8">
        <f t="shared" si="12"/>
        <v>136466297.81999999</v>
      </c>
      <c r="F815" s="55">
        <f>VLOOKUP(Table1[[#This Row],[ST2]],Table2[#All],4,FALSE)</f>
        <v>0.65009010435478998</v>
      </c>
      <c r="G815">
        <f>Table1[[#This Row],[Percentage]]*Table1[[#This Row],[VMT]]</f>
        <v>88715389.79071565</v>
      </c>
    </row>
    <row r="816" spans="1:7">
      <c r="A816">
        <v>20</v>
      </c>
      <c r="B816" t="str">
        <f>VLOOKUP(A816,SQL!$A$10:$B$61,2)</f>
        <v>Kansas</v>
      </c>
      <c r="C816">
        <v>65</v>
      </c>
      <c r="D816" s="5">
        <v>84476.495999999999</v>
      </c>
      <c r="E816" s="8">
        <f t="shared" si="12"/>
        <v>30833921.039999999</v>
      </c>
      <c r="F816" s="55">
        <f>VLOOKUP(Table1[[#This Row],[ST2]],Table2[#All],4,FALSE)</f>
        <v>0.65009010435478998</v>
      </c>
      <c r="G816">
        <f>Table1[[#This Row],[Percentage]]*Table1[[#This Row],[VMT]]</f>
        <v>20044826.946560953</v>
      </c>
    </row>
    <row r="817" spans="1:7">
      <c r="A817">
        <v>20</v>
      </c>
      <c r="B817" t="str">
        <f>VLOOKUP(A817,SQL!$A$10:$B$61,2)</f>
        <v>Kansas</v>
      </c>
      <c r="C817">
        <v>67</v>
      </c>
      <c r="D817" s="5">
        <v>162808.81</v>
      </c>
      <c r="E817" s="8">
        <f t="shared" si="12"/>
        <v>59425215.649999999</v>
      </c>
      <c r="F817" s="55">
        <f>VLOOKUP(Table1[[#This Row],[ST2]],Table2[#All],4,FALSE)</f>
        <v>0.65009010435478998</v>
      </c>
      <c r="G817">
        <f>Table1[[#This Row],[Percentage]]*Table1[[#This Row],[VMT]]</f>
        <v>38631744.643214397</v>
      </c>
    </row>
    <row r="818" spans="1:7">
      <c r="A818">
        <v>20</v>
      </c>
      <c r="B818" t="str">
        <f>VLOOKUP(A818,SQL!$A$10:$B$61,2)</f>
        <v>Kansas</v>
      </c>
      <c r="C818">
        <v>69</v>
      </c>
      <c r="D818" s="5">
        <v>284662.783</v>
      </c>
      <c r="E818" s="8">
        <f t="shared" si="12"/>
        <v>103901915.795</v>
      </c>
      <c r="F818" s="55">
        <f>VLOOKUP(Table1[[#This Row],[ST2]],Table2[#All],4,FALSE)</f>
        <v>0.65009010435478998</v>
      </c>
      <c r="G818">
        <f>Table1[[#This Row],[Percentage]]*Table1[[#This Row],[VMT]]</f>
        <v>67545607.281834155</v>
      </c>
    </row>
    <row r="819" spans="1:7">
      <c r="A819">
        <v>20</v>
      </c>
      <c r="B819" t="str">
        <f>VLOOKUP(A819,SQL!$A$10:$B$61,2)</f>
        <v>Kansas</v>
      </c>
      <c r="C819">
        <v>71</v>
      </c>
      <c r="D819" s="5">
        <v>52335.519999999997</v>
      </c>
      <c r="E819" s="8">
        <f t="shared" si="12"/>
        <v>19102464.799999997</v>
      </c>
      <c r="F819" s="55">
        <f>VLOOKUP(Table1[[#This Row],[ST2]],Table2[#All],4,FALSE)</f>
        <v>0.65009010435478998</v>
      </c>
      <c r="G819">
        <f>Table1[[#This Row],[Percentage]]*Table1[[#This Row],[VMT]]</f>
        <v>12418323.3352657</v>
      </c>
    </row>
    <row r="820" spans="1:7">
      <c r="A820">
        <v>20</v>
      </c>
      <c r="B820" t="str">
        <f>VLOOKUP(A820,SQL!$A$10:$B$61,2)</f>
        <v>Kansas</v>
      </c>
      <c r="C820">
        <v>73</v>
      </c>
      <c r="D820" s="5">
        <v>277765.26799999998</v>
      </c>
      <c r="E820" s="8">
        <f t="shared" si="12"/>
        <v>101384322.81999999</v>
      </c>
      <c r="F820" s="55">
        <f>VLOOKUP(Table1[[#This Row],[ST2]],Table2[#All],4,FALSE)</f>
        <v>0.65009010435478998</v>
      </c>
      <c r="G820">
        <f>Table1[[#This Row],[Percentage]]*Table1[[#This Row],[VMT]]</f>
        <v>65908945.001993507</v>
      </c>
    </row>
    <row r="821" spans="1:7">
      <c r="A821">
        <v>20</v>
      </c>
      <c r="B821" t="str">
        <f>VLOOKUP(A821,SQL!$A$10:$B$61,2)</f>
        <v>Kansas</v>
      </c>
      <c r="C821">
        <v>75</v>
      </c>
      <c r="D821" s="5">
        <v>112413.95</v>
      </c>
      <c r="E821" s="8">
        <f t="shared" si="12"/>
        <v>41031091.75</v>
      </c>
      <c r="F821" s="55">
        <f>VLOOKUP(Table1[[#This Row],[ST2]],Table2[#All],4,FALSE)</f>
        <v>0.65009010435478998</v>
      </c>
      <c r="G821">
        <f>Table1[[#This Row],[Percentage]]*Table1[[#This Row],[VMT]]</f>
        <v>26673906.717548463</v>
      </c>
    </row>
    <row r="822" spans="1:7">
      <c r="A822">
        <v>20</v>
      </c>
      <c r="B822" t="str">
        <f>VLOOKUP(A822,SQL!$A$10:$B$61,2)</f>
        <v>Kansas</v>
      </c>
      <c r="C822">
        <v>77</v>
      </c>
      <c r="D822" s="5">
        <v>157298.49600000001</v>
      </c>
      <c r="E822" s="8">
        <f t="shared" si="12"/>
        <v>57413951.040000007</v>
      </c>
      <c r="F822" s="55">
        <f>VLOOKUP(Table1[[#This Row],[ST2]],Table2[#All],4,FALSE)</f>
        <v>0.65009010435478998</v>
      </c>
      <c r="G822">
        <f>Table1[[#This Row],[Percentage]]*Table1[[#This Row],[VMT]]</f>
        <v>37324241.42301441</v>
      </c>
    </row>
    <row r="823" spans="1:7">
      <c r="A823">
        <v>20</v>
      </c>
      <c r="B823" t="str">
        <f>VLOOKUP(A823,SQL!$A$10:$B$61,2)</f>
        <v>Kansas</v>
      </c>
      <c r="C823">
        <v>79</v>
      </c>
      <c r="D823" s="5">
        <v>890721.03700000001</v>
      </c>
      <c r="E823" s="8">
        <f t="shared" si="12"/>
        <v>325113178.505</v>
      </c>
      <c r="F823" s="55">
        <f>VLOOKUP(Table1[[#This Row],[ST2]],Table2[#All],4,FALSE)</f>
        <v>0.65009010435478998</v>
      </c>
      <c r="G823">
        <f>Table1[[#This Row],[Percentage]]*Table1[[#This Row],[VMT]]</f>
        <v>211352860.14143291</v>
      </c>
    </row>
    <row r="824" spans="1:7">
      <c r="A824">
        <v>20</v>
      </c>
      <c r="B824" t="str">
        <f>VLOOKUP(A824,SQL!$A$10:$B$61,2)</f>
        <v>Kansas</v>
      </c>
      <c r="C824">
        <v>81</v>
      </c>
      <c r="D824" s="5">
        <v>214661.04399999999</v>
      </c>
      <c r="E824" s="8">
        <f t="shared" si="12"/>
        <v>78351281.060000002</v>
      </c>
      <c r="F824" s="55">
        <f>VLOOKUP(Table1[[#This Row],[ST2]],Table2[#All],4,FALSE)</f>
        <v>0.65009010435478998</v>
      </c>
      <c r="G824">
        <f>Table1[[#This Row],[Percentage]]*Table1[[#This Row],[VMT]]</f>
        <v>50935392.480626881</v>
      </c>
    </row>
    <row r="825" spans="1:7">
      <c r="A825">
        <v>20</v>
      </c>
      <c r="B825" t="str">
        <f>VLOOKUP(A825,SQL!$A$10:$B$61,2)</f>
        <v>Kansas</v>
      </c>
      <c r="C825">
        <v>83</v>
      </c>
      <c r="D825" s="5">
        <v>101382.595</v>
      </c>
      <c r="E825" s="8">
        <f t="shared" si="12"/>
        <v>37004647.174999997</v>
      </c>
      <c r="F825" s="55">
        <f>VLOOKUP(Table1[[#This Row],[ST2]],Table2[#All],4,FALSE)</f>
        <v>0.65009010435478998</v>
      </c>
      <c r="G825">
        <f>Table1[[#This Row],[Percentage]]*Table1[[#This Row],[VMT]]</f>
        <v>24056354.943607934</v>
      </c>
    </row>
    <row r="826" spans="1:7">
      <c r="A826">
        <v>20</v>
      </c>
      <c r="B826" t="str">
        <f>VLOOKUP(A826,SQL!$A$10:$B$61,2)</f>
        <v>Kansas</v>
      </c>
      <c r="C826">
        <v>85</v>
      </c>
      <c r="D826" s="5">
        <v>403763.06900000002</v>
      </c>
      <c r="E826" s="8">
        <f t="shared" si="12"/>
        <v>147373520.185</v>
      </c>
      <c r="F826" s="55">
        <f>VLOOKUP(Table1[[#This Row],[ST2]],Table2[#All],4,FALSE)</f>
        <v>0.65009010435478998</v>
      </c>
      <c r="G826">
        <f>Table1[[#This Row],[Percentage]]*Table1[[#This Row],[VMT]]</f>
        <v>95806067.116199404</v>
      </c>
    </row>
    <row r="827" spans="1:7">
      <c r="A827">
        <v>20</v>
      </c>
      <c r="B827" t="str">
        <f>VLOOKUP(A827,SQL!$A$10:$B$61,2)</f>
        <v>Kansas</v>
      </c>
      <c r="C827">
        <v>87</v>
      </c>
      <c r="D827" s="5">
        <v>439481.73300000001</v>
      </c>
      <c r="E827" s="8">
        <f t="shared" si="12"/>
        <v>160410832.54500002</v>
      </c>
      <c r="F827" s="55">
        <f>VLOOKUP(Table1[[#This Row],[ST2]],Table2[#All],4,FALSE)</f>
        <v>0.65009010435478998</v>
      </c>
      <c r="G827">
        <f>Table1[[#This Row],[Percentage]]*Table1[[#This Row],[VMT]]</f>
        <v>104281494.86881781</v>
      </c>
    </row>
    <row r="828" spans="1:7">
      <c r="A828">
        <v>20</v>
      </c>
      <c r="B828" t="str">
        <f>VLOOKUP(A828,SQL!$A$10:$B$61,2)</f>
        <v>Kansas</v>
      </c>
      <c r="C828">
        <v>89</v>
      </c>
      <c r="D828" s="5">
        <v>95894.64</v>
      </c>
      <c r="E828" s="8">
        <f t="shared" si="12"/>
        <v>35001543.600000001</v>
      </c>
      <c r="F828" s="55">
        <f>VLOOKUP(Table1[[#This Row],[ST2]],Table2[#All],4,FALSE)</f>
        <v>0.65009010435478998</v>
      </c>
      <c r="G828">
        <f>Table1[[#This Row],[Percentage]]*Table1[[#This Row],[VMT]]</f>
        <v>22754157.131502733</v>
      </c>
    </row>
    <row r="829" spans="1:7">
      <c r="A829">
        <v>20</v>
      </c>
      <c r="B829" t="str">
        <f>VLOOKUP(A829,SQL!$A$10:$B$61,2)</f>
        <v>Kansas</v>
      </c>
      <c r="C829">
        <v>91</v>
      </c>
      <c r="D829" s="5">
        <v>11513821.825999999</v>
      </c>
      <c r="E829" s="8">
        <f t="shared" si="12"/>
        <v>4202544966.4899998</v>
      </c>
      <c r="F829" s="55">
        <f>VLOOKUP(Table1[[#This Row],[ST2]],Table2[#All],4,FALSE)</f>
        <v>0.65009010435478998</v>
      </c>
      <c r="G829">
        <f>Table1[[#This Row],[Percentage]]*Table1[[#This Row],[VMT]]</f>
        <v>2732032895.8211813</v>
      </c>
    </row>
    <row r="830" spans="1:7">
      <c r="A830">
        <v>20</v>
      </c>
      <c r="B830" t="str">
        <f>VLOOKUP(A830,SQL!$A$10:$B$61,2)</f>
        <v>Kansas</v>
      </c>
      <c r="C830">
        <v>93</v>
      </c>
      <c r="D830" s="5">
        <v>148803.28</v>
      </c>
      <c r="E830" s="8">
        <f t="shared" si="12"/>
        <v>54313197.200000003</v>
      </c>
      <c r="F830" s="55">
        <f>VLOOKUP(Table1[[#This Row],[ST2]],Table2[#All],4,FALSE)</f>
        <v>0.65009010435478998</v>
      </c>
      <c r="G830">
        <f>Table1[[#This Row],[Percentage]]*Table1[[#This Row],[VMT]]</f>
        <v>35308472.035590291</v>
      </c>
    </row>
    <row r="831" spans="1:7">
      <c r="A831">
        <v>20</v>
      </c>
      <c r="B831" t="str">
        <f>VLOOKUP(A831,SQL!$A$10:$B$61,2)</f>
        <v>Kansas</v>
      </c>
      <c r="C831">
        <v>95</v>
      </c>
      <c r="D831" s="5">
        <v>309830.505</v>
      </c>
      <c r="E831" s="8">
        <f t="shared" si="12"/>
        <v>113088134.325</v>
      </c>
      <c r="F831" s="55">
        <f>VLOOKUP(Table1[[#This Row],[ST2]],Table2[#All],4,FALSE)</f>
        <v>0.65009010435478998</v>
      </c>
      <c r="G831">
        <f>Table1[[#This Row],[Percentage]]*Table1[[#This Row],[VMT]]</f>
        <v>73517477.044627756</v>
      </c>
    </row>
    <row r="832" spans="1:7">
      <c r="A832">
        <v>20</v>
      </c>
      <c r="B832" t="str">
        <f>VLOOKUP(A832,SQL!$A$10:$B$61,2)</f>
        <v>Kansas</v>
      </c>
      <c r="C832">
        <v>97</v>
      </c>
      <c r="D832" s="5">
        <v>199893.87</v>
      </c>
      <c r="E832" s="8">
        <f t="shared" si="12"/>
        <v>72961262.549999997</v>
      </c>
      <c r="F832" s="55">
        <f>VLOOKUP(Table1[[#This Row],[ST2]],Table2[#All],4,FALSE)</f>
        <v>0.65009010435478998</v>
      </c>
      <c r="G832">
        <f>Table1[[#This Row],[Percentage]]*Table1[[#This Row],[VMT]]</f>
        <v>47431394.784986727</v>
      </c>
    </row>
    <row r="833" spans="1:7">
      <c r="A833">
        <v>20</v>
      </c>
      <c r="B833" t="str">
        <f>VLOOKUP(A833,SQL!$A$10:$B$61,2)</f>
        <v>Kansas</v>
      </c>
      <c r="C833">
        <v>99</v>
      </c>
      <c r="D833" s="5">
        <v>477835.43300000002</v>
      </c>
      <c r="E833" s="8">
        <f t="shared" si="12"/>
        <v>174409933.04500002</v>
      </c>
      <c r="F833" s="55">
        <f>VLOOKUP(Table1[[#This Row],[ST2]],Table2[#All],4,FALSE)</f>
        <v>0.65009010435478998</v>
      </c>
      <c r="G833">
        <f>Table1[[#This Row],[Percentage]]*Table1[[#This Row],[VMT]]</f>
        <v>113382171.573736</v>
      </c>
    </row>
    <row r="834" spans="1:7">
      <c r="A834">
        <v>20</v>
      </c>
      <c r="B834" t="str">
        <f>VLOOKUP(A834,SQL!$A$10:$B$61,2)</f>
        <v>Kansas</v>
      </c>
      <c r="C834">
        <v>101</v>
      </c>
      <c r="D834" s="5">
        <v>67896.824999999997</v>
      </c>
      <c r="E834" s="8">
        <f t="shared" si="12"/>
        <v>24782341.125</v>
      </c>
      <c r="F834" s="55">
        <f>VLOOKUP(Table1[[#This Row],[ST2]],Table2[#All],4,FALSE)</f>
        <v>0.65009010435478998</v>
      </c>
      <c r="G834">
        <f>Table1[[#This Row],[Percentage]]*Table1[[#This Row],[VMT]]</f>
        <v>16110754.728107253</v>
      </c>
    </row>
    <row r="835" spans="1:7">
      <c r="A835">
        <v>20</v>
      </c>
      <c r="B835" t="str">
        <f>VLOOKUP(A835,SQL!$A$10:$B$61,2)</f>
        <v>Kansas</v>
      </c>
      <c r="C835">
        <v>103</v>
      </c>
      <c r="D835" s="5">
        <v>1506180.9210000001</v>
      </c>
      <c r="E835" s="8">
        <f t="shared" si="12"/>
        <v>549756036.16500008</v>
      </c>
      <c r="F835" s="55">
        <f>VLOOKUP(Table1[[#This Row],[ST2]],Table2[#All],4,FALSE)</f>
        <v>0.65009010435478998</v>
      </c>
      <c r="G835">
        <f>Table1[[#This Row],[Percentage]]*Table1[[#This Row],[VMT]]</f>
        <v>357390958.92018062</v>
      </c>
    </row>
    <row r="836" spans="1:7">
      <c r="A836">
        <v>20</v>
      </c>
      <c r="B836" t="str">
        <f>VLOOKUP(A836,SQL!$A$10:$B$61,2)</f>
        <v>Kansas</v>
      </c>
      <c r="C836">
        <v>105</v>
      </c>
      <c r="D836" s="5">
        <v>164044.59099999999</v>
      </c>
      <c r="E836" s="8">
        <f t="shared" ref="E836:E899" si="13">D836*365</f>
        <v>59876275.714999996</v>
      </c>
      <c r="F836" s="55">
        <f>VLOOKUP(Table1[[#This Row],[ST2]],Table2[#All],4,FALSE)</f>
        <v>0.65009010435478998</v>
      </c>
      <c r="G836">
        <f>Table1[[#This Row],[Percentage]]*Table1[[#This Row],[VMT]]</f>
        <v>38924974.327940524</v>
      </c>
    </row>
    <row r="837" spans="1:7">
      <c r="A837">
        <v>20</v>
      </c>
      <c r="B837" t="str">
        <f>VLOOKUP(A837,SQL!$A$10:$B$61,2)</f>
        <v>Kansas</v>
      </c>
      <c r="C837">
        <v>107</v>
      </c>
      <c r="D837" s="5">
        <v>256682.83499999999</v>
      </c>
      <c r="E837" s="8">
        <f t="shared" si="13"/>
        <v>93689234.774999991</v>
      </c>
      <c r="F837" s="55">
        <f>VLOOKUP(Table1[[#This Row],[ST2]],Table2[#All],4,FALSE)</f>
        <v>0.65009010435478998</v>
      </c>
      <c r="G837">
        <f>Table1[[#This Row],[Percentage]]*Table1[[#This Row],[VMT]]</f>
        <v>60906444.411800161</v>
      </c>
    </row>
    <row r="838" spans="1:7">
      <c r="A838">
        <v>20</v>
      </c>
      <c r="B838" t="str">
        <f>VLOOKUP(A838,SQL!$A$10:$B$61,2)</f>
        <v>Kansas</v>
      </c>
      <c r="C838">
        <v>109</v>
      </c>
      <c r="D838" s="5">
        <v>135043.948</v>
      </c>
      <c r="E838" s="8">
        <f t="shared" si="13"/>
        <v>49291041.020000003</v>
      </c>
      <c r="F838" s="55">
        <f>VLOOKUP(Table1[[#This Row],[ST2]],Table2[#All],4,FALSE)</f>
        <v>0.65009010435478998</v>
      </c>
      <c r="G838">
        <f>Table1[[#This Row],[Percentage]]*Table1[[#This Row],[VMT]]</f>
        <v>32043618.000448037</v>
      </c>
    </row>
    <row r="839" spans="1:7">
      <c r="A839">
        <v>20</v>
      </c>
      <c r="B839" t="str">
        <f>VLOOKUP(A839,SQL!$A$10:$B$61,2)</f>
        <v>Kansas</v>
      </c>
      <c r="C839">
        <v>111</v>
      </c>
      <c r="D839" s="5">
        <v>983096.24800000002</v>
      </c>
      <c r="E839" s="8">
        <f t="shared" si="13"/>
        <v>358830130.51999998</v>
      </c>
      <c r="F839" s="55">
        <f>VLOOKUP(Table1[[#This Row],[ST2]],Table2[#All],4,FALSE)</f>
        <v>0.65009010435478998</v>
      </c>
      <c r="G839">
        <f>Table1[[#This Row],[Percentage]]*Table1[[#This Row],[VMT]]</f>
        <v>233271916.9953897</v>
      </c>
    </row>
    <row r="840" spans="1:7">
      <c r="A840">
        <v>20</v>
      </c>
      <c r="B840" t="str">
        <f>VLOOKUP(A840,SQL!$A$10:$B$61,2)</f>
        <v>Kansas</v>
      </c>
      <c r="C840">
        <v>113</v>
      </c>
      <c r="D840" s="5">
        <v>960445.84699999995</v>
      </c>
      <c r="E840" s="8">
        <f t="shared" si="13"/>
        <v>350562734.15499997</v>
      </c>
      <c r="F840" s="55">
        <f>VLOOKUP(Table1[[#This Row],[ST2]],Table2[#All],4,FALSE)</f>
        <v>0.65009010435478998</v>
      </c>
      <c r="G840">
        <f>Table1[[#This Row],[Percentage]]*Table1[[#This Row],[VMT]]</f>
        <v>227897364.42972443</v>
      </c>
    </row>
    <row r="841" spans="1:7">
      <c r="A841">
        <v>20</v>
      </c>
      <c r="B841" t="str">
        <f>VLOOKUP(A841,SQL!$A$10:$B$61,2)</f>
        <v>Kansas</v>
      </c>
      <c r="C841">
        <v>115</v>
      </c>
      <c r="D841" s="5">
        <v>358065.15399999998</v>
      </c>
      <c r="E841" s="8">
        <f t="shared" si="13"/>
        <v>130693781.20999999</v>
      </c>
      <c r="F841" s="55">
        <f>VLOOKUP(Table1[[#This Row],[ST2]],Table2[#All],4,FALSE)</f>
        <v>0.65009010435478998</v>
      </c>
      <c r="G841">
        <f>Table1[[#This Row],[Percentage]]*Table1[[#This Row],[VMT]]</f>
        <v>84962733.865330979</v>
      </c>
    </row>
    <row r="842" spans="1:7">
      <c r="A842">
        <v>20</v>
      </c>
      <c r="B842" t="str">
        <f>VLOOKUP(A842,SQL!$A$10:$B$61,2)</f>
        <v>Kansas</v>
      </c>
      <c r="C842">
        <v>117</v>
      </c>
      <c r="D842" s="5">
        <v>297820.96299999999</v>
      </c>
      <c r="E842" s="8">
        <f t="shared" si="13"/>
        <v>108704651.49499999</v>
      </c>
      <c r="F842" s="55">
        <f>VLOOKUP(Table1[[#This Row],[ST2]],Table2[#All],4,FALSE)</f>
        <v>0.65009010435478998</v>
      </c>
      <c r="G842">
        <f>Table1[[#This Row],[Percentage]]*Table1[[#This Row],[VMT]]</f>
        <v>70667818.234235615</v>
      </c>
    </row>
    <row r="843" spans="1:7">
      <c r="A843">
        <v>20</v>
      </c>
      <c r="B843" t="str">
        <f>VLOOKUP(A843,SQL!$A$10:$B$61,2)</f>
        <v>Kansas</v>
      </c>
      <c r="C843">
        <v>119</v>
      </c>
      <c r="D843" s="5">
        <v>190028.63699999999</v>
      </c>
      <c r="E843" s="8">
        <f t="shared" si="13"/>
        <v>69360452.504999995</v>
      </c>
      <c r="F843" s="55">
        <f>VLOOKUP(Table1[[#This Row],[ST2]],Table2[#All],4,FALSE)</f>
        <v>0.65009010435478998</v>
      </c>
      <c r="G843">
        <f>Table1[[#This Row],[Percentage]]*Table1[[#This Row],[VMT]]</f>
        <v>45090543.807070903</v>
      </c>
    </row>
    <row r="844" spans="1:7">
      <c r="A844">
        <v>20</v>
      </c>
      <c r="B844" t="str">
        <f>VLOOKUP(A844,SQL!$A$10:$B$61,2)</f>
        <v>Kansas</v>
      </c>
      <c r="C844">
        <v>121</v>
      </c>
      <c r="D844" s="5">
        <v>922341.90399999998</v>
      </c>
      <c r="E844" s="8">
        <f t="shared" si="13"/>
        <v>336654794.95999998</v>
      </c>
      <c r="F844" s="55">
        <f>VLOOKUP(Table1[[#This Row],[ST2]],Table2[#All],4,FALSE)</f>
        <v>0.65009010435478998</v>
      </c>
      <c r="G844">
        <f>Table1[[#This Row],[Percentage]]*Table1[[#This Row],[VMT]]</f>
        <v>218855950.78708681</v>
      </c>
    </row>
    <row r="845" spans="1:7">
      <c r="A845">
        <v>20</v>
      </c>
      <c r="B845" t="str">
        <f>VLOOKUP(A845,SQL!$A$10:$B$61,2)</f>
        <v>Kansas</v>
      </c>
      <c r="C845">
        <v>123</v>
      </c>
      <c r="D845" s="5">
        <v>177825.10699999999</v>
      </c>
      <c r="E845" s="8">
        <f t="shared" si="13"/>
        <v>64906164.055</v>
      </c>
      <c r="F845" s="55">
        <f>VLOOKUP(Table1[[#This Row],[ST2]],Table2[#All],4,FALSE)</f>
        <v>0.65009010435478998</v>
      </c>
      <c r="G845">
        <f>Table1[[#This Row],[Percentage]]*Table1[[#This Row],[VMT]]</f>
        <v>42194854.963784069</v>
      </c>
    </row>
    <row r="846" spans="1:7">
      <c r="A846">
        <v>20</v>
      </c>
      <c r="B846" t="str">
        <f>VLOOKUP(A846,SQL!$A$10:$B$61,2)</f>
        <v>Kansas</v>
      </c>
      <c r="C846">
        <v>125</v>
      </c>
      <c r="D846" s="5">
        <v>800940.53399999999</v>
      </c>
      <c r="E846" s="8">
        <f t="shared" si="13"/>
        <v>292343294.90999997</v>
      </c>
      <c r="F846" s="55">
        <f>VLOOKUP(Table1[[#This Row],[ST2]],Table2[#All],4,FALSE)</f>
        <v>0.65009010435478998</v>
      </c>
      <c r="G846">
        <f>Table1[[#This Row],[Percentage]]*Table1[[#This Row],[VMT]]</f>
        <v>190049483.09546503</v>
      </c>
    </row>
    <row r="847" spans="1:7">
      <c r="A847">
        <v>20</v>
      </c>
      <c r="B847" t="str">
        <f>VLOOKUP(A847,SQL!$A$10:$B$61,2)</f>
        <v>Kansas</v>
      </c>
      <c r="C847">
        <v>127</v>
      </c>
      <c r="D847" s="5">
        <v>151690.45800000001</v>
      </c>
      <c r="E847" s="8">
        <f t="shared" si="13"/>
        <v>55367017.170000002</v>
      </c>
      <c r="F847" s="55">
        <f>VLOOKUP(Table1[[#This Row],[ST2]],Table2[#All],4,FALSE)</f>
        <v>0.65009010435478998</v>
      </c>
      <c r="G847">
        <f>Table1[[#This Row],[Percentage]]*Table1[[#This Row],[VMT]]</f>
        <v>35993549.969858751</v>
      </c>
    </row>
    <row r="848" spans="1:7">
      <c r="A848">
        <v>20</v>
      </c>
      <c r="B848" t="str">
        <f>VLOOKUP(A848,SQL!$A$10:$B$61,2)</f>
        <v>Kansas</v>
      </c>
      <c r="C848">
        <v>129</v>
      </c>
      <c r="D848" s="5">
        <v>90259.471000000005</v>
      </c>
      <c r="E848" s="8">
        <f t="shared" si="13"/>
        <v>32944706.915000003</v>
      </c>
      <c r="F848" s="55">
        <f>VLOOKUP(Table1[[#This Row],[ST2]],Table2[#All],4,FALSE)</f>
        <v>0.65009010435478998</v>
      </c>
      <c r="G848">
        <f>Table1[[#This Row],[Percentage]]*Table1[[#This Row],[VMT]]</f>
        <v>21417027.956310324</v>
      </c>
    </row>
    <row r="849" spans="1:7">
      <c r="A849">
        <v>20</v>
      </c>
      <c r="B849" t="str">
        <f>VLOOKUP(A849,SQL!$A$10:$B$61,2)</f>
        <v>Kansas</v>
      </c>
      <c r="C849">
        <v>131</v>
      </c>
      <c r="D849" s="5">
        <v>240553.73</v>
      </c>
      <c r="E849" s="8">
        <f t="shared" si="13"/>
        <v>87802111.450000003</v>
      </c>
      <c r="F849" s="55">
        <f>VLOOKUP(Table1[[#This Row],[ST2]],Table2[#All],4,FALSE)</f>
        <v>0.65009010435478998</v>
      </c>
      <c r="G849">
        <f>Table1[[#This Row],[Percentage]]*Table1[[#This Row],[VMT]]</f>
        <v>57079283.795101404</v>
      </c>
    </row>
    <row r="850" spans="1:7">
      <c r="A850">
        <v>20</v>
      </c>
      <c r="B850" t="str">
        <f>VLOOKUP(A850,SQL!$A$10:$B$61,2)</f>
        <v>Kansas</v>
      </c>
      <c r="C850">
        <v>133</v>
      </c>
      <c r="D850" s="5">
        <v>393582.90600000002</v>
      </c>
      <c r="E850" s="8">
        <f t="shared" si="13"/>
        <v>143657760.69</v>
      </c>
      <c r="F850" s="55">
        <f>VLOOKUP(Table1[[#This Row],[ST2]],Table2[#All],4,FALSE)</f>
        <v>0.65009010435478998</v>
      </c>
      <c r="G850">
        <f>Table1[[#This Row],[Percentage]]*Table1[[#This Row],[VMT]]</f>
        <v>93390488.638337538</v>
      </c>
    </row>
    <row r="851" spans="1:7">
      <c r="A851">
        <v>20</v>
      </c>
      <c r="B851" t="str">
        <f>VLOOKUP(A851,SQL!$A$10:$B$61,2)</f>
        <v>Kansas</v>
      </c>
      <c r="C851">
        <v>135</v>
      </c>
      <c r="D851" s="5">
        <v>115227.55100000001</v>
      </c>
      <c r="E851" s="8">
        <f t="shared" si="13"/>
        <v>42058056.115000002</v>
      </c>
      <c r="F851" s="55">
        <f>VLOOKUP(Table1[[#This Row],[ST2]],Table2[#All],4,FALSE)</f>
        <v>0.65009010435478998</v>
      </c>
      <c r="G851">
        <f>Table1[[#This Row],[Percentage]]*Table1[[#This Row],[VMT]]</f>
        <v>27341526.088759962</v>
      </c>
    </row>
    <row r="852" spans="1:7">
      <c r="A852">
        <v>20</v>
      </c>
      <c r="B852" t="str">
        <f>VLOOKUP(A852,SQL!$A$10:$B$61,2)</f>
        <v>Kansas</v>
      </c>
      <c r="C852">
        <v>137</v>
      </c>
      <c r="D852" s="5">
        <v>138268.46</v>
      </c>
      <c r="E852" s="8">
        <f t="shared" si="13"/>
        <v>50467987.899999999</v>
      </c>
      <c r="F852" s="55">
        <f>VLOOKUP(Table1[[#This Row],[ST2]],Table2[#All],4,FALSE)</f>
        <v>0.65009010435478998</v>
      </c>
      <c r="G852">
        <f>Table1[[#This Row],[Percentage]]*Table1[[#This Row],[VMT]]</f>
        <v>32808739.520487279</v>
      </c>
    </row>
    <row r="853" spans="1:7">
      <c r="A853">
        <v>20</v>
      </c>
      <c r="B853" t="str">
        <f>VLOOKUP(A853,SQL!$A$10:$B$61,2)</f>
        <v>Kansas</v>
      </c>
      <c r="C853">
        <v>139</v>
      </c>
      <c r="D853" s="5">
        <v>588939.42599999998</v>
      </c>
      <c r="E853" s="8">
        <f t="shared" si="13"/>
        <v>214962890.48999998</v>
      </c>
      <c r="F853" s="55">
        <f>VLOOKUP(Table1[[#This Row],[ST2]],Table2[#All],4,FALSE)</f>
        <v>0.65009010435478998</v>
      </c>
      <c r="G853">
        <f>Table1[[#This Row],[Percentage]]*Table1[[#This Row],[VMT]]</f>
        <v>139745247.91105136</v>
      </c>
    </row>
    <row r="854" spans="1:7">
      <c r="A854">
        <v>20</v>
      </c>
      <c r="B854" t="str">
        <f>VLOOKUP(A854,SQL!$A$10:$B$61,2)</f>
        <v>Kansas</v>
      </c>
      <c r="C854">
        <v>141</v>
      </c>
      <c r="D854" s="5">
        <v>93504.902000000002</v>
      </c>
      <c r="E854" s="8">
        <f t="shared" si="13"/>
        <v>34129289.230000004</v>
      </c>
      <c r="F854" s="55">
        <f>VLOOKUP(Table1[[#This Row],[ST2]],Table2[#All],4,FALSE)</f>
        <v>0.65009010435478998</v>
      </c>
      <c r="G854">
        <f>Table1[[#This Row],[Percentage]]*Table1[[#This Row],[VMT]]</f>
        <v>22187113.197085511</v>
      </c>
    </row>
    <row r="855" spans="1:7">
      <c r="A855">
        <v>20</v>
      </c>
      <c r="B855" t="str">
        <f>VLOOKUP(A855,SQL!$A$10:$B$61,2)</f>
        <v>Kansas</v>
      </c>
      <c r="C855">
        <v>143</v>
      </c>
      <c r="D855" s="5">
        <v>247596.755</v>
      </c>
      <c r="E855" s="8">
        <f t="shared" si="13"/>
        <v>90372815.575000003</v>
      </c>
      <c r="F855" s="55">
        <f>VLOOKUP(Table1[[#This Row],[ST2]],Table2[#All],4,FALSE)</f>
        <v>0.65009010435478998</v>
      </c>
      <c r="G855">
        <f>Table1[[#This Row],[Percentage]]*Table1[[#This Row],[VMT]]</f>
        <v>58750473.10798794</v>
      </c>
    </row>
    <row r="856" spans="1:7">
      <c r="A856">
        <v>20</v>
      </c>
      <c r="B856" t="str">
        <f>VLOOKUP(A856,SQL!$A$10:$B$61,2)</f>
        <v>Kansas</v>
      </c>
      <c r="C856">
        <v>145</v>
      </c>
      <c r="D856" s="5">
        <v>195104.59099999999</v>
      </c>
      <c r="E856" s="8">
        <f t="shared" si="13"/>
        <v>71213175.714999989</v>
      </c>
      <c r="F856" s="55">
        <f>VLOOKUP(Table1[[#This Row],[ST2]],Table2[#All],4,FALSE)</f>
        <v>0.65009010435478998</v>
      </c>
      <c r="G856">
        <f>Table1[[#This Row],[Percentage]]*Table1[[#This Row],[VMT]]</f>
        <v>46294980.832000338</v>
      </c>
    </row>
    <row r="857" spans="1:7">
      <c r="A857">
        <v>20</v>
      </c>
      <c r="B857" t="str">
        <f>VLOOKUP(A857,SQL!$A$10:$B$61,2)</f>
        <v>Kansas</v>
      </c>
      <c r="C857">
        <v>147</v>
      </c>
      <c r="D857" s="5">
        <v>164887.79999999999</v>
      </c>
      <c r="E857" s="8">
        <f t="shared" si="13"/>
        <v>60184046.999999993</v>
      </c>
      <c r="F857" s="55">
        <f>VLOOKUP(Table1[[#This Row],[ST2]],Table2[#All],4,FALSE)</f>
        <v>0.65009010435478998</v>
      </c>
      <c r="G857">
        <f>Table1[[#This Row],[Percentage]]*Table1[[#This Row],[VMT]]</f>
        <v>39125053.394723579</v>
      </c>
    </row>
    <row r="858" spans="1:7">
      <c r="A858">
        <v>20</v>
      </c>
      <c r="B858" t="str">
        <f>VLOOKUP(A858,SQL!$A$10:$B$61,2)</f>
        <v>Kansas</v>
      </c>
      <c r="C858">
        <v>149</v>
      </c>
      <c r="D858" s="5">
        <v>496964.74400000001</v>
      </c>
      <c r="E858" s="8">
        <f t="shared" si="13"/>
        <v>181392131.56</v>
      </c>
      <c r="F858" s="55">
        <f>VLOOKUP(Table1[[#This Row],[ST2]],Table2[#All],4,FALSE)</f>
        <v>0.65009010435478998</v>
      </c>
      <c r="G858">
        <f>Table1[[#This Row],[Percentage]]*Table1[[#This Row],[VMT]]</f>
        <v>117921229.7349782</v>
      </c>
    </row>
    <row r="859" spans="1:7">
      <c r="A859">
        <v>20</v>
      </c>
      <c r="B859" t="str">
        <f>VLOOKUP(A859,SQL!$A$10:$B$61,2)</f>
        <v>Kansas</v>
      </c>
      <c r="C859">
        <v>151</v>
      </c>
      <c r="D859" s="5">
        <v>377614.87</v>
      </c>
      <c r="E859" s="8">
        <f t="shared" si="13"/>
        <v>137829427.55000001</v>
      </c>
      <c r="F859" s="55">
        <f>VLOOKUP(Table1[[#This Row],[ST2]],Table2[#All],4,FALSE)</f>
        <v>0.65009010435478998</v>
      </c>
      <c r="G859">
        <f>Table1[[#This Row],[Percentage]]*Table1[[#This Row],[VMT]]</f>
        <v>89601546.939140469</v>
      </c>
    </row>
    <row r="860" spans="1:7">
      <c r="A860">
        <v>20</v>
      </c>
      <c r="B860" t="str">
        <f>VLOOKUP(A860,SQL!$A$10:$B$61,2)</f>
        <v>Kansas</v>
      </c>
      <c r="C860">
        <v>153</v>
      </c>
      <c r="D860" s="5">
        <v>82013.724000000002</v>
      </c>
      <c r="E860" s="8">
        <f t="shared" si="13"/>
        <v>29935009.260000002</v>
      </c>
      <c r="F860" s="55">
        <f>VLOOKUP(Table1[[#This Row],[ST2]],Table2[#All],4,FALSE)</f>
        <v>0.65009010435478998</v>
      </c>
      <c r="G860">
        <f>Table1[[#This Row],[Percentage]]*Table1[[#This Row],[VMT]]</f>
        <v>19460453.293695007</v>
      </c>
    </row>
    <row r="861" spans="1:7">
      <c r="A861">
        <v>20</v>
      </c>
      <c r="B861" t="str">
        <f>VLOOKUP(A861,SQL!$A$10:$B$61,2)</f>
        <v>Kansas</v>
      </c>
      <c r="C861">
        <v>155</v>
      </c>
      <c r="D861" s="5">
        <v>1307120.996</v>
      </c>
      <c r="E861" s="8">
        <f t="shared" si="13"/>
        <v>477099163.54000002</v>
      </c>
      <c r="F861" s="55">
        <f>VLOOKUP(Table1[[#This Row],[ST2]],Table2[#All],4,FALSE)</f>
        <v>0.65009010435478998</v>
      </c>
      <c r="G861">
        <f>Table1[[#This Row],[Percentage]]*Table1[[#This Row],[VMT]]</f>
        <v>310157445.01330161</v>
      </c>
    </row>
    <row r="862" spans="1:7">
      <c r="A862">
        <v>20</v>
      </c>
      <c r="B862" t="str">
        <f>VLOOKUP(A862,SQL!$A$10:$B$61,2)</f>
        <v>Kansas</v>
      </c>
      <c r="C862">
        <v>157</v>
      </c>
      <c r="D862" s="5">
        <v>212396.31099999999</v>
      </c>
      <c r="E862" s="8">
        <f t="shared" si="13"/>
        <v>77524653.515000001</v>
      </c>
      <c r="F862" s="55">
        <f>VLOOKUP(Table1[[#This Row],[ST2]],Table2[#All],4,FALSE)</f>
        <v>0.65009010435478998</v>
      </c>
      <c r="G862">
        <f>Table1[[#This Row],[Percentage]]*Table1[[#This Row],[VMT]]</f>
        <v>50398010.093635283</v>
      </c>
    </row>
    <row r="863" spans="1:7">
      <c r="A863">
        <v>20</v>
      </c>
      <c r="B863" t="str">
        <f>VLOOKUP(A863,SQL!$A$10:$B$61,2)</f>
        <v>Kansas</v>
      </c>
      <c r="C863">
        <v>159</v>
      </c>
      <c r="D863" s="5">
        <v>265550.85200000001</v>
      </c>
      <c r="E863" s="8">
        <f t="shared" si="13"/>
        <v>96926060.980000004</v>
      </c>
      <c r="F863" s="55">
        <f>VLOOKUP(Table1[[#This Row],[ST2]],Table2[#All],4,FALSE)</f>
        <v>0.65009010435478998</v>
      </c>
      <c r="G863">
        <f>Table1[[#This Row],[Percentage]]*Table1[[#This Row],[VMT]]</f>
        <v>63010673.097186938</v>
      </c>
    </row>
    <row r="864" spans="1:7">
      <c r="A864">
        <v>20</v>
      </c>
      <c r="B864" t="str">
        <f>VLOOKUP(A864,SQL!$A$10:$B$61,2)</f>
        <v>Kansas</v>
      </c>
      <c r="C864">
        <v>161</v>
      </c>
      <c r="D864" s="5">
        <v>1080784.6939999999</v>
      </c>
      <c r="E864" s="8">
        <f t="shared" si="13"/>
        <v>394486413.30999994</v>
      </c>
      <c r="F864" s="55">
        <f>VLOOKUP(Table1[[#This Row],[ST2]],Table2[#All],4,FALSE)</f>
        <v>0.65009010435478998</v>
      </c>
      <c r="G864">
        <f>Table1[[#This Row],[Percentage]]*Table1[[#This Row],[VMT]]</f>
        <v>256451713.59524468</v>
      </c>
    </row>
    <row r="865" spans="1:7">
      <c r="A865">
        <v>20</v>
      </c>
      <c r="B865" t="str">
        <f>VLOOKUP(A865,SQL!$A$10:$B$61,2)</f>
        <v>Kansas</v>
      </c>
      <c r="C865">
        <v>163</v>
      </c>
      <c r="D865" s="5">
        <v>169847.80799999999</v>
      </c>
      <c r="E865" s="8">
        <f t="shared" si="13"/>
        <v>61994449.919999994</v>
      </c>
      <c r="F865" s="55">
        <f>VLOOKUP(Table1[[#This Row],[ST2]],Table2[#All],4,FALSE)</f>
        <v>0.65009010435478998</v>
      </c>
      <c r="G865">
        <f>Table1[[#This Row],[Percentage]]*Table1[[#This Row],[VMT]]</f>
        <v>40301978.417910598</v>
      </c>
    </row>
    <row r="866" spans="1:7">
      <c r="A866">
        <v>20</v>
      </c>
      <c r="B866" t="str">
        <f>VLOOKUP(A866,SQL!$A$10:$B$61,2)</f>
        <v>Kansas</v>
      </c>
      <c r="C866">
        <v>165</v>
      </c>
      <c r="D866" s="5">
        <v>138467.09</v>
      </c>
      <c r="E866" s="8">
        <f t="shared" si="13"/>
        <v>50540487.850000001</v>
      </c>
      <c r="F866" s="55">
        <f>VLOOKUP(Table1[[#This Row],[ST2]],Table2[#All],4,FALSE)</f>
        <v>0.65009010435478998</v>
      </c>
      <c r="G866">
        <f>Table1[[#This Row],[Percentage]]*Table1[[#This Row],[VMT]]</f>
        <v>32855871.020548496</v>
      </c>
    </row>
    <row r="867" spans="1:7">
      <c r="A867">
        <v>20</v>
      </c>
      <c r="B867" t="str">
        <f>VLOOKUP(A867,SQL!$A$10:$B$61,2)</f>
        <v>Kansas</v>
      </c>
      <c r="C867">
        <v>167</v>
      </c>
      <c r="D867" s="5">
        <v>450015.61099999998</v>
      </c>
      <c r="E867" s="8">
        <f t="shared" si="13"/>
        <v>164255698.01499999</v>
      </c>
      <c r="F867" s="55">
        <f>VLOOKUP(Table1[[#This Row],[ST2]],Table2[#All],4,FALSE)</f>
        <v>0.65009010435478998</v>
      </c>
      <c r="G867">
        <f>Table1[[#This Row],[Percentage]]*Table1[[#This Row],[VMT]]</f>
        <v>106781003.86344022</v>
      </c>
    </row>
    <row r="868" spans="1:7">
      <c r="A868">
        <v>20</v>
      </c>
      <c r="B868" t="str">
        <f>VLOOKUP(A868,SQL!$A$10:$B$61,2)</f>
        <v>Kansas</v>
      </c>
      <c r="C868">
        <v>169</v>
      </c>
      <c r="D868" s="5">
        <v>1498093.406</v>
      </c>
      <c r="E868" s="8">
        <f t="shared" si="13"/>
        <v>546804093.18999994</v>
      </c>
      <c r="F868" s="55">
        <f>VLOOKUP(Table1[[#This Row],[ST2]],Table2[#All],4,FALSE)</f>
        <v>0.65009010435478998</v>
      </c>
      <c r="G868">
        <f>Table1[[#This Row],[Percentage]]*Table1[[#This Row],[VMT]]</f>
        <v>355471930.00351334</v>
      </c>
    </row>
    <row r="869" spans="1:7">
      <c r="A869">
        <v>20</v>
      </c>
      <c r="B869" t="str">
        <f>VLOOKUP(A869,SQL!$A$10:$B$61,2)</f>
        <v>Kansas</v>
      </c>
      <c r="C869">
        <v>171</v>
      </c>
      <c r="D869" s="5">
        <v>173656.617</v>
      </c>
      <c r="E869" s="8">
        <f t="shared" si="13"/>
        <v>63384665.204999998</v>
      </c>
      <c r="F869" s="55">
        <f>VLOOKUP(Table1[[#This Row],[ST2]],Table2[#All],4,FALSE)</f>
        <v>0.65009010435478998</v>
      </c>
      <c r="G869">
        <f>Table1[[#This Row],[Percentage]]*Table1[[#This Row],[VMT]]</f>
        <v>41205743.617611878</v>
      </c>
    </row>
    <row r="870" spans="1:7">
      <c r="A870">
        <v>20</v>
      </c>
      <c r="B870" t="str">
        <f>VLOOKUP(A870,SQL!$A$10:$B$61,2)</f>
        <v>Kansas</v>
      </c>
      <c r="C870">
        <v>173</v>
      </c>
      <c r="D870" s="5">
        <v>10360056.429</v>
      </c>
      <c r="E870" s="8">
        <f t="shared" si="13"/>
        <v>3781420596.585</v>
      </c>
      <c r="F870" s="55">
        <f>VLOOKUP(Table1[[#This Row],[ST2]],Table2[#All],4,FALSE)</f>
        <v>0.65009010435478998</v>
      </c>
      <c r="G870">
        <f>Table1[[#This Row],[Percentage]]*Table1[[#This Row],[VMT]]</f>
        <v>2458264110.2432947</v>
      </c>
    </row>
    <row r="871" spans="1:7">
      <c r="A871">
        <v>20</v>
      </c>
      <c r="B871" t="str">
        <f>VLOOKUP(A871,SQL!$A$10:$B$61,2)</f>
        <v>Kansas</v>
      </c>
      <c r="C871">
        <v>175</v>
      </c>
      <c r="D871" s="5">
        <v>445619.43300000002</v>
      </c>
      <c r="E871" s="8">
        <f t="shared" si="13"/>
        <v>162651093.04500002</v>
      </c>
      <c r="F871" s="55">
        <f>VLOOKUP(Table1[[#This Row],[ST2]],Table2[#All],4,FALSE)</f>
        <v>0.65009010435478998</v>
      </c>
      <c r="G871">
        <f>Table1[[#This Row],[Percentage]]*Table1[[#This Row],[VMT]]</f>
        <v>105737866.05104472</v>
      </c>
    </row>
    <row r="872" spans="1:7">
      <c r="A872">
        <v>20</v>
      </c>
      <c r="B872" t="str">
        <f>VLOOKUP(A872,SQL!$A$10:$B$61,2)</f>
        <v>Kansas</v>
      </c>
      <c r="C872">
        <v>177</v>
      </c>
      <c r="D872" s="5">
        <v>3755440.0189999999</v>
      </c>
      <c r="E872" s="8">
        <f t="shared" si="13"/>
        <v>1370735606.9349999</v>
      </c>
      <c r="F872" s="55">
        <f>VLOOKUP(Table1[[#This Row],[ST2]],Table2[#All],4,FALSE)</f>
        <v>0.65009010435478998</v>
      </c>
      <c r="G872">
        <f>Table1[[#This Row],[Percentage]]*Table1[[#This Row],[VMT]]</f>
        <v>891101653.75520051</v>
      </c>
    </row>
    <row r="873" spans="1:7">
      <c r="A873">
        <v>20</v>
      </c>
      <c r="B873" t="str">
        <f>VLOOKUP(A873,SQL!$A$10:$B$61,2)</f>
        <v>Kansas</v>
      </c>
      <c r="C873">
        <v>179</v>
      </c>
      <c r="D873" s="5">
        <v>109050.943</v>
      </c>
      <c r="E873" s="8">
        <f t="shared" si="13"/>
        <v>39803594.195</v>
      </c>
      <c r="F873" s="55">
        <f>VLOOKUP(Table1[[#This Row],[ST2]],Table2[#All],4,FALSE)</f>
        <v>0.65009010435478998</v>
      </c>
      <c r="G873">
        <f>Table1[[#This Row],[Percentage]]*Table1[[#This Row],[VMT]]</f>
        <v>25875922.703923263</v>
      </c>
    </row>
    <row r="874" spans="1:7">
      <c r="A874">
        <v>20</v>
      </c>
      <c r="B874" t="str">
        <f>VLOOKUP(A874,SQL!$A$10:$B$61,2)</f>
        <v>Kansas</v>
      </c>
      <c r="C874">
        <v>181</v>
      </c>
      <c r="D874" s="5">
        <v>381596.179</v>
      </c>
      <c r="E874" s="8">
        <f t="shared" si="13"/>
        <v>139282605.33500001</v>
      </c>
      <c r="F874" s="55">
        <f>VLOOKUP(Table1[[#This Row],[ST2]],Table2[#All],4,FALSE)</f>
        <v>0.65009010435478998</v>
      </c>
      <c r="G874">
        <f>Table1[[#This Row],[Percentage]]*Table1[[#This Row],[VMT]]</f>
        <v>90546243.437037185</v>
      </c>
    </row>
    <row r="875" spans="1:7">
      <c r="A875">
        <v>20</v>
      </c>
      <c r="B875" t="str">
        <f>VLOOKUP(A875,SQL!$A$10:$B$61,2)</f>
        <v>Kansas</v>
      </c>
      <c r="C875">
        <v>183</v>
      </c>
      <c r="D875" s="5">
        <v>123882.34699999999</v>
      </c>
      <c r="E875" s="8">
        <f t="shared" si="13"/>
        <v>45217056.655000001</v>
      </c>
      <c r="F875" s="55">
        <f>VLOOKUP(Table1[[#This Row],[ST2]],Table2[#All],4,FALSE)</f>
        <v>0.65009010435478998</v>
      </c>
      <c r="G875">
        <f>Table1[[#This Row],[Percentage]]*Table1[[#This Row],[VMT]]</f>
        <v>29395161.0794654</v>
      </c>
    </row>
    <row r="876" spans="1:7">
      <c r="A876">
        <v>20</v>
      </c>
      <c r="B876" t="str">
        <f>VLOOKUP(A876,SQL!$A$10:$B$61,2)</f>
        <v>Kansas</v>
      </c>
      <c r="C876">
        <v>185</v>
      </c>
      <c r="D876" s="5">
        <v>206625.33499999999</v>
      </c>
      <c r="E876" s="8">
        <f t="shared" si="13"/>
        <v>75418247.274999991</v>
      </c>
      <c r="F876" s="55">
        <f>VLOOKUP(Table1[[#This Row],[ST2]],Table2[#All],4,FALSE)</f>
        <v>0.65009010435478998</v>
      </c>
      <c r="G876">
        <f>Table1[[#This Row],[Percentage]]*Table1[[#This Row],[VMT]]</f>
        <v>49028656.241260096</v>
      </c>
    </row>
    <row r="877" spans="1:7">
      <c r="A877">
        <v>20</v>
      </c>
      <c r="B877" t="str">
        <f>VLOOKUP(A877,SQL!$A$10:$B$61,2)</f>
        <v>Kansas</v>
      </c>
      <c r="C877">
        <v>187</v>
      </c>
      <c r="D877" s="5">
        <v>98190.024999999994</v>
      </c>
      <c r="E877" s="8">
        <f t="shared" si="13"/>
        <v>35839359.125</v>
      </c>
      <c r="F877" s="55">
        <f>VLOOKUP(Table1[[#This Row],[ST2]],Table2[#All],4,FALSE)</f>
        <v>0.65009010435478998</v>
      </c>
      <c r="G877">
        <f>Table1[[#This Row],[Percentage]]*Table1[[#This Row],[VMT]]</f>
        <v>23298812.713580046</v>
      </c>
    </row>
    <row r="878" spans="1:7">
      <c r="A878">
        <v>20</v>
      </c>
      <c r="B878" t="str">
        <f>VLOOKUP(A878,SQL!$A$10:$B$61,2)</f>
        <v>Kansas</v>
      </c>
      <c r="C878">
        <v>189</v>
      </c>
      <c r="D878" s="5">
        <v>204644.899</v>
      </c>
      <c r="E878" s="8">
        <f t="shared" si="13"/>
        <v>74695388.135000005</v>
      </c>
      <c r="F878" s="55">
        <f>VLOOKUP(Table1[[#This Row],[ST2]],Table2[#All],4,FALSE)</f>
        <v>0.65009010435478998</v>
      </c>
      <c r="G878">
        <f>Table1[[#This Row],[Percentage]]*Table1[[#This Row],[VMT]]</f>
        <v>48558732.667503692</v>
      </c>
    </row>
    <row r="879" spans="1:7">
      <c r="A879">
        <v>20</v>
      </c>
      <c r="B879" t="str">
        <f>VLOOKUP(A879,SQL!$A$10:$B$61,2)</f>
        <v>Kansas</v>
      </c>
      <c r="C879">
        <v>191</v>
      </c>
      <c r="D879" s="5">
        <v>1061081.612</v>
      </c>
      <c r="E879" s="8">
        <f t="shared" si="13"/>
        <v>387294788.38</v>
      </c>
      <c r="F879" s="55">
        <f>VLOOKUP(Table1[[#This Row],[ST2]],Table2[#All],4,FALSE)</f>
        <v>0.65009010435478998</v>
      </c>
      <c r="G879">
        <f>Table1[[#This Row],[Percentage]]*Table1[[#This Row],[VMT]]</f>
        <v>251776509.3940205</v>
      </c>
    </row>
    <row r="880" spans="1:7">
      <c r="A880">
        <v>20</v>
      </c>
      <c r="B880" t="str">
        <f>VLOOKUP(A880,SQL!$A$10:$B$61,2)</f>
        <v>Kansas</v>
      </c>
      <c r="C880">
        <v>193</v>
      </c>
      <c r="D880" s="5">
        <v>561058.31000000006</v>
      </c>
      <c r="E880" s="8">
        <f t="shared" si="13"/>
        <v>204786283.15000001</v>
      </c>
      <c r="F880" s="55">
        <f>VLOOKUP(Table1[[#This Row],[ST2]],Table2[#All],4,FALSE)</f>
        <v>0.65009010435478998</v>
      </c>
      <c r="G880">
        <f>Table1[[#This Row],[Percentage]]*Table1[[#This Row],[VMT]]</f>
        <v>133129536.18341307</v>
      </c>
    </row>
    <row r="881" spans="1:7">
      <c r="A881">
        <v>20</v>
      </c>
      <c r="B881" t="str">
        <f>VLOOKUP(A881,SQL!$A$10:$B$61,2)</f>
        <v>Kansas</v>
      </c>
      <c r="C881">
        <v>195</v>
      </c>
      <c r="D881" s="5">
        <v>349180.24400000001</v>
      </c>
      <c r="E881" s="8">
        <f t="shared" si="13"/>
        <v>127450789.06</v>
      </c>
      <c r="F881" s="55">
        <f>VLOOKUP(Table1[[#This Row],[ST2]],Table2[#All],4,FALSE)</f>
        <v>0.65009010435478998</v>
      </c>
      <c r="G881">
        <f>Table1[[#This Row],[Percentage]]*Table1[[#This Row],[VMT]]</f>
        <v>82854496.760115728</v>
      </c>
    </row>
    <row r="882" spans="1:7">
      <c r="A882">
        <v>20</v>
      </c>
      <c r="B882" t="str">
        <f>VLOOKUP(A882,SQL!$A$10:$B$61,2)</f>
        <v>Kansas</v>
      </c>
      <c r="C882">
        <v>197</v>
      </c>
      <c r="D882" s="5">
        <v>575176.51399999997</v>
      </c>
      <c r="E882" s="8">
        <f t="shared" si="13"/>
        <v>209939427.60999998</v>
      </c>
      <c r="F882" s="55">
        <f>VLOOKUP(Table1[[#This Row],[ST2]],Table2[#All],4,FALSE)</f>
        <v>0.65009010435478998</v>
      </c>
      <c r="G882">
        <f>Table1[[#This Row],[Percentage]]*Table1[[#This Row],[VMT]]</f>
        <v>136479544.40316978</v>
      </c>
    </row>
    <row r="883" spans="1:7">
      <c r="A883">
        <v>20</v>
      </c>
      <c r="B883" t="str">
        <f>VLOOKUP(A883,SQL!$A$10:$B$61,2)</f>
        <v>Kansas</v>
      </c>
      <c r="C883">
        <v>199</v>
      </c>
      <c r="D883" s="5">
        <v>61943.514999999999</v>
      </c>
      <c r="E883" s="8">
        <f t="shared" si="13"/>
        <v>22609382.975000001</v>
      </c>
      <c r="F883" s="55">
        <f>VLOOKUP(Table1[[#This Row],[ST2]],Table2[#All],4,FALSE)</f>
        <v>0.65009010435478998</v>
      </c>
      <c r="G883">
        <f>Table1[[#This Row],[Percentage]]*Table1[[#This Row],[VMT]]</f>
        <v>14698136.137615163</v>
      </c>
    </row>
    <row r="884" spans="1:7">
      <c r="A884">
        <v>20</v>
      </c>
      <c r="B884" t="str">
        <f>VLOOKUP(A884,SQL!$A$10:$B$61,2)</f>
        <v>Kansas</v>
      </c>
      <c r="C884">
        <v>201</v>
      </c>
      <c r="D884" s="5">
        <v>195084.17499999999</v>
      </c>
      <c r="E884" s="8">
        <f t="shared" si="13"/>
        <v>71205723.875</v>
      </c>
      <c r="F884" s="55">
        <f>VLOOKUP(Table1[[#This Row],[ST2]],Table2[#All],4,FALSE)</f>
        <v>0.65009010435478998</v>
      </c>
      <c r="G884">
        <f>Table1[[#This Row],[Percentage]]*Table1[[#This Row],[VMT]]</f>
        <v>46290136.464557111</v>
      </c>
    </row>
    <row r="885" spans="1:7">
      <c r="A885">
        <v>20</v>
      </c>
      <c r="B885" t="str">
        <f>VLOOKUP(A885,SQL!$A$10:$B$61,2)</f>
        <v>Kansas</v>
      </c>
      <c r="C885">
        <v>203</v>
      </c>
      <c r="D885" s="5">
        <v>73027.146999999997</v>
      </c>
      <c r="E885" s="8">
        <f t="shared" si="13"/>
        <v>26654908.654999997</v>
      </c>
      <c r="F885" s="55">
        <f>VLOOKUP(Table1[[#This Row],[ST2]],Table2[#All],4,FALSE)</f>
        <v>0.65009010435478998</v>
      </c>
      <c r="G885">
        <f>Table1[[#This Row],[Percentage]]*Table1[[#This Row],[VMT]]</f>
        <v>17328092.349096343</v>
      </c>
    </row>
    <row r="886" spans="1:7">
      <c r="A886">
        <v>20</v>
      </c>
      <c r="B886" t="str">
        <f>VLOOKUP(A886,SQL!$A$10:$B$61,2)</f>
        <v>Kansas</v>
      </c>
      <c r="C886">
        <v>205</v>
      </c>
      <c r="D886" s="5">
        <v>257228.83600000001</v>
      </c>
      <c r="E886" s="8">
        <f t="shared" si="13"/>
        <v>93888525.140000001</v>
      </c>
      <c r="F886" s="55">
        <f>VLOOKUP(Table1[[#This Row],[ST2]],Table2[#All],4,FALSE)</f>
        <v>0.65009010435478998</v>
      </c>
      <c r="G886">
        <f>Table1[[#This Row],[Percentage]]*Table1[[#This Row],[VMT]]</f>
        <v>61036001.105979919</v>
      </c>
    </row>
    <row r="887" spans="1:7">
      <c r="A887">
        <v>20</v>
      </c>
      <c r="B887" t="str">
        <f>VLOOKUP(A887,SQL!$A$10:$B$61,2)</f>
        <v>Kansas</v>
      </c>
      <c r="C887">
        <v>207</v>
      </c>
      <c r="D887" s="5">
        <v>119879.22</v>
      </c>
      <c r="E887" s="8">
        <f t="shared" si="13"/>
        <v>43755915.299999997</v>
      </c>
      <c r="F887" s="55">
        <f>VLOOKUP(Table1[[#This Row],[ST2]],Table2[#All],4,FALSE)</f>
        <v>0.65009010435478998</v>
      </c>
      <c r="G887">
        <f>Table1[[#This Row],[Percentage]]*Table1[[#This Row],[VMT]]</f>
        <v>28445287.543516349</v>
      </c>
    </row>
    <row r="888" spans="1:7">
      <c r="A888">
        <v>20</v>
      </c>
      <c r="B888" t="str">
        <f>VLOOKUP(A888,SQL!$A$10:$B$61,2)</f>
        <v>Kansas</v>
      </c>
      <c r="C888">
        <v>209</v>
      </c>
      <c r="D888" s="5">
        <v>4207705.4950000001</v>
      </c>
      <c r="E888" s="8">
        <f t="shared" si="13"/>
        <v>1535812505.675</v>
      </c>
      <c r="F888" s="55">
        <f>VLOOKUP(Table1[[#This Row],[ST2]],Table2[#All],4,FALSE)</f>
        <v>0.65009010435478998</v>
      </c>
      <c r="G888">
        <f>Table1[[#This Row],[Percentage]]*Table1[[#This Row],[VMT]]</f>
        <v>998416512.08365214</v>
      </c>
    </row>
    <row r="889" spans="1:7">
      <c r="A889">
        <v>21</v>
      </c>
      <c r="B889" t="str">
        <f>VLOOKUP(A889,SQL!$A$10:$B$61,2)</f>
        <v>Kentucky</v>
      </c>
      <c r="C889" t="s">
        <v>1897</v>
      </c>
      <c r="D889" s="5">
        <v>118575.61</v>
      </c>
      <c r="E889" s="8">
        <f t="shared" si="13"/>
        <v>43280097.649999999</v>
      </c>
      <c r="F889" s="55">
        <f>VLOOKUP(Table1[[#This Row],[ST2]],Table2[#All],4,FALSE)</f>
        <v>0.63979026301361708</v>
      </c>
      <c r="G889">
        <f>Table1[[#This Row],[Percentage]]*Table1[[#This Row],[VMT]]</f>
        <v>27690185.058748528</v>
      </c>
    </row>
    <row r="890" spans="1:7">
      <c r="A890">
        <v>21</v>
      </c>
      <c r="B890" t="str">
        <f>VLOOKUP(A890,SQL!$A$10:$B$61,2)</f>
        <v>Kentucky</v>
      </c>
      <c r="C890">
        <v>1</v>
      </c>
      <c r="D890" s="5">
        <v>385110.12199999997</v>
      </c>
      <c r="E890" s="8">
        <f t="shared" si="13"/>
        <v>140565194.53</v>
      </c>
      <c r="F890" s="55">
        <f>VLOOKUP(Table1[[#This Row],[ST2]],Table2[#All],4,FALSE)</f>
        <v>0.63979026301361708</v>
      </c>
      <c r="G890">
        <f>Table1[[#This Row],[Percentage]]*Table1[[#This Row],[VMT]]</f>
        <v>89932242.778908953</v>
      </c>
    </row>
    <row r="891" spans="1:7">
      <c r="A891">
        <v>21</v>
      </c>
      <c r="B891" t="str">
        <f>VLOOKUP(A891,SQL!$A$10:$B$61,2)</f>
        <v>Kentucky</v>
      </c>
      <c r="C891">
        <v>3</v>
      </c>
      <c r="D891" s="5">
        <v>281173.228</v>
      </c>
      <c r="E891" s="8">
        <f t="shared" si="13"/>
        <v>102628228.22</v>
      </c>
      <c r="F891" s="55">
        <f>VLOOKUP(Table1[[#This Row],[ST2]],Table2[#All],4,FALSE)</f>
        <v>0.63979026301361708</v>
      </c>
      <c r="G891">
        <f>Table1[[#This Row],[Percentage]]*Table1[[#This Row],[VMT]]</f>
        <v>65660541.125495315</v>
      </c>
    </row>
    <row r="892" spans="1:7">
      <c r="A892">
        <v>21</v>
      </c>
      <c r="B892" t="str">
        <f>VLOOKUP(A892,SQL!$A$10:$B$61,2)</f>
        <v>Kentucky</v>
      </c>
      <c r="C892">
        <v>5</v>
      </c>
      <c r="D892" s="5">
        <v>511856.087</v>
      </c>
      <c r="E892" s="8">
        <f t="shared" si="13"/>
        <v>186827471.755</v>
      </c>
      <c r="F892" s="55">
        <f>VLOOKUP(Table1[[#This Row],[ST2]],Table2[#All],4,FALSE)</f>
        <v>0.63979026301361708</v>
      </c>
      <c r="G892">
        <f>Table1[[#This Row],[Percentage]]*Table1[[#This Row],[VMT]]</f>
        <v>119530397.29230057</v>
      </c>
    </row>
    <row r="893" spans="1:7">
      <c r="A893">
        <v>21</v>
      </c>
      <c r="B893" t="str">
        <f>VLOOKUP(A893,SQL!$A$10:$B$61,2)</f>
        <v>Kentucky</v>
      </c>
      <c r="C893">
        <v>7</v>
      </c>
      <c r="D893" s="5">
        <v>177326.16200000001</v>
      </c>
      <c r="E893" s="8">
        <f t="shared" si="13"/>
        <v>64724049.130000003</v>
      </c>
      <c r="F893" s="55">
        <f>VLOOKUP(Table1[[#This Row],[ST2]],Table2[#All],4,FALSE)</f>
        <v>0.63979026301361708</v>
      </c>
      <c r="G893">
        <f>Table1[[#This Row],[Percentage]]*Table1[[#This Row],[VMT]]</f>
        <v>41409816.416188978</v>
      </c>
    </row>
    <row r="894" spans="1:7">
      <c r="A894">
        <v>21</v>
      </c>
      <c r="B894" t="str">
        <f>VLOOKUP(A894,SQL!$A$10:$B$61,2)</f>
        <v>Kentucky</v>
      </c>
      <c r="C894">
        <v>9</v>
      </c>
      <c r="D894" s="5">
        <v>1227771.054</v>
      </c>
      <c r="E894" s="8">
        <f t="shared" si="13"/>
        <v>448136434.70999998</v>
      </c>
      <c r="F894" s="55">
        <f>VLOOKUP(Table1[[#This Row],[ST2]],Table2[#All],4,FALSE)</f>
        <v>0.63979026301361708</v>
      </c>
      <c r="G894">
        <f>Table1[[#This Row],[Percentage]]*Table1[[#This Row],[VMT]]</f>
        <v>286713327.42909551</v>
      </c>
    </row>
    <row r="895" spans="1:7">
      <c r="A895">
        <v>21</v>
      </c>
      <c r="B895" t="str">
        <f>VLOOKUP(A895,SQL!$A$10:$B$61,2)</f>
        <v>Kentucky</v>
      </c>
      <c r="C895">
        <v>11</v>
      </c>
      <c r="D895" s="5">
        <v>400712.73200000002</v>
      </c>
      <c r="E895" s="8">
        <f t="shared" si="13"/>
        <v>146260147.18000001</v>
      </c>
      <c r="F895" s="55">
        <f>VLOOKUP(Table1[[#This Row],[ST2]],Table2[#All],4,FALSE)</f>
        <v>0.63979026301361708</v>
      </c>
      <c r="G895">
        <f>Table1[[#This Row],[Percentage]]*Table1[[#This Row],[VMT]]</f>
        <v>93575818.03270255</v>
      </c>
    </row>
    <row r="896" spans="1:7">
      <c r="A896">
        <v>21</v>
      </c>
      <c r="B896" t="str">
        <f>VLOOKUP(A896,SQL!$A$10:$B$61,2)</f>
        <v>Kentucky</v>
      </c>
      <c r="C896">
        <v>13</v>
      </c>
      <c r="D896" s="5">
        <v>666826.63100000005</v>
      </c>
      <c r="E896" s="8">
        <f t="shared" si="13"/>
        <v>243391720.31500003</v>
      </c>
      <c r="F896" s="55">
        <f>VLOOKUP(Table1[[#This Row],[ST2]],Table2[#All],4,FALSE)</f>
        <v>0.63979026301361708</v>
      </c>
      <c r="G896">
        <f>Table1[[#This Row],[Percentage]]*Table1[[#This Row],[VMT]]</f>
        <v>155719652.75567061</v>
      </c>
    </row>
    <row r="897" spans="1:7">
      <c r="A897">
        <v>21</v>
      </c>
      <c r="B897" t="str">
        <f>VLOOKUP(A897,SQL!$A$10:$B$61,2)</f>
        <v>Kentucky</v>
      </c>
      <c r="C897">
        <v>15</v>
      </c>
      <c r="D897" s="5">
        <v>3685466.986</v>
      </c>
      <c r="E897" s="8">
        <f t="shared" si="13"/>
        <v>1345195449.8900001</v>
      </c>
      <c r="F897" s="55">
        <f>VLOOKUP(Table1[[#This Row],[ST2]],Table2[#All],4,FALSE)</f>
        <v>0.63979026301361708</v>
      </c>
      <c r="G897">
        <f>Table1[[#This Row],[Percentage]]*Table1[[#This Row],[VMT]]</f>
        <v>860642950.68984413</v>
      </c>
    </row>
    <row r="898" spans="1:7">
      <c r="A898">
        <v>21</v>
      </c>
      <c r="B898" t="str">
        <f>VLOOKUP(A898,SQL!$A$10:$B$61,2)</f>
        <v>Kentucky</v>
      </c>
      <c r="C898">
        <v>17</v>
      </c>
      <c r="D898" s="5">
        <v>461820.49099999998</v>
      </c>
      <c r="E898" s="8">
        <f t="shared" si="13"/>
        <v>168564479.215</v>
      </c>
      <c r="F898" s="55">
        <f>VLOOKUP(Table1[[#This Row],[ST2]],Table2[#All],4,FALSE)</f>
        <v>0.63979026301361708</v>
      </c>
      <c r="G898">
        <f>Table1[[#This Row],[Percentage]]*Table1[[#This Row],[VMT]]</f>
        <v>107845912.49171825</v>
      </c>
    </row>
    <row r="899" spans="1:7">
      <c r="A899">
        <v>21</v>
      </c>
      <c r="B899" t="str">
        <f>VLOOKUP(A899,SQL!$A$10:$B$61,2)</f>
        <v>Kentucky</v>
      </c>
      <c r="C899">
        <v>19</v>
      </c>
      <c r="D899" s="5">
        <v>1081070.5</v>
      </c>
      <c r="E899" s="8">
        <f t="shared" si="13"/>
        <v>394590732.5</v>
      </c>
      <c r="F899" s="55">
        <f>VLOOKUP(Table1[[#This Row],[ST2]],Table2[#All],4,FALSE)</f>
        <v>0.63979026301361708</v>
      </c>
      <c r="G899">
        <f>Table1[[#This Row],[Percentage]]*Table1[[#This Row],[VMT]]</f>
        <v>252455308.52891082</v>
      </c>
    </row>
    <row r="900" spans="1:7">
      <c r="A900">
        <v>21</v>
      </c>
      <c r="B900" t="str">
        <f>VLOOKUP(A900,SQL!$A$10:$B$61,2)</f>
        <v>Kentucky</v>
      </c>
      <c r="C900">
        <v>21</v>
      </c>
      <c r="D900" s="5">
        <v>607678.15899999999</v>
      </c>
      <c r="E900" s="8">
        <f t="shared" ref="E900:E963" si="14">D900*365</f>
        <v>221802528.035</v>
      </c>
      <c r="F900" s="55">
        <f>VLOOKUP(Table1[[#This Row],[ST2]],Table2[#All],4,FALSE)</f>
        <v>0.63979026301361708</v>
      </c>
      <c r="G900">
        <f>Table1[[#This Row],[Percentage]]*Table1[[#This Row],[VMT]]</f>
        <v>141907097.74859783</v>
      </c>
    </row>
    <row r="901" spans="1:7">
      <c r="A901">
        <v>21</v>
      </c>
      <c r="B901" t="str">
        <f>VLOOKUP(A901,SQL!$A$10:$B$61,2)</f>
        <v>Kentucky</v>
      </c>
      <c r="C901">
        <v>23</v>
      </c>
      <c r="D901" s="5">
        <v>200473.38</v>
      </c>
      <c r="E901" s="8">
        <f t="shared" si="14"/>
        <v>73172783.700000003</v>
      </c>
      <c r="F901" s="55">
        <f>VLOOKUP(Table1[[#This Row],[ST2]],Table2[#All],4,FALSE)</f>
        <v>0.63979026301361708</v>
      </c>
      <c r="G901">
        <f>Table1[[#This Row],[Percentage]]*Table1[[#This Row],[VMT]]</f>
        <v>46815234.528861515</v>
      </c>
    </row>
    <row r="902" spans="1:7">
      <c r="A902">
        <v>21</v>
      </c>
      <c r="B902" t="str">
        <f>VLOOKUP(A902,SQL!$A$10:$B$61,2)</f>
        <v>Kentucky</v>
      </c>
      <c r="C902">
        <v>25</v>
      </c>
      <c r="D902" s="5">
        <v>325824.43300000002</v>
      </c>
      <c r="E902" s="8">
        <f t="shared" si="14"/>
        <v>118925918.045</v>
      </c>
      <c r="F902" s="55">
        <f>VLOOKUP(Table1[[#This Row],[ST2]],Table2[#All],4,FALSE)</f>
        <v>0.63979026301361708</v>
      </c>
      <c r="G902">
        <f>Table1[[#This Row],[Percentage]]*Table1[[#This Row],[VMT]]</f>
        <v>76087644.385146424</v>
      </c>
    </row>
    <row r="903" spans="1:7">
      <c r="A903">
        <v>21</v>
      </c>
      <c r="B903" t="str">
        <f>VLOOKUP(A903,SQL!$A$10:$B$61,2)</f>
        <v>Kentucky</v>
      </c>
      <c r="C903">
        <v>27</v>
      </c>
      <c r="D903" s="5">
        <v>294646.39500000002</v>
      </c>
      <c r="E903" s="8">
        <f t="shared" si="14"/>
        <v>107545934.17500001</v>
      </c>
      <c r="F903" s="55">
        <f>VLOOKUP(Table1[[#This Row],[ST2]],Table2[#All],4,FALSE)</f>
        <v>0.63979026301361708</v>
      </c>
      <c r="G903">
        <f>Table1[[#This Row],[Percentage]]*Table1[[#This Row],[VMT]]</f>
        <v>68806841.511868402</v>
      </c>
    </row>
    <row r="904" spans="1:7">
      <c r="A904">
        <v>21</v>
      </c>
      <c r="B904" t="str">
        <f>VLOOKUP(A904,SQL!$A$10:$B$61,2)</f>
        <v>Kentucky</v>
      </c>
      <c r="C904">
        <v>29</v>
      </c>
      <c r="D904" s="5">
        <v>2192081.7820000001</v>
      </c>
      <c r="E904" s="8">
        <f t="shared" si="14"/>
        <v>800109850.43000007</v>
      </c>
      <c r="F904" s="55">
        <f>VLOOKUP(Table1[[#This Row],[ST2]],Table2[#All],4,FALSE)</f>
        <v>0.63979026301361708</v>
      </c>
      <c r="G904">
        <f>Table1[[#This Row],[Percentage]]*Table1[[#This Row],[VMT]]</f>
        <v>511902491.64639556</v>
      </c>
    </row>
    <row r="905" spans="1:7">
      <c r="A905">
        <v>21</v>
      </c>
      <c r="B905" t="str">
        <f>VLOOKUP(A905,SQL!$A$10:$B$61,2)</f>
        <v>Kentucky</v>
      </c>
      <c r="C905">
        <v>31</v>
      </c>
      <c r="D905" s="5">
        <v>359696.15500000003</v>
      </c>
      <c r="E905" s="8">
        <f t="shared" si="14"/>
        <v>131289096.575</v>
      </c>
      <c r="F905" s="55">
        <f>VLOOKUP(Table1[[#This Row],[ST2]],Table2[#All],4,FALSE)</f>
        <v>0.63979026301361708</v>
      </c>
      <c r="G905">
        <f>Table1[[#This Row],[Percentage]]*Table1[[#This Row],[VMT]]</f>
        <v>83997485.628539428</v>
      </c>
    </row>
    <row r="906" spans="1:7">
      <c r="A906">
        <v>21</v>
      </c>
      <c r="B906" t="str">
        <f>VLOOKUP(A906,SQL!$A$10:$B$61,2)</f>
        <v>Kentucky</v>
      </c>
      <c r="C906">
        <v>33</v>
      </c>
      <c r="D906" s="5">
        <v>393790.81800000003</v>
      </c>
      <c r="E906" s="8">
        <f t="shared" si="14"/>
        <v>143733648.57000002</v>
      </c>
      <c r="F906" s="55">
        <f>VLOOKUP(Table1[[#This Row],[ST2]],Table2[#All],4,FALSE)</f>
        <v>0.63979026301361708</v>
      </c>
      <c r="G906">
        <f>Table1[[#This Row],[Percentage]]*Table1[[#This Row],[VMT]]</f>
        <v>91959388.822507113</v>
      </c>
    </row>
    <row r="907" spans="1:7">
      <c r="A907">
        <v>21</v>
      </c>
      <c r="B907" t="str">
        <f>VLOOKUP(A907,SQL!$A$10:$B$61,2)</f>
        <v>Kentucky</v>
      </c>
      <c r="C907">
        <v>35</v>
      </c>
      <c r="D907" s="5">
        <v>593666.24800000002</v>
      </c>
      <c r="E907" s="8">
        <f t="shared" si="14"/>
        <v>216688180.52000001</v>
      </c>
      <c r="F907" s="55">
        <f>VLOOKUP(Table1[[#This Row],[ST2]],Table2[#All],4,FALSE)</f>
        <v>0.63979026301361708</v>
      </c>
      <c r="G907">
        <f>Table1[[#This Row],[Percentage]]*Table1[[#This Row],[VMT]]</f>
        <v>138634988.00683296</v>
      </c>
    </row>
    <row r="908" spans="1:7">
      <c r="A908">
        <v>21</v>
      </c>
      <c r="B908" t="str">
        <f>VLOOKUP(A908,SQL!$A$10:$B$61,2)</f>
        <v>Kentucky</v>
      </c>
      <c r="C908">
        <v>37</v>
      </c>
      <c r="D908" s="5">
        <v>1938981.702</v>
      </c>
      <c r="E908" s="8">
        <f t="shared" si="14"/>
        <v>707728321.23000002</v>
      </c>
      <c r="F908" s="55">
        <f>VLOOKUP(Table1[[#This Row],[ST2]],Table2[#All],4,FALSE)</f>
        <v>0.63979026301361708</v>
      </c>
      <c r="G908">
        <f>Table1[[#This Row],[Percentage]]*Table1[[#This Row],[VMT]]</f>
        <v>452797688.78192741</v>
      </c>
    </row>
    <row r="909" spans="1:7">
      <c r="A909">
        <v>21</v>
      </c>
      <c r="B909" t="str">
        <f>VLOOKUP(A909,SQL!$A$10:$B$61,2)</f>
        <v>Kentucky</v>
      </c>
      <c r="C909">
        <v>39</v>
      </c>
      <c r="D909" s="5">
        <v>108030.232</v>
      </c>
      <c r="E909" s="8">
        <f t="shared" si="14"/>
        <v>39431034.68</v>
      </c>
      <c r="F909" s="55">
        <f>VLOOKUP(Table1[[#This Row],[ST2]],Table2[#All],4,FALSE)</f>
        <v>0.63979026301361708</v>
      </c>
      <c r="G909">
        <f>Table1[[#This Row],[Percentage]]*Table1[[#This Row],[VMT]]</f>
        <v>25227592.048816256</v>
      </c>
    </row>
    <row r="910" spans="1:7">
      <c r="A910">
        <v>21</v>
      </c>
      <c r="B910" t="str">
        <f>VLOOKUP(A910,SQL!$A$10:$B$61,2)</f>
        <v>Kentucky</v>
      </c>
      <c r="C910">
        <v>41</v>
      </c>
      <c r="D910" s="5">
        <v>634939.26500000001</v>
      </c>
      <c r="E910" s="8">
        <f t="shared" si="14"/>
        <v>231752831.72499999</v>
      </c>
      <c r="F910" s="55">
        <f>VLOOKUP(Table1[[#This Row],[ST2]],Table2[#All],4,FALSE)</f>
        <v>0.63979026301361708</v>
      </c>
      <c r="G910">
        <f>Table1[[#This Row],[Percentage]]*Table1[[#This Row],[VMT]]</f>
        <v>148273205.1634883</v>
      </c>
    </row>
    <row r="911" spans="1:7">
      <c r="A911">
        <v>21</v>
      </c>
      <c r="B911" t="str">
        <f>VLOOKUP(A911,SQL!$A$10:$B$61,2)</f>
        <v>Kentucky</v>
      </c>
      <c r="C911">
        <v>43</v>
      </c>
      <c r="D911" s="5">
        <v>847639.19400000002</v>
      </c>
      <c r="E911" s="8">
        <f t="shared" si="14"/>
        <v>309388305.81</v>
      </c>
      <c r="F911" s="55">
        <f>VLOOKUP(Table1[[#This Row],[ST2]],Table2[#All],4,FALSE)</f>
        <v>0.63979026301361708</v>
      </c>
      <c r="G911">
        <f>Table1[[#This Row],[Percentage]]*Table1[[#This Row],[VMT]]</f>
        <v>197943625.5475173</v>
      </c>
    </row>
    <row r="912" spans="1:7">
      <c r="A912">
        <v>21</v>
      </c>
      <c r="B912" t="str">
        <f>VLOOKUP(A912,SQL!$A$10:$B$61,2)</f>
        <v>Kentucky</v>
      </c>
      <c r="C912">
        <v>45</v>
      </c>
      <c r="D912" s="5">
        <v>225601.77499999999</v>
      </c>
      <c r="E912" s="8">
        <f t="shared" si="14"/>
        <v>82344647.875</v>
      </c>
      <c r="F912" s="55">
        <f>VLOOKUP(Table1[[#This Row],[ST2]],Table2[#All],4,FALSE)</f>
        <v>0.63979026301361708</v>
      </c>
      <c r="G912">
        <f>Table1[[#This Row],[Percentage]]*Table1[[#This Row],[VMT]]</f>
        <v>52683303.921709932</v>
      </c>
    </row>
    <row r="913" spans="1:7">
      <c r="A913">
        <v>21</v>
      </c>
      <c r="B913" t="str">
        <f>VLOOKUP(A913,SQL!$A$10:$B$61,2)</f>
        <v>Kentucky</v>
      </c>
      <c r="C913">
        <v>47</v>
      </c>
      <c r="D913" s="5">
        <v>2116912.5210000002</v>
      </c>
      <c r="E913" s="8">
        <f t="shared" si="14"/>
        <v>772673070.16500008</v>
      </c>
      <c r="F913" s="55">
        <f>VLOOKUP(Table1[[#This Row],[ST2]],Table2[#All],4,FALSE)</f>
        <v>0.63979026301361708</v>
      </c>
      <c r="G913">
        <f>Table1[[#This Row],[Percentage]]*Table1[[#This Row],[VMT]]</f>
        <v>494348706.7844044</v>
      </c>
    </row>
    <row r="914" spans="1:7">
      <c r="A914">
        <v>21</v>
      </c>
      <c r="B914" t="str">
        <f>VLOOKUP(A914,SQL!$A$10:$B$61,2)</f>
        <v>Kentucky</v>
      </c>
      <c r="C914">
        <v>49</v>
      </c>
      <c r="D914" s="5">
        <v>1087389.791</v>
      </c>
      <c r="E914" s="8">
        <f t="shared" si="14"/>
        <v>396897273.71499997</v>
      </c>
      <c r="F914" s="55">
        <f>VLOOKUP(Table1[[#This Row],[ST2]],Table2[#All],4,FALSE)</f>
        <v>0.63979026301361708</v>
      </c>
      <c r="G914">
        <f>Table1[[#This Row],[Percentage]]*Table1[[#This Row],[VMT]]</f>
        <v>253931011.13950741</v>
      </c>
    </row>
    <row r="915" spans="1:7">
      <c r="A915">
        <v>21</v>
      </c>
      <c r="B915" t="str">
        <f>VLOOKUP(A915,SQL!$A$10:$B$61,2)</f>
        <v>Kentucky</v>
      </c>
      <c r="C915">
        <v>51</v>
      </c>
      <c r="D915" s="5">
        <v>443313.80699999997</v>
      </c>
      <c r="E915" s="8">
        <f t="shared" si="14"/>
        <v>161809539.55499998</v>
      </c>
      <c r="F915" s="55">
        <f>VLOOKUP(Table1[[#This Row],[ST2]],Table2[#All],4,FALSE)</f>
        <v>0.63979026301361708</v>
      </c>
      <c r="G915">
        <f>Table1[[#This Row],[Percentage]]*Table1[[#This Row],[VMT]]</f>
        <v>103524167.87000571</v>
      </c>
    </row>
    <row r="916" spans="1:7">
      <c r="A916">
        <v>21</v>
      </c>
      <c r="B916" t="str">
        <f>VLOOKUP(A916,SQL!$A$10:$B$61,2)</f>
        <v>Kentucky</v>
      </c>
      <c r="C916">
        <v>53</v>
      </c>
      <c r="D916" s="5">
        <v>168277.79399999999</v>
      </c>
      <c r="E916" s="8">
        <f t="shared" si="14"/>
        <v>61421394.809999995</v>
      </c>
      <c r="F916" s="55">
        <f>VLOOKUP(Table1[[#This Row],[ST2]],Table2[#All],4,FALSE)</f>
        <v>0.63979026301361708</v>
      </c>
      <c r="G916">
        <f>Table1[[#This Row],[Percentage]]*Table1[[#This Row],[VMT]]</f>
        <v>39296810.340153113</v>
      </c>
    </row>
    <row r="917" spans="1:7">
      <c r="A917">
        <v>21</v>
      </c>
      <c r="B917" t="str">
        <f>VLOOKUP(A917,SQL!$A$10:$B$61,2)</f>
        <v>Kentucky</v>
      </c>
      <c r="C917">
        <v>55</v>
      </c>
      <c r="D917" s="5">
        <v>129571.039</v>
      </c>
      <c r="E917" s="8">
        <f t="shared" si="14"/>
        <v>47293429.234999999</v>
      </c>
      <c r="F917" s="55">
        <f>VLOOKUP(Table1[[#This Row],[ST2]],Table2[#All],4,FALSE)</f>
        <v>0.63979026301361708</v>
      </c>
      <c r="G917">
        <f>Table1[[#This Row],[Percentage]]*Table1[[#This Row],[VMT]]</f>
        <v>30257875.529076535</v>
      </c>
    </row>
    <row r="918" spans="1:7">
      <c r="A918">
        <v>21</v>
      </c>
      <c r="B918" t="str">
        <f>VLOOKUP(A918,SQL!$A$10:$B$61,2)</f>
        <v>Kentucky</v>
      </c>
      <c r="C918">
        <v>57</v>
      </c>
      <c r="D918" s="5">
        <v>153804.52499999999</v>
      </c>
      <c r="E918" s="8">
        <f t="shared" si="14"/>
        <v>56138651.625</v>
      </c>
      <c r="F918" s="55">
        <f>VLOOKUP(Table1[[#This Row],[ST2]],Table2[#All],4,FALSE)</f>
        <v>0.63979026301361708</v>
      </c>
      <c r="G918">
        <f>Table1[[#This Row],[Percentage]]*Table1[[#This Row],[VMT]]</f>
        <v>35916962.688388571</v>
      </c>
    </row>
    <row r="919" spans="1:7">
      <c r="A919">
        <v>21</v>
      </c>
      <c r="B919" t="str">
        <f>VLOOKUP(A919,SQL!$A$10:$B$61,2)</f>
        <v>Kentucky</v>
      </c>
      <c r="C919">
        <v>59</v>
      </c>
      <c r="D919" s="5">
        <v>1786583.87</v>
      </c>
      <c r="E919" s="8">
        <f t="shared" si="14"/>
        <v>652103112.55000007</v>
      </c>
      <c r="F919" s="55">
        <f>VLOOKUP(Table1[[#This Row],[ST2]],Table2[#All],4,FALSE)</f>
        <v>0.63979026301361708</v>
      </c>
      <c r="G919">
        <f>Table1[[#This Row],[Percentage]]*Table1[[#This Row],[VMT]]</f>
        <v>417209221.89036286</v>
      </c>
    </row>
    <row r="920" spans="1:7">
      <c r="A920">
        <v>21</v>
      </c>
      <c r="B920" t="str">
        <f>VLOOKUP(A920,SQL!$A$10:$B$61,2)</f>
        <v>Kentucky</v>
      </c>
      <c r="C920">
        <v>61</v>
      </c>
      <c r="D920" s="5">
        <v>275441.56099999999</v>
      </c>
      <c r="E920" s="8">
        <f t="shared" si="14"/>
        <v>100536169.765</v>
      </c>
      <c r="F920" s="55">
        <f>VLOOKUP(Table1[[#This Row],[ST2]],Table2[#All],4,FALSE)</f>
        <v>0.63979026301361708</v>
      </c>
      <c r="G920">
        <f>Table1[[#This Row],[Percentage]]*Table1[[#This Row],[VMT]]</f>
        <v>64322062.496331006</v>
      </c>
    </row>
    <row r="921" spans="1:7">
      <c r="A921">
        <v>21</v>
      </c>
      <c r="B921" t="str">
        <f>VLOOKUP(A921,SQL!$A$10:$B$61,2)</f>
        <v>Kentucky</v>
      </c>
      <c r="C921">
        <v>63</v>
      </c>
      <c r="D921" s="5">
        <v>63978.125999999997</v>
      </c>
      <c r="E921" s="8">
        <f t="shared" si="14"/>
        <v>23352015.989999998</v>
      </c>
      <c r="F921" s="55">
        <f>VLOOKUP(Table1[[#This Row],[ST2]],Table2[#All],4,FALSE)</f>
        <v>0.63979026301361708</v>
      </c>
      <c r="G921">
        <f>Table1[[#This Row],[Percentage]]*Table1[[#This Row],[VMT]]</f>
        <v>14940392.45214029</v>
      </c>
    </row>
    <row r="922" spans="1:7">
      <c r="A922">
        <v>21</v>
      </c>
      <c r="B922" t="str">
        <f>VLOOKUP(A922,SQL!$A$10:$B$61,2)</f>
        <v>Kentucky</v>
      </c>
      <c r="C922">
        <v>65</v>
      </c>
      <c r="D922" s="5">
        <v>210471.13800000001</v>
      </c>
      <c r="E922" s="8">
        <f t="shared" si="14"/>
        <v>76821965.370000005</v>
      </c>
      <c r="F922" s="55">
        <f>VLOOKUP(Table1[[#This Row],[ST2]],Table2[#All],4,FALSE)</f>
        <v>0.63979026301361708</v>
      </c>
      <c r="G922">
        <f>Table1[[#This Row],[Percentage]]*Table1[[#This Row],[VMT]]</f>
        <v>49149945.429295287</v>
      </c>
    </row>
    <row r="923" spans="1:7">
      <c r="A923">
        <v>21</v>
      </c>
      <c r="B923" t="str">
        <f>VLOOKUP(A923,SQL!$A$10:$B$61,2)</f>
        <v>Kentucky</v>
      </c>
      <c r="C923">
        <v>67</v>
      </c>
      <c r="D923" s="5">
        <v>6996696.9040000001</v>
      </c>
      <c r="E923" s="8">
        <f t="shared" si="14"/>
        <v>2553794369.96</v>
      </c>
      <c r="F923" s="55">
        <f>VLOOKUP(Table1[[#This Row],[ST2]],Table2[#All],4,FALSE)</f>
        <v>0.63979026301361708</v>
      </c>
      <c r="G923">
        <f>Table1[[#This Row],[Percentage]]*Table1[[#This Row],[VMT]]</f>
        <v>1633892771.6394029</v>
      </c>
    </row>
    <row r="924" spans="1:7">
      <c r="A924">
        <v>21</v>
      </c>
      <c r="B924" t="str">
        <f>VLOOKUP(A924,SQL!$A$10:$B$61,2)</f>
        <v>Kentucky</v>
      </c>
      <c r="C924">
        <v>69</v>
      </c>
      <c r="D924" s="5">
        <v>255887.58100000001</v>
      </c>
      <c r="E924" s="8">
        <f t="shared" si="14"/>
        <v>93398967.064999998</v>
      </c>
      <c r="F924" s="55">
        <f>VLOOKUP(Table1[[#This Row],[ST2]],Table2[#All],4,FALSE)</f>
        <v>0.63979026301361708</v>
      </c>
      <c r="G924">
        <f>Table1[[#This Row],[Percentage]]*Table1[[#This Row],[VMT]]</f>
        <v>59755749.703716509</v>
      </c>
    </row>
    <row r="925" spans="1:7">
      <c r="A925">
        <v>21</v>
      </c>
      <c r="B925" t="str">
        <f>VLOOKUP(A925,SQL!$A$10:$B$61,2)</f>
        <v>Kentucky</v>
      </c>
      <c r="C925">
        <v>71</v>
      </c>
      <c r="D925" s="5">
        <v>1078849.2779999999</v>
      </c>
      <c r="E925" s="8">
        <f t="shared" si="14"/>
        <v>393779986.46999997</v>
      </c>
      <c r="F925" s="55">
        <f>VLOOKUP(Table1[[#This Row],[ST2]],Table2[#All],4,FALSE)</f>
        <v>0.63979026301361708</v>
      </c>
      <c r="G925">
        <f>Table1[[#This Row],[Percentage]]*Table1[[#This Row],[VMT]]</f>
        <v>251936601.11313987</v>
      </c>
    </row>
    <row r="926" spans="1:7">
      <c r="A926">
        <v>21</v>
      </c>
      <c r="B926" t="str">
        <f>VLOOKUP(A926,SQL!$A$10:$B$61,2)</f>
        <v>Kentucky</v>
      </c>
      <c r="C926">
        <v>73</v>
      </c>
      <c r="D926" s="5">
        <v>1329224.808</v>
      </c>
      <c r="E926" s="8">
        <f t="shared" si="14"/>
        <v>485167054.91999996</v>
      </c>
      <c r="F926" s="55">
        <f>VLOOKUP(Table1[[#This Row],[ST2]],Table2[#All],4,FALSE)</f>
        <v>0.63979026301361708</v>
      </c>
      <c r="G926">
        <f>Table1[[#This Row],[Percentage]]*Table1[[#This Row],[VMT]]</f>
        <v>310405157.67280877</v>
      </c>
    </row>
    <row r="927" spans="1:7">
      <c r="A927">
        <v>21</v>
      </c>
      <c r="B927" t="str">
        <f>VLOOKUP(A927,SQL!$A$10:$B$61,2)</f>
        <v>Kentucky</v>
      </c>
      <c r="C927">
        <v>75</v>
      </c>
      <c r="D927" s="5">
        <v>145698.33600000001</v>
      </c>
      <c r="E927" s="8">
        <f t="shared" si="14"/>
        <v>53179892.640000001</v>
      </c>
      <c r="F927" s="55">
        <f>VLOOKUP(Table1[[#This Row],[ST2]],Table2[#All],4,FALSE)</f>
        <v>0.63979026301361708</v>
      </c>
      <c r="G927">
        <f>Table1[[#This Row],[Percentage]]*Table1[[#This Row],[VMT]]</f>
        <v>34023977.499181516</v>
      </c>
    </row>
    <row r="928" spans="1:7">
      <c r="A928">
        <v>21</v>
      </c>
      <c r="B928" t="str">
        <f>VLOOKUP(A928,SQL!$A$10:$B$61,2)</f>
        <v>Kentucky</v>
      </c>
      <c r="C928">
        <v>77</v>
      </c>
      <c r="D928" s="5">
        <v>649268.14300000004</v>
      </c>
      <c r="E928" s="8">
        <f t="shared" si="14"/>
        <v>236982872.19500002</v>
      </c>
      <c r="F928" s="55">
        <f>VLOOKUP(Table1[[#This Row],[ST2]],Table2[#All],4,FALSE)</f>
        <v>0.63979026301361708</v>
      </c>
      <c r="G928">
        <f>Table1[[#This Row],[Percentage]]*Table1[[#This Row],[VMT]]</f>
        <v>151619334.13136145</v>
      </c>
    </row>
    <row r="929" spans="1:7">
      <c r="A929">
        <v>21</v>
      </c>
      <c r="B929" t="str">
        <f>VLOOKUP(A929,SQL!$A$10:$B$61,2)</f>
        <v>Kentucky</v>
      </c>
      <c r="C929">
        <v>79</v>
      </c>
      <c r="D929" s="5">
        <v>335954.978</v>
      </c>
      <c r="E929" s="8">
        <f t="shared" si="14"/>
        <v>122623566.97</v>
      </c>
      <c r="F929" s="55">
        <f>VLOOKUP(Table1[[#This Row],[ST2]],Table2[#All],4,FALSE)</f>
        <v>0.63979026301361708</v>
      </c>
      <c r="G929">
        <f>Table1[[#This Row],[Percentage]]*Table1[[#This Row],[VMT]]</f>
        <v>78453364.163404182</v>
      </c>
    </row>
    <row r="930" spans="1:7">
      <c r="A930">
        <v>21</v>
      </c>
      <c r="B930" t="str">
        <f>VLOOKUP(A930,SQL!$A$10:$B$61,2)</f>
        <v>Kentucky</v>
      </c>
      <c r="C930">
        <v>81</v>
      </c>
      <c r="D930" s="5">
        <v>1228292.9950000001</v>
      </c>
      <c r="E930" s="8">
        <f t="shared" si="14"/>
        <v>448326943.17500001</v>
      </c>
      <c r="F930" s="55">
        <f>VLOOKUP(Table1[[#This Row],[ST2]],Table2[#All],4,FALSE)</f>
        <v>0.63979026301361708</v>
      </c>
      <c r="G930">
        <f>Table1[[#This Row],[Percentage]]*Table1[[#This Row],[VMT]]</f>
        <v>286835212.89002424</v>
      </c>
    </row>
    <row r="931" spans="1:7">
      <c r="A931">
        <v>21</v>
      </c>
      <c r="B931" t="str">
        <f>VLOOKUP(A931,SQL!$A$10:$B$61,2)</f>
        <v>Kentucky</v>
      </c>
      <c r="C931">
        <v>83</v>
      </c>
      <c r="D931" s="5">
        <v>856118.53899999999</v>
      </c>
      <c r="E931" s="8">
        <f t="shared" si="14"/>
        <v>312483266.73500001</v>
      </c>
      <c r="F931" s="55">
        <f>VLOOKUP(Table1[[#This Row],[ST2]],Table2[#All],4,FALSE)</f>
        <v>0.63979026301361708</v>
      </c>
      <c r="G931">
        <f>Table1[[#This Row],[Percentage]]*Table1[[#This Row],[VMT]]</f>
        <v>199923751.41173992</v>
      </c>
    </row>
    <row r="932" spans="1:7">
      <c r="A932">
        <v>21</v>
      </c>
      <c r="B932" t="str">
        <f>VLOOKUP(A932,SQL!$A$10:$B$61,2)</f>
        <v>Kentucky</v>
      </c>
      <c r="C932">
        <v>85</v>
      </c>
      <c r="D932" s="5">
        <v>665610.30000000005</v>
      </c>
      <c r="E932" s="8">
        <f t="shared" si="14"/>
        <v>242947759.50000003</v>
      </c>
      <c r="F932" s="55">
        <f>VLOOKUP(Table1[[#This Row],[ST2]],Table2[#All],4,FALSE)</f>
        <v>0.63979026301361708</v>
      </c>
      <c r="G932">
        <f>Table1[[#This Row],[Percentage]]*Table1[[#This Row],[VMT]]</f>
        <v>155435610.949074</v>
      </c>
    </row>
    <row r="933" spans="1:7">
      <c r="A933">
        <v>21</v>
      </c>
      <c r="B933" t="str">
        <f>VLOOKUP(A933,SQL!$A$10:$B$61,2)</f>
        <v>Kentucky</v>
      </c>
      <c r="C933">
        <v>87</v>
      </c>
      <c r="D933" s="5">
        <v>166870.43599999999</v>
      </c>
      <c r="E933" s="8">
        <f t="shared" si="14"/>
        <v>60907709.139999993</v>
      </c>
      <c r="F933" s="55">
        <f>VLOOKUP(Table1[[#This Row],[ST2]],Table2[#All],4,FALSE)</f>
        <v>0.63979026301361708</v>
      </c>
      <c r="G933">
        <f>Table1[[#This Row],[Percentage]]*Table1[[#This Row],[VMT]]</f>
        <v>38968159.250237487</v>
      </c>
    </row>
    <row r="934" spans="1:7">
      <c r="A934">
        <v>21</v>
      </c>
      <c r="B934" t="str">
        <f>VLOOKUP(A934,SQL!$A$10:$B$61,2)</f>
        <v>Kentucky</v>
      </c>
      <c r="C934">
        <v>89</v>
      </c>
      <c r="D934" s="5">
        <v>710966.07</v>
      </c>
      <c r="E934" s="8">
        <f t="shared" si="14"/>
        <v>259502615.54999998</v>
      </c>
      <c r="F934" s="55">
        <f>VLOOKUP(Table1[[#This Row],[ST2]],Table2[#All],4,FALSE)</f>
        <v>0.63979026301361708</v>
      </c>
      <c r="G934">
        <f>Table1[[#This Row],[Percentage]]*Table1[[#This Row],[VMT]]</f>
        <v>166027246.65545604</v>
      </c>
    </row>
    <row r="935" spans="1:7">
      <c r="A935">
        <v>21</v>
      </c>
      <c r="B935" t="str">
        <f>VLOOKUP(A935,SQL!$A$10:$B$61,2)</f>
        <v>Kentucky</v>
      </c>
      <c r="C935">
        <v>91</v>
      </c>
      <c r="D935" s="5">
        <v>173928.253</v>
      </c>
      <c r="E935" s="8">
        <f t="shared" si="14"/>
        <v>63483812.344999999</v>
      </c>
      <c r="F935" s="55">
        <f>VLOOKUP(Table1[[#This Row],[ST2]],Table2[#All],4,FALSE)</f>
        <v>0.63979026301361708</v>
      </c>
      <c r="G935">
        <f>Table1[[#This Row],[Percentage]]*Table1[[#This Row],[VMT]]</f>
        <v>40616324.997314662</v>
      </c>
    </row>
    <row r="936" spans="1:7">
      <c r="A936">
        <v>21</v>
      </c>
      <c r="B936" t="str">
        <f>VLOOKUP(A936,SQL!$A$10:$B$61,2)</f>
        <v>Kentucky</v>
      </c>
      <c r="C936">
        <v>93</v>
      </c>
      <c r="D936" s="5">
        <v>3069769.7459999998</v>
      </c>
      <c r="E936" s="8">
        <f t="shared" si="14"/>
        <v>1120465957.29</v>
      </c>
      <c r="F936" s="55">
        <f>VLOOKUP(Table1[[#This Row],[ST2]],Table2[#All],4,FALSE)</f>
        <v>0.63979026301361708</v>
      </c>
      <c r="G936">
        <f>Table1[[#This Row],[Percentage]]*Table1[[#This Row],[VMT]]</f>
        <v>716863209.51237333</v>
      </c>
    </row>
    <row r="937" spans="1:7">
      <c r="A937">
        <v>21</v>
      </c>
      <c r="B937" t="str">
        <f>VLOOKUP(A937,SQL!$A$10:$B$61,2)</f>
        <v>Kentucky</v>
      </c>
      <c r="C937">
        <v>95</v>
      </c>
      <c r="D937" s="5">
        <v>555068.57700000005</v>
      </c>
      <c r="E937" s="8">
        <f t="shared" si="14"/>
        <v>202600030.60500002</v>
      </c>
      <c r="F937" s="55">
        <f>VLOOKUP(Table1[[#This Row],[ST2]],Table2[#All],4,FALSE)</f>
        <v>0.63979026301361708</v>
      </c>
      <c r="G937">
        <f>Table1[[#This Row],[Percentage]]*Table1[[#This Row],[VMT]]</f>
        <v>129621526.86733983</v>
      </c>
    </row>
    <row r="938" spans="1:7">
      <c r="A938">
        <v>21</v>
      </c>
      <c r="B938" t="str">
        <f>VLOOKUP(A938,SQL!$A$10:$B$61,2)</f>
        <v>Kentucky</v>
      </c>
      <c r="C938">
        <v>97</v>
      </c>
      <c r="D938" s="5">
        <v>274767.43199999997</v>
      </c>
      <c r="E938" s="8">
        <f t="shared" si="14"/>
        <v>100290112.67999999</v>
      </c>
      <c r="F938" s="55">
        <f>VLOOKUP(Table1[[#This Row],[ST2]],Table2[#All],4,FALSE)</f>
        <v>0.63979026301361708</v>
      </c>
      <c r="G938">
        <f>Table1[[#This Row],[Percentage]]*Table1[[#This Row],[VMT]]</f>
        <v>64164637.56920249</v>
      </c>
    </row>
    <row r="939" spans="1:7">
      <c r="A939">
        <v>21</v>
      </c>
      <c r="B939" t="str">
        <f>VLOOKUP(A939,SQL!$A$10:$B$61,2)</f>
        <v>Kentucky</v>
      </c>
      <c r="C939">
        <v>99</v>
      </c>
      <c r="D939" s="5">
        <v>1028397.478</v>
      </c>
      <c r="E939" s="8">
        <f t="shared" si="14"/>
        <v>375365079.47000003</v>
      </c>
      <c r="F939" s="55">
        <f>VLOOKUP(Table1[[#This Row],[ST2]],Table2[#All],4,FALSE)</f>
        <v>0.63979026301361708</v>
      </c>
      <c r="G939">
        <f>Table1[[#This Row],[Percentage]]*Table1[[#This Row],[VMT]]</f>
        <v>240154922.92023858</v>
      </c>
    </row>
    <row r="940" spans="1:7">
      <c r="A940">
        <v>21</v>
      </c>
      <c r="B940" t="str">
        <f>VLOOKUP(A940,SQL!$A$10:$B$61,2)</f>
        <v>Kentucky</v>
      </c>
      <c r="C940">
        <v>101</v>
      </c>
      <c r="D940" s="5">
        <v>1222370.824</v>
      </c>
      <c r="E940" s="8">
        <f t="shared" si="14"/>
        <v>446165350.75999999</v>
      </c>
      <c r="F940" s="55">
        <f>VLOOKUP(Table1[[#This Row],[ST2]],Table2[#All],4,FALSE)</f>
        <v>0.63979026301361708</v>
      </c>
      <c r="G940">
        <f>Table1[[#This Row],[Percentage]]*Table1[[#This Row],[VMT]]</f>
        <v>285452247.1103031</v>
      </c>
    </row>
    <row r="941" spans="1:7">
      <c r="A941">
        <v>21</v>
      </c>
      <c r="B941" t="str">
        <f>VLOOKUP(A941,SQL!$A$10:$B$61,2)</f>
        <v>Kentucky</v>
      </c>
      <c r="C941">
        <v>103</v>
      </c>
      <c r="D941" s="5">
        <v>646164.34100000001</v>
      </c>
      <c r="E941" s="8">
        <f t="shared" si="14"/>
        <v>235849984.465</v>
      </c>
      <c r="F941" s="55">
        <f>VLOOKUP(Table1[[#This Row],[ST2]],Table2[#All],4,FALSE)</f>
        <v>0.63979026301361708</v>
      </c>
      <c r="G941">
        <f>Table1[[#This Row],[Percentage]]*Table1[[#This Row],[VMT]]</f>
        <v>150894523.59261987</v>
      </c>
    </row>
    <row r="942" spans="1:7">
      <c r="A942">
        <v>21</v>
      </c>
      <c r="B942" t="str">
        <f>VLOOKUP(A942,SQL!$A$10:$B$61,2)</f>
        <v>Kentucky</v>
      </c>
      <c r="C942">
        <v>105</v>
      </c>
      <c r="D942" s="5">
        <v>125407.11900000001</v>
      </c>
      <c r="E942" s="8">
        <f t="shared" si="14"/>
        <v>45773598.435000002</v>
      </c>
      <c r="F942" s="55">
        <f>VLOOKUP(Table1[[#This Row],[ST2]],Table2[#All],4,FALSE)</f>
        <v>0.63979026301361708</v>
      </c>
      <c r="G942">
        <f>Table1[[#This Row],[Percentage]]*Table1[[#This Row],[VMT]]</f>
        <v>29285502.581808344</v>
      </c>
    </row>
    <row r="943" spans="1:7">
      <c r="A943">
        <v>21</v>
      </c>
      <c r="B943" t="str">
        <f>VLOOKUP(A943,SQL!$A$10:$B$61,2)</f>
        <v>Kentucky</v>
      </c>
      <c r="C943">
        <v>107</v>
      </c>
      <c r="D943" s="5">
        <v>1320088.6200000001</v>
      </c>
      <c r="E943" s="8">
        <f t="shared" si="14"/>
        <v>481832346.30000001</v>
      </c>
      <c r="F943" s="55">
        <f>VLOOKUP(Table1[[#This Row],[ST2]],Table2[#All],4,FALSE)</f>
        <v>0.63979026301361708</v>
      </c>
      <c r="G943">
        <f>Table1[[#This Row],[Percentage]]*Table1[[#This Row],[VMT]]</f>
        <v>308271643.56774521</v>
      </c>
    </row>
    <row r="944" spans="1:7">
      <c r="A944">
        <v>21</v>
      </c>
      <c r="B944" t="str">
        <f>VLOOKUP(A944,SQL!$A$10:$B$61,2)</f>
        <v>Kentucky</v>
      </c>
      <c r="C944">
        <v>109</v>
      </c>
      <c r="D944" s="5">
        <v>186251.90299999999</v>
      </c>
      <c r="E944" s="8">
        <f t="shared" si="14"/>
        <v>67981944.594999999</v>
      </c>
      <c r="F944" s="55">
        <f>VLOOKUP(Table1[[#This Row],[ST2]],Table2[#All],4,FALSE)</f>
        <v>0.63979026301361708</v>
      </c>
      <c r="G944">
        <f>Table1[[#This Row],[Percentage]]*Table1[[#This Row],[VMT]]</f>
        <v>43494186.212612197</v>
      </c>
    </row>
    <row r="945" spans="1:7">
      <c r="A945">
        <v>21</v>
      </c>
      <c r="B945" t="str">
        <f>VLOOKUP(A945,SQL!$A$10:$B$61,2)</f>
        <v>Kentucky</v>
      </c>
      <c r="C945">
        <v>111</v>
      </c>
      <c r="D945" s="5">
        <v>17557107.147</v>
      </c>
      <c r="E945" s="8">
        <f t="shared" si="14"/>
        <v>6408344108.6549997</v>
      </c>
      <c r="F945" s="55">
        <f>VLOOKUP(Table1[[#This Row],[ST2]],Table2[#All],4,FALSE)</f>
        <v>0.63979026301361708</v>
      </c>
      <c r="G945">
        <f>Table1[[#This Row],[Percentage]]*Table1[[#This Row],[VMT]]</f>
        <v>4099996162.7581458</v>
      </c>
    </row>
    <row r="946" spans="1:7">
      <c r="A946">
        <v>21</v>
      </c>
      <c r="B946" t="str">
        <f>VLOOKUP(A946,SQL!$A$10:$B$61,2)</f>
        <v>Kentucky</v>
      </c>
      <c r="C946">
        <v>113</v>
      </c>
      <c r="D946" s="5">
        <v>792137.53099999996</v>
      </c>
      <c r="E946" s="8">
        <f t="shared" si="14"/>
        <v>289130198.815</v>
      </c>
      <c r="F946" s="55">
        <f>VLOOKUP(Table1[[#This Row],[ST2]],Table2[#All],4,FALSE)</f>
        <v>0.63979026301361708</v>
      </c>
      <c r="G946">
        <f>Table1[[#This Row],[Percentage]]*Table1[[#This Row],[VMT]]</f>
        <v>184982685.94502825</v>
      </c>
    </row>
    <row r="947" spans="1:7">
      <c r="A947">
        <v>21</v>
      </c>
      <c r="B947" t="str">
        <f>VLOOKUP(A947,SQL!$A$10:$B$61,2)</f>
        <v>Kentucky</v>
      </c>
      <c r="C947">
        <v>115</v>
      </c>
      <c r="D947" s="5">
        <v>467262.17599999998</v>
      </c>
      <c r="E947" s="8">
        <f t="shared" si="14"/>
        <v>170550694.23999998</v>
      </c>
      <c r="F947" s="55">
        <f>VLOOKUP(Table1[[#This Row],[ST2]],Table2[#All],4,FALSE)</f>
        <v>0.63979026301361708</v>
      </c>
      <c r="G947">
        <f>Table1[[#This Row],[Percentage]]*Table1[[#This Row],[VMT]]</f>
        <v>109116673.52496457</v>
      </c>
    </row>
    <row r="948" spans="1:7">
      <c r="A948">
        <v>21</v>
      </c>
      <c r="B948" t="str">
        <f>VLOOKUP(A948,SQL!$A$10:$B$61,2)</f>
        <v>Kentucky</v>
      </c>
      <c r="C948">
        <v>117</v>
      </c>
      <c r="D948" s="5">
        <v>3775358.3670000001</v>
      </c>
      <c r="E948" s="8">
        <f t="shared" si="14"/>
        <v>1378005803.9549999</v>
      </c>
      <c r="F948" s="55">
        <f>VLOOKUP(Table1[[#This Row],[ST2]],Table2[#All],4,FALSE)</f>
        <v>0.63979026301361708</v>
      </c>
      <c r="G948">
        <f>Table1[[#This Row],[Percentage]]*Table1[[#This Row],[VMT]]</f>
        <v>881634695.74666023</v>
      </c>
    </row>
    <row r="949" spans="1:7">
      <c r="A949">
        <v>21</v>
      </c>
      <c r="B949" t="str">
        <f>VLOOKUP(A949,SQL!$A$10:$B$61,2)</f>
        <v>Kentucky</v>
      </c>
      <c r="C949">
        <v>119</v>
      </c>
      <c r="D949" s="5">
        <v>391233.23200000002</v>
      </c>
      <c r="E949" s="8">
        <f t="shared" si="14"/>
        <v>142800129.68000001</v>
      </c>
      <c r="F949" s="55">
        <f>VLOOKUP(Table1[[#This Row],[ST2]],Table2[#All],4,FALSE)</f>
        <v>0.63979026301361708</v>
      </c>
      <c r="G949">
        <f>Table1[[#This Row],[Percentage]]*Table1[[#This Row],[VMT]]</f>
        <v>91362132.526345834</v>
      </c>
    </row>
    <row r="950" spans="1:7">
      <c r="A950">
        <v>21</v>
      </c>
      <c r="B950" t="str">
        <f>VLOOKUP(A950,SQL!$A$10:$B$61,2)</f>
        <v>Kentucky</v>
      </c>
      <c r="C950">
        <v>121</v>
      </c>
      <c r="D950" s="5">
        <v>581389.64199999999</v>
      </c>
      <c r="E950" s="8">
        <f t="shared" si="14"/>
        <v>212207219.32999998</v>
      </c>
      <c r="F950" s="55">
        <f>VLOOKUP(Table1[[#This Row],[ST2]],Table2[#All],4,FALSE)</f>
        <v>0.63979026301361708</v>
      </c>
      <c r="G950">
        <f>Table1[[#This Row],[Percentage]]*Table1[[#This Row],[VMT]]</f>
        <v>135768112.668529</v>
      </c>
    </row>
    <row r="951" spans="1:7">
      <c r="A951">
        <v>21</v>
      </c>
      <c r="B951" t="str">
        <f>VLOOKUP(A951,SQL!$A$10:$B$61,2)</f>
        <v>Kentucky</v>
      </c>
      <c r="C951">
        <v>123</v>
      </c>
      <c r="D951" s="5">
        <v>405369.43300000002</v>
      </c>
      <c r="E951" s="8">
        <f t="shared" si="14"/>
        <v>147959843.04500002</v>
      </c>
      <c r="F951" s="55">
        <f>VLOOKUP(Table1[[#This Row],[ST2]],Table2[#All],4,FALSE)</f>
        <v>0.63979026301361708</v>
      </c>
      <c r="G951">
        <f>Table1[[#This Row],[Percentage]]*Table1[[#This Row],[VMT]]</f>
        <v>94663266.897214055</v>
      </c>
    </row>
    <row r="952" spans="1:7">
      <c r="A952">
        <v>21</v>
      </c>
      <c r="B952" t="str">
        <f>VLOOKUP(A952,SQL!$A$10:$B$61,2)</f>
        <v>Kentucky</v>
      </c>
      <c r="C952">
        <v>125</v>
      </c>
      <c r="D952" s="5">
        <v>2024831.89</v>
      </c>
      <c r="E952" s="8">
        <f t="shared" si="14"/>
        <v>739063639.8499999</v>
      </c>
      <c r="F952" s="55">
        <f>VLOOKUP(Table1[[#This Row],[ST2]],Table2[#All],4,FALSE)</f>
        <v>0.63979026301361708</v>
      </c>
      <c r="G952">
        <f>Table1[[#This Row],[Percentage]]*Table1[[#This Row],[VMT]]</f>
        <v>472845720.52343261</v>
      </c>
    </row>
    <row r="953" spans="1:7">
      <c r="A953">
        <v>21</v>
      </c>
      <c r="B953" t="str">
        <f>VLOOKUP(A953,SQL!$A$10:$B$61,2)</f>
        <v>Kentucky</v>
      </c>
      <c r="C953">
        <v>127</v>
      </c>
      <c r="D953" s="5">
        <v>409361.56</v>
      </c>
      <c r="E953" s="8">
        <f t="shared" si="14"/>
        <v>149416969.40000001</v>
      </c>
      <c r="F953" s="55">
        <f>VLOOKUP(Table1[[#This Row],[ST2]],Table2[#All],4,FALSE)</f>
        <v>0.63979026301361708</v>
      </c>
      <c r="G953">
        <f>Table1[[#This Row],[Percentage]]*Table1[[#This Row],[VMT]]</f>
        <v>95595522.151123583</v>
      </c>
    </row>
    <row r="954" spans="1:7">
      <c r="A954">
        <v>21</v>
      </c>
      <c r="B954" t="str">
        <f>VLOOKUP(A954,SQL!$A$10:$B$61,2)</f>
        <v>Kentucky</v>
      </c>
      <c r="C954">
        <v>129</v>
      </c>
      <c r="D954" s="5">
        <v>118391.38099999999</v>
      </c>
      <c r="E954" s="8">
        <f t="shared" si="14"/>
        <v>43212854.064999998</v>
      </c>
      <c r="F954" s="55">
        <f>VLOOKUP(Table1[[#This Row],[ST2]],Table2[#All],4,FALSE)</f>
        <v>0.63979026301361708</v>
      </c>
      <c r="G954">
        <f>Table1[[#This Row],[Percentage]]*Table1[[#This Row],[VMT]]</f>
        <v>27647163.2678154</v>
      </c>
    </row>
    <row r="955" spans="1:7">
      <c r="A955">
        <v>21</v>
      </c>
      <c r="B955" t="str">
        <f>VLOOKUP(A955,SQL!$A$10:$B$61,2)</f>
        <v>Kentucky</v>
      </c>
      <c r="C955">
        <v>131</v>
      </c>
      <c r="D955" s="5">
        <v>258471.56299999999</v>
      </c>
      <c r="E955" s="8">
        <f t="shared" si="14"/>
        <v>94342120.495000005</v>
      </c>
      <c r="F955" s="55">
        <f>VLOOKUP(Table1[[#This Row],[ST2]],Table2[#All],4,FALSE)</f>
        <v>0.63979026301361708</v>
      </c>
      <c r="G955">
        <f>Table1[[#This Row],[Percentage]]*Table1[[#This Row],[VMT]]</f>
        <v>60359170.084758408</v>
      </c>
    </row>
    <row r="956" spans="1:7">
      <c r="A956">
        <v>21</v>
      </c>
      <c r="B956" t="str">
        <f>VLOOKUP(A956,SQL!$A$10:$B$61,2)</f>
        <v>Kentucky</v>
      </c>
      <c r="C956">
        <v>133</v>
      </c>
      <c r="D956" s="5">
        <v>498499.86</v>
      </c>
      <c r="E956" s="8">
        <f t="shared" si="14"/>
        <v>181952448.90000001</v>
      </c>
      <c r="F956" s="55">
        <f>VLOOKUP(Table1[[#This Row],[ST2]],Table2[#All],4,FALSE)</f>
        <v>0.63979026301361708</v>
      </c>
      <c r="G956">
        <f>Table1[[#This Row],[Percentage]]*Table1[[#This Row],[VMT]]</f>
        <v>116411405.13770272</v>
      </c>
    </row>
    <row r="957" spans="1:7">
      <c r="A957">
        <v>21</v>
      </c>
      <c r="B957" t="str">
        <f>VLOOKUP(A957,SQL!$A$10:$B$61,2)</f>
        <v>Kentucky</v>
      </c>
      <c r="C957">
        <v>135</v>
      </c>
      <c r="D957" s="5">
        <v>272698.34700000001</v>
      </c>
      <c r="E957" s="8">
        <f t="shared" si="14"/>
        <v>99534896.655000001</v>
      </c>
      <c r="F957" s="55">
        <f>VLOOKUP(Table1[[#This Row],[ST2]],Table2[#All],4,FALSE)</f>
        <v>0.63979026301361708</v>
      </c>
      <c r="G957">
        <f>Table1[[#This Row],[Percentage]]*Table1[[#This Row],[VMT]]</f>
        <v>63681457.709935643</v>
      </c>
    </row>
    <row r="958" spans="1:7">
      <c r="A958">
        <v>21</v>
      </c>
      <c r="B958" t="str">
        <f>VLOOKUP(A958,SQL!$A$10:$B$61,2)</f>
        <v>Kentucky</v>
      </c>
      <c r="C958">
        <v>137</v>
      </c>
      <c r="D958" s="5">
        <v>463279.74800000002</v>
      </c>
      <c r="E958" s="8">
        <f t="shared" si="14"/>
        <v>169097108.02000001</v>
      </c>
      <c r="F958" s="55">
        <f>VLOOKUP(Table1[[#This Row],[ST2]],Table2[#All],4,FALSE)</f>
        <v>0.63979026301361708</v>
      </c>
      <c r="G958">
        <f>Table1[[#This Row],[Percentage]]*Table1[[#This Row],[VMT]]</f>
        <v>108186683.21495782</v>
      </c>
    </row>
    <row r="959" spans="1:7">
      <c r="A959">
        <v>21</v>
      </c>
      <c r="B959" t="str">
        <f>VLOOKUP(A959,SQL!$A$10:$B$61,2)</f>
        <v>Kentucky</v>
      </c>
      <c r="C959">
        <v>139</v>
      </c>
      <c r="D959" s="5">
        <v>306341.15999999997</v>
      </c>
      <c r="E959" s="8">
        <f t="shared" si="14"/>
        <v>111814523.39999999</v>
      </c>
      <c r="F959" s="55">
        <f>VLOOKUP(Table1[[#This Row],[ST2]],Table2[#All],4,FALSE)</f>
        <v>0.63979026301361708</v>
      </c>
      <c r="G959">
        <f>Table1[[#This Row],[Percentage]]*Table1[[#This Row],[VMT]]</f>
        <v>71537843.334828243</v>
      </c>
    </row>
    <row r="960" spans="1:7">
      <c r="A960">
        <v>21</v>
      </c>
      <c r="B960" t="str">
        <f>VLOOKUP(A960,SQL!$A$10:$B$61,2)</f>
        <v>Kentucky</v>
      </c>
      <c r="C960">
        <v>141</v>
      </c>
      <c r="D960" s="5">
        <v>578367.13699999999</v>
      </c>
      <c r="E960" s="8">
        <f t="shared" si="14"/>
        <v>211104005.005</v>
      </c>
      <c r="F960" s="55">
        <f>VLOOKUP(Table1[[#This Row],[ST2]],Table2[#All],4,FALSE)</f>
        <v>0.63979026301361708</v>
      </c>
      <c r="G960">
        <f>Table1[[#This Row],[Percentage]]*Table1[[#This Row],[VMT]]</f>
        <v>135062286.88537687</v>
      </c>
    </row>
    <row r="961" spans="1:7">
      <c r="A961">
        <v>21</v>
      </c>
      <c r="B961" t="str">
        <f>VLOOKUP(A961,SQL!$A$10:$B$61,2)</f>
        <v>Kentucky</v>
      </c>
      <c r="C961">
        <v>143</v>
      </c>
      <c r="D961" s="5">
        <v>606377.91599999997</v>
      </c>
      <c r="E961" s="8">
        <f t="shared" si="14"/>
        <v>221327939.33999997</v>
      </c>
      <c r="F961" s="55">
        <f>VLOOKUP(Table1[[#This Row],[ST2]],Table2[#All],4,FALSE)</f>
        <v>0.63979026301361708</v>
      </c>
      <c r="G961">
        <f>Table1[[#This Row],[Percentage]]*Table1[[#This Row],[VMT]]</f>
        <v>141603460.52260047</v>
      </c>
    </row>
    <row r="962" spans="1:7">
      <c r="A962">
        <v>21</v>
      </c>
      <c r="B962" t="str">
        <f>VLOOKUP(A962,SQL!$A$10:$B$61,2)</f>
        <v>Kentucky</v>
      </c>
      <c r="C962">
        <v>145</v>
      </c>
      <c r="D962" s="5">
        <v>1815876.4410000001</v>
      </c>
      <c r="E962" s="8">
        <f t="shared" si="14"/>
        <v>662794900.96500003</v>
      </c>
      <c r="F962" s="55">
        <f>VLOOKUP(Table1[[#This Row],[ST2]],Table2[#All],4,FALSE)</f>
        <v>0.63979026301361708</v>
      </c>
      <c r="G962">
        <f>Table1[[#This Row],[Percentage]]*Table1[[#This Row],[VMT]]</f>
        <v>424049724.01248163</v>
      </c>
    </row>
    <row r="963" spans="1:7">
      <c r="A963">
        <v>21</v>
      </c>
      <c r="B963" t="str">
        <f>VLOOKUP(A963,SQL!$A$10:$B$61,2)</f>
        <v>Kentucky</v>
      </c>
      <c r="C963">
        <v>147</v>
      </c>
      <c r="D963" s="5">
        <v>244791.20600000001</v>
      </c>
      <c r="E963" s="8">
        <f t="shared" si="14"/>
        <v>89348790.189999998</v>
      </c>
      <c r="F963" s="55">
        <f>VLOOKUP(Table1[[#This Row],[ST2]],Table2[#All],4,FALSE)</f>
        <v>0.63979026301361708</v>
      </c>
      <c r="G963">
        <f>Table1[[#This Row],[Percentage]]*Table1[[#This Row],[VMT]]</f>
        <v>57164485.975608587</v>
      </c>
    </row>
    <row r="964" spans="1:7">
      <c r="A964">
        <v>21</v>
      </c>
      <c r="B964" t="str">
        <f>VLOOKUP(A964,SQL!$A$10:$B$61,2)</f>
        <v>Kentucky</v>
      </c>
      <c r="C964">
        <v>149</v>
      </c>
      <c r="D964" s="5">
        <v>200528.25</v>
      </c>
      <c r="E964" s="8">
        <f t="shared" ref="E964:E1027" si="15">D964*365</f>
        <v>73192811.25</v>
      </c>
      <c r="F964" s="55">
        <f>VLOOKUP(Table1[[#This Row],[ST2]],Table2[#All],4,FALSE)</f>
        <v>0.63979026301361708</v>
      </c>
      <c r="G964">
        <f>Table1[[#This Row],[Percentage]]*Table1[[#This Row],[VMT]]</f>
        <v>46828047.960343532</v>
      </c>
    </row>
    <row r="965" spans="1:7">
      <c r="A965">
        <v>21</v>
      </c>
      <c r="B965" t="str">
        <f>VLOOKUP(A965,SQL!$A$10:$B$61,2)</f>
        <v>Kentucky</v>
      </c>
      <c r="C965">
        <v>151</v>
      </c>
      <c r="D965" s="5">
        <v>2502814.8130000001</v>
      </c>
      <c r="E965" s="8">
        <f t="shared" si="15"/>
        <v>913527406.745</v>
      </c>
      <c r="F965" s="55">
        <f>VLOOKUP(Table1[[#This Row],[ST2]],Table2[#All],4,FALSE)</f>
        <v>0.63979026301361708</v>
      </c>
      <c r="G965">
        <f>Table1[[#This Row],[Percentage]]*Table1[[#This Row],[VMT]]</f>
        <v>584465939.83153105</v>
      </c>
    </row>
    <row r="966" spans="1:7">
      <c r="A966">
        <v>21</v>
      </c>
      <c r="B966" t="str">
        <f>VLOOKUP(A966,SQL!$A$10:$B$61,2)</f>
        <v>Kentucky</v>
      </c>
      <c r="C966">
        <v>153</v>
      </c>
      <c r="D966" s="5">
        <v>284010.66600000003</v>
      </c>
      <c r="E966" s="8">
        <f t="shared" si="15"/>
        <v>103663893.09</v>
      </c>
      <c r="F966" s="55">
        <f>VLOOKUP(Table1[[#This Row],[ST2]],Table2[#All],4,FALSE)</f>
        <v>0.63979026301361708</v>
      </c>
      <c r="G966">
        <f>Table1[[#This Row],[Percentage]]*Table1[[#This Row],[VMT]]</f>
        <v>66323149.425066583</v>
      </c>
    </row>
    <row r="967" spans="1:7">
      <c r="A967">
        <v>21</v>
      </c>
      <c r="B967" t="str">
        <f>VLOOKUP(A967,SQL!$A$10:$B$61,2)</f>
        <v>Kentucky</v>
      </c>
      <c r="C967">
        <v>155</v>
      </c>
      <c r="D967" s="5">
        <v>307913.076</v>
      </c>
      <c r="E967" s="8">
        <f t="shared" si="15"/>
        <v>112388272.73999999</v>
      </c>
      <c r="F967" s="55">
        <f>VLOOKUP(Table1[[#This Row],[ST2]],Table2[#All],4,FALSE)</f>
        <v>0.63979026301361708</v>
      </c>
      <c r="G967">
        <f>Table1[[#This Row],[Percentage]]*Table1[[#This Row],[VMT]]</f>
        <v>71904922.575970724</v>
      </c>
    </row>
    <row r="968" spans="1:7">
      <c r="A968">
        <v>21</v>
      </c>
      <c r="B968" t="str">
        <f>VLOOKUP(A968,SQL!$A$10:$B$61,2)</f>
        <v>Kentucky</v>
      </c>
      <c r="C968">
        <v>157</v>
      </c>
      <c r="D968" s="5">
        <v>1093550.916</v>
      </c>
      <c r="E968" s="8">
        <f t="shared" si="15"/>
        <v>399146084.33999997</v>
      </c>
      <c r="F968" s="55">
        <f>VLOOKUP(Table1[[#This Row],[ST2]],Table2[#All],4,FALSE)</f>
        <v>0.63979026301361708</v>
      </c>
      <c r="G968">
        <f>Table1[[#This Row],[Percentage]]*Table1[[#This Row],[VMT]]</f>
        <v>255369778.28074396</v>
      </c>
    </row>
    <row r="969" spans="1:7">
      <c r="A969">
        <v>21</v>
      </c>
      <c r="B969" t="str">
        <f>VLOOKUP(A969,SQL!$A$10:$B$61,2)</f>
        <v>Kentucky</v>
      </c>
      <c r="C969">
        <v>159</v>
      </c>
      <c r="D969" s="5">
        <v>204362.00599999999</v>
      </c>
      <c r="E969" s="8">
        <f t="shared" si="15"/>
        <v>74592132.189999998</v>
      </c>
      <c r="F969" s="55">
        <f>VLOOKUP(Table1[[#This Row],[ST2]],Table2[#All],4,FALSE)</f>
        <v>0.63979026301361708</v>
      </c>
      <c r="G969">
        <f>Table1[[#This Row],[Percentage]]*Table1[[#This Row],[VMT]]</f>
        <v>47723319.872586593</v>
      </c>
    </row>
    <row r="970" spans="1:7">
      <c r="A970">
        <v>21</v>
      </c>
      <c r="B970" t="str">
        <f>VLOOKUP(A970,SQL!$A$10:$B$61,2)</f>
        <v>Kentucky</v>
      </c>
      <c r="C970">
        <v>161</v>
      </c>
      <c r="D970" s="5">
        <v>452933.61099999998</v>
      </c>
      <c r="E970" s="8">
        <f t="shared" si="15"/>
        <v>165320768.01499999</v>
      </c>
      <c r="F970" s="55">
        <f>VLOOKUP(Table1[[#This Row],[ST2]],Table2[#All],4,FALSE)</f>
        <v>0.63979026301361708</v>
      </c>
      <c r="G970">
        <f>Table1[[#This Row],[Percentage]]*Table1[[#This Row],[VMT]]</f>
        <v>105770617.64993002</v>
      </c>
    </row>
    <row r="971" spans="1:7">
      <c r="A971">
        <v>21</v>
      </c>
      <c r="B971" t="str">
        <f>VLOOKUP(A971,SQL!$A$10:$B$61,2)</f>
        <v>Kentucky</v>
      </c>
      <c r="C971">
        <v>163</v>
      </c>
      <c r="D971" s="5">
        <v>482246.21299999999</v>
      </c>
      <c r="E971" s="8">
        <f t="shared" si="15"/>
        <v>176019867.745</v>
      </c>
      <c r="F971" s="55">
        <f>VLOOKUP(Table1[[#This Row],[ST2]],Table2[#All],4,FALSE)</f>
        <v>0.63979026301361708</v>
      </c>
      <c r="G971">
        <f>Table1[[#This Row],[Percentage]]*Table1[[#This Row],[VMT]]</f>
        <v>112615797.48019564</v>
      </c>
    </row>
    <row r="972" spans="1:7">
      <c r="A972">
        <v>21</v>
      </c>
      <c r="B972" t="str">
        <f>VLOOKUP(A972,SQL!$A$10:$B$61,2)</f>
        <v>Kentucky</v>
      </c>
      <c r="C972">
        <v>165</v>
      </c>
      <c r="D972" s="5">
        <v>105679.298</v>
      </c>
      <c r="E972" s="8">
        <f t="shared" si="15"/>
        <v>38572943.769999996</v>
      </c>
      <c r="F972" s="55">
        <f>VLOOKUP(Table1[[#This Row],[ST2]],Table2[#All],4,FALSE)</f>
        <v>0.63979026301361708</v>
      </c>
      <c r="G972">
        <f>Table1[[#This Row],[Percentage]]*Table1[[#This Row],[VMT]]</f>
        <v>24678593.839817759</v>
      </c>
    </row>
    <row r="973" spans="1:7">
      <c r="A973">
        <v>21</v>
      </c>
      <c r="B973" t="str">
        <f>VLOOKUP(A973,SQL!$A$10:$B$61,2)</f>
        <v>Kentucky</v>
      </c>
      <c r="C973">
        <v>167</v>
      </c>
      <c r="D973" s="5">
        <v>453241.103</v>
      </c>
      <c r="E973" s="8">
        <f t="shared" si="15"/>
        <v>165433002.595</v>
      </c>
      <c r="F973" s="55">
        <f>VLOOKUP(Table1[[#This Row],[ST2]],Table2[#All],4,FALSE)</f>
        <v>0.63979026301361708</v>
      </c>
      <c r="G973">
        <f>Table1[[#This Row],[Percentage]]*Table1[[#This Row],[VMT]]</f>
        <v>105842424.24138744</v>
      </c>
    </row>
    <row r="974" spans="1:7">
      <c r="A974">
        <v>21</v>
      </c>
      <c r="B974" t="str">
        <f>VLOOKUP(A974,SQL!$A$10:$B$61,2)</f>
        <v>Kentucky</v>
      </c>
      <c r="C974">
        <v>169</v>
      </c>
      <c r="D974" s="5">
        <v>220599.43599999999</v>
      </c>
      <c r="E974" s="8">
        <f t="shared" si="15"/>
        <v>80518794.140000001</v>
      </c>
      <c r="F974" s="55">
        <f>VLOOKUP(Table1[[#This Row],[ST2]],Table2[#All],4,FALSE)</f>
        <v>0.63979026301361708</v>
      </c>
      <c r="G974">
        <f>Table1[[#This Row],[Percentage]]*Table1[[#This Row],[VMT]]</f>
        <v>51515140.480369888</v>
      </c>
    </row>
    <row r="975" spans="1:7">
      <c r="A975">
        <v>21</v>
      </c>
      <c r="B975" t="str">
        <f>VLOOKUP(A975,SQL!$A$10:$B$61,2)</f>
        <v>Kentucky</v>
      </c>
      <c r="C975">
        <v>171</v>
      </c>
      <c r="D975" s="5">
        <v>129181.997</v>
      </c>
      <c r="E975" s="8">
        <f t="shared" si="15"/>
        <v>47151428.905000001</v>
      </c>
      <c r="F975" s="55">
        <f>VLOOKUP(Table1[[#This Row],[ST2]],Table2[#All],4,FALSE)</f>
        <v>0.63979026301361708</v>
      </c>
      <c r="G975">
        <f>Table1[[#This Row],[Percentage]]*Table1[[#This Row],[VMT]]</f>
        <v>30167025.100597817</v>
      </c>
    </row>
    <row r="976" spans="1:7">
      <c r="A976">
        <v>21</v>
      </c>
      <c r="B976" t="str">
        <f>VLOOKUP(A976,SQL!$A$10:$B$61,2)</f>
        <v>Kentucky</v>
      </c>
      <c r="C976">
        <v>173</v>
      </c>
      <c r="D976" s="5">
        <v>696782.77500000002</v>
      </c>
      <c r="E976" s="8">
        <f t="shared" si="15"/>
        <v>254325712.875</v>
      </c>
      <c r="F976" s="55">
        <f>VLOOKUP(Table1[[#This Row],[ST2]],Table2[#All],4,FALSE)</f>
        <v>0.63979026301361708</v>
      </c>
      <c r="G976">
        <f>Table1[[#This Row],[Percentage]]*Table1[[#This Row],[VMT]]</f>
        <v>162715114.73142192</v>
      </c>
    </row>
    <row r="977" spans="1:7">
      <c r="A977">
        <v>21</v>
      </c>
      <c r="B977" t="str">
        <f>VLOOKUP(A977,SQL!$A$10:$B$61,2)</f>
        <v>Kentucky</v>
      </c>
      <c r="C977">
        <v>175</v>
      </c>
      <c r="D977" s="5">
        <v>256987.196</v>
      </c>
      <c r="E977" s="8">
        <f t="shared" si="15"/>
        <v>93800326.539999992</v>
      </c>
      <c r="F977" s="55">
        <f>VLOOKUP(Table1[[#This Row],[ST2]],Table2[#All],4,FALSE)</f>
        <v>0.63979026301361708</v>
      </c>
      <c r="G977">
        <f>Table1[[#This Row],[Percentage]]*Table1[[#This Row],[VMT]]</f>
        <v>60012535.587789759</v>
      </c>
    </row>
    <row r="978" spans="1:7">
      <c r="A978">
        <v>21</v>
      </c>
      <c r="B978" t="str">
        <f>VLOOKUP(A978,SQL!$A$10:$B$61,2)</f>
        <v>Kentucky</v>
      </c>
      <c r="C978">
        <v>177</v>
      </c>
      <c r="D978" s="5">
        <v>735338.35</v>
      </c>
      <c r="E978" s="8">
        <f t="shared" si="15"/>
        <v>268398497.75</v>
      </c>
      <c r="F978" s="55">
        <f>VLOOKUP(Table1[[#This Row],[ST2]],Table2[#All],4,FALSE)</f>
        <v>0.63979026301361708</v>
      </c>
      <c r="G978">
        <f>Table1[[#This Row],[Percentage]]*Table1[[#This Row],[VMT]]</f>
        <v>171718745.46793222</v>
      </c>
    </row>
    <row r="979" spans="1:7">
      <c r="A979">
        <v>21</v>
      </c>
      <c r="B979" t="str">
        <f>VLOOKUP(A979,SQL!$A$10:$B$61,2)</f>
        <v>Kentucky</v>
      </c>
      <c r="C979">
        <v>179</v>
      </c>
      <c r="D979" s="5">
        <v>1089596.5</v>
      </c>
      <c r="E979" s="8">
        <f t="shared" si="15"/>
        <v>397702722.5</v>
      </c>
      <c r="F979" s="55">
        <f>VLOOKUP(Table1[[#This Row],[ST2]],Table2[#All],4,FALSE)</f>
        <v>0.63979026301361708</v>
      </c>
      <c r="G979">
        <f>Table1[[#This Row],[Percentage]]*Table1[[#This Row],[VMT]]</f>
        <v>254446329.42950657</v>
      </c>
    </row>
    <row r="980" spans="1:7">
      <c r="A980">
        <v>21</v>
      </c>
      <c r="B980" t="str">
        <f>VLOOKUP(A980,SQL!$A$10:$B$61,2)</f>
        <v>Kentucky</v>
      </c>
      <c r="C980">
        <v>181</v>
      </c>
      <c r="D980" s="5">
        <v>110933.141</v>
      </c>
      <c r="E980" s="8">
        <f t="shared" si="15"/>
        <v>40490596.465000004</v>
      </c>
      <c r="F980" s="55">
        <f>VLOOKUP(Table1[[#This Row],[ST2]],Table2[#All],4,FALSE)</f>
        <v>0.63979026301361708</v>
      </c>
      <c r="G980">
        <f>Table1[[#This Row],[Percentage]]*Table1[[#This Row],[VMT]]</f>
        <v>25905489.361920588</v>
      </c>
    </row>
    <row r="981" spans="1:7">
      <c r="A981">
        <v>21</v>
      </c>
      <c r="B981" t="str">
        <f>VLOOKUP(A981,SQL!$A$10:$B$61,2)</f>
        <v>Kentucky</v>
      </c>
      <c r="C981">
        <v>183</v>
      </c>
      <c r="D981" s="5">
        <v>752193.875</v>
      </c>
      <c r="E981" s="8">
        <f t="shared" si="15"/>
        <v>274550764.375</v>
      </c>
      <c r="F981" s="55">
        <f>VLOOKUP(Table1[[#This Row],[ST2]],Table2[#All],4,FALSE)</f>
        <v>0.63979026301361708</v>
      </c>
      <c r="G981">
        <f>Table1[[#This Row],[Percentage]]*Table1[[#This Row],[VMT]]</f>
        <v>175654905.75007087</v>
      </c>
    </row>
    <row r="982" spans="1:7">
      <c r="A982">
        <v>21</v>
      </c>
      <c r="B982" t="str">
        <f>VLOOKUP(A982,SQL!$A$10:$B$61,2)</f>
        <v>Kentucky</v>
      </c>
      <c r="C982">
        <v>185</v>
      </c>
      <c r="D982" s="5">
        <v>1226260.7409999999</v>
      </c>
      <c r="E982" s="8">
        <f t="shared" si="15"/>
        <v>447585170.46499997</v>
      </c>
      <c r="F982" s="55">
        <f>VLOOKUP(Table1[[#This Row],[ST2]],Table2[#All],4,FALSE)</f>
        <v>0.63979026301361708</v>
      </c>
      <c r="G982">
        <f>Table1[[#This Row],[Percentage]]*Table1[[#This Row],[VMT]]</f>
        <v>286360633.93279696</v>
      </c>
    </row>
    <row r="983" spans="1:7">
      <c r="A983">
        <v>21</v>
      </c>
      <c r="B983" t="str">
        <f>VLOOKUP(A983,SQL!$A$10:$B$61,2)</f>
        <v>Kentucky</v>
      </c>
      <c r="C983">
        <v>187</v>
      </c>
      <c r="D983" s="5">
        <v>175328.05799999999</v>
      </c>
      <c r="E983" s="8">
        <f t="shared" si="15"/>
        <v>63994741.169999994</v>
      </c>
      <c r="F983" s="55">
        <f>VLOOKUP(Table1[[#This Row],[ST2]],Table2[#All],4,FALSE)</f>
        <v>0.63979026301361708</v>
      </c>
      <c r="G983">
        <f>Table1[[#This Row],[Percentage]]*Table1[[#This Row],[VMT]]</f>
        <v>40943212.284642644</v>
      </c>
    </row>
    <row r="984" spans="1:7">
      <c r="A984">
        <v>21</v>
      </c>
      <c r="B984" t="str">
        <f>VLOOKUP(A984,SQL!$A$10:$B$61,2)</f>
        <v>Kentucky</v>
      </c>
      <c r="C984">
        <v>189</v>
      </c>
      <c r="D984" s="5">
        <v>66412.951000000001</v>
      </c>
      <c r="E984" s="8">
        <f t="shared" si="15"/>
        <v>24240727.115000002</v>
      </c>
      <c r="F984" s="55">
        <f>VLOOKUP(Table1[[#This Row],[ST2]],Table2[#All],4,FALSE)</f>
        <v>0.63979026301361708</v>
      </c>
      <c r="G984">
        <f>Table1[[#This Row],[Percentage]]*Table1[[#This Row],[VMT]]</f>
        <v>15508981.17654717</v>
      </c>
    </row>
    <row r="985" spans="1:7">
      <c r="A985">
        <v>21</v>
      </c>
      <c r="B985" t="str">
        <f>VLOOKUP(A985,SQL!$A$10:$B$61,2)</f>
        <v>Kentucky</v>
      </c>
      <c r="C985">
        <v>191</v>
      </c>
      <c r="D985" s="5">
        <v>195788.55499999999</v>
      </c>
      <c r="E985" s="8">
        <f t="shared" si="15"/>
        <v>71462822.575000003</v>
      </c>
      <c r="F985" s="55">
        <f>VLOOKUP(Table1[[#This Row],[ST2]],Table2[#All],4,FALSE)</f>
        <v>0.63979026301361708</v>
      </c>
      <c r="G985">
        <f>Table1[[#This Row],[Percentage]]*Table1[[#This Row],[VMT]]</f>
        <v>45721218.050954707</v>
      </c>
    </row>
    <row r="986" spans="1:7">
      <c r="A986">
        <v>21</v>
      </c>
      <c r="B986" t="str">
        <f>VLOOKUP(A986,SQL!$A$10:$B$61,2)</f>
        <v>Kentucky</v>
      </c>
      <c r="C986">
        <v>193</v>
      </c>
      <c r="D986" s="5">
        <v>745567.37</v>
      </c>
      <c r="E986" s="8">
        <f t="shared" si="15"/>
        <v>272132090.05000001</v>
      </c>
      <c r="F986" s="55">
        <f>VLOOKUP(Table1[[#This Row],[ST2]],Table2[#All],4,FALSE)</f>
        <v>0.63979026301361708</v>
      </c>
      <c r="G986">
        <f>Table1[[#This Row],[Percentage]]*Table1[[#This Row],[VMT]]</f>
        <v>174107461.46753484</v>
      </c>
    </row>
    <row r="987" spans="1:7">
      <c r="A987">
        <v>21</v>
      </c>
      <c r="B987" t="str">
        <f>VLOOKUP(A987,SQL!$A$10:$B$61,2)</f>
        <v>Kentucky</v>
      </c>
      <c r="C987">
        <v>195</v>
      </c>
      <c r="D987" s="5">
        <v>1634194.649</v>
      </c>
      <c r="E987" s="8">
        <f t="shared" si="15"/>
        <v>596481046.88499999</v>
      </c>
      <c r="F987" s="55">
        <f>VLOOKUP(Table1[[#This Row],[ST2]],Table2[#All],4,FALSE)</f>
        <v>0.63979026301361708</v>
      </c>
      <c r="G987">
        <f>Table1[[#This Row],[Percentage]]*Table1[[#This Row],[VMT]]</f>
        <v>381622765.86919183</v>
      </c>
    </row>
    <row r="988" spans="1:7">
      <c r="A988">
        <v>21</v>
      </c>
      <c r="B988" t="str">
        <f>VLOOKUP(A988,SQL!$A$10:$B$61,2)</f>
        <v>Kentucky</v>
      </c>
      <c r="C988">
        <v>197</v>
      </c>
      <c r="D988" s="5">
        <v>397232.495</v>
      </c>
      <c r="E988" s="8">
        <f t="shared" si="15"/>
        <v>144989860.67500001</v>
      </c>
      <c r="F988" s="55">
        <f>VLOOKUP(Table1[[#This Row],[ST2]],Table2[#All],4,FALSE)</f>
        <v>0.63979026301361708</v>
      </c>
      <c r="G988">
        <f>Table1[[#This Row],[Percentage]]*Table1[[#This Row],[VMT]]</f>
        <v>92763101.09556596</v>
      </c>
    </row>
    <row r="989" spans="1:7">
      <c r="A989">
        <v>21</v>
      </c>
      <c r="B989" t="str">
        <f>VLOOKUP(A989,SQL!$A$10:$B$61,2)</f>
        <v>Kentucky</v>
      </c>
      <c r="C989">
        <v>199</v>
      </c>
      <c r="D989" s="5">
        <v>1245404.4850000001</v>
      </c>
      <c r="E989" s="8">
        <f t="shared" si="15"/>
        <v>454572637.02500004</v>
      </c>
      <c r="F989" s="55">
        <f>VLOOKUP(Table1[[#This Row],[ST2]],Table2[#All],4,FALSE)</f>
        <v>0.63979026301361708</v>
      </c>
      <c r="G989">
        <f>Table1[[#This Row],[Percentage]]*Table1[[#This Row],[VMT]]</f>
        <v>290831147.00101829</v>
      </c>
    </row>
    <row r="990" spans="1:7">
      <c r="A990">
        <v>21</v>
      </c>
      <c r="B990" t="str">
        <f>VLOOKUP(A990,SQL!$A$10:$B$61,2)</f>
        <v>Kentucky</v>
      </c>
      <c r="C990">
        <v>201</v>
      </c>
      <c r="D990" s="5">
        <v>27380.048999999999</v>
      </c>
      <c r="E990" s="8">
        <f t="shared" si="15"/>
        <v>9993717.8849999998</v>
      </c>
      <c r="F990" s="55">
        <f>VLOOKUP(Table1[[#This Row],[ST2]],Table2[#All],4,FALSE)</f>
        <v>0.63979026301361708</v>
      </c>
      <c r="G990">
        <f>Table1[[#This Row],[Percentage]]*Table1[[#This Row],[VMT]]</f>
        <v>6393883.3941280385</v>
      </c>
    </row>
    <row r="991" spans="1:7">
      <c r="A991">
        <v>21</v>
      </c>
      <c r="B991" t="str">
        <f>VLOOKUP(A991,SQL!$A$10:$B$61,2)</f>
        <v>Kentucky</v>
      </c>
      <c r="C991">
        <v>203</v>
      </c>
      <c r="D991" s="5">
        <v>1151119.324</v>
      </c>
      <c r="E991" s="8">
        <f t="shared" si="15"/>
        <v>420158553.25999999</v>
      </c>
      <c r="F991" s="55">
        <f>VLOOKUP(Table1[[#This Row],[ST2]],Table2[#All],4,FALSE)</f>
        <v>0.63979026301361708</v>
      </c>
      <c r="G991">
        <f>Table1[[#This Row],[Percentage]]*Table1[[#This Row],[VMT]]</f>
        <v>268813351.29763621</v>
      </c>
    </row>
    <row r="992" spans="1:7">
      <c r="A992">
        <v>21</v>
      </c>
      <c r="B992" t="str">
        <f>VLOOKUP(A992,SQL!$A$10:$B$61,2)</f>
        <v>Kentucky</v>
      </c>
      <c r="C992">
        <v>205</v>
      </c>
      <c r="D992" s="5">
        <v>714041.47600000002</v>
      </c>
      <c r="E992" s="8">
        <f t="shared" si="15"/>
        <v>260625138.74000001</v>
      </c>
      <c r="F992" s="55">
        <f>VLOOKUP(Table1[[#This Row],[ST2]],Table2[#All],4,FALSE)</f>
        <v>0.63979026301361708</v>
      </c>
      <c r="G992">
        <f>Table1[[#This Row],[Percentage]]*Table1[[#This Row],[VMT]]</f>
        <v>166745426.06242505</v>
      </c>
    </row>
    <row r="993" spans="1:7">
      <c r="A993">
        <v>21</v>
      </c>
      <c r="B993" t="str">
        <f>VLOOKUP(A993,SQL!$A$10:$B$61,2)</f>
        <v>Kentucky</v>
      </c>
      <c r="C993">
        <v>207</v>
      </c>
      <c r="D993" s="5">
        <v>305062.27600000001</v>
      </c>
      <c r="E993" s="8">
        <f t="shared" si="15"/>
        <v>111347730.74000001</v>
      </c>
      <c r="F993" s="55">
        <f>VLOOKUP(Table1[[#This Row],[ST2]],Table2[#All],4,FALSE)</f>
        <v>0.63979026301361708</v>
      </c>
      <c r="G993">
        <f>Table1[[#This Row],[Percentage]]*Table1[[#This Row],[VMT]]</f>
        <v>71239193.936114028</v>
      </c>
    </row>
    <row r="994" spans="1:7">
      <c r="A994">
        <v>21</v>
      </c>
      <c r="B994" t="str">
        <f>VLOOKUP(A994,SQL!$A$10:$B$61,2)</f>
        <v>Kentucky</v>
      </c>
      <c r="C994">
        <v>209</v>
      </c>
      <c r="D994" s="5">
        <v>1676270.969</v>
      </c>
      <c r="E994" s="8">
        <f t="shared" si="15"/>
        <v>611838903.68500006</v>
      </c>
      <c r="F994" s="55">
        <f>VLOOKUP(Table1[[#This Row],[ST2]],Table2[#All],4,FALSE)</f>
        <v>0.63979026301361708</v>
      </c>
      <c r="G994">
        <f>Table1[[#This Row],[Percentage]]*Table1[[#This Row],[VMT]]</f>
        <v>391448573.11058933</v>
      </c>
    </row>
    <row r="995" spans="1:7">
      <c r="A995">
        <v>21</v>
      </c>
      <c r="B995" t="str">
        <f>VLOOKUP(A995,SQL!$A$10:$B$61,2)</f>
        <v>Kentucky</v>
      </c>
      <c r="C995">
        <v>211</v>
      </c>
      <c r="D995" s="5">
        <v>1650519.6680000001</v>
      </c>
      <c r="E995" s="8">
        <f t="shared" si="15"/>
        <v>602439678.82000005</v>
      </c>
      <c r="F995" s="55">
        <f>VLOOKUP(Table1[[#This Row],[ST2]],Table2[#All],4,FALSE)</f>
        <v>0.63979026301361708</v>
      </c>
      <c r="G995">
        <f>Table1[[#This Row],[Percentage]]*Table1[[#This Row],[VMT]]</f>
        <v>385435040.56208682</v>
      </c>
    </row>
    <row r="996" spans="1:7">
      <c r="A996">
        <v>21</v>
      </c>
      <c r="B996" t="str">
        <f>VLOOKUP(A996,SQL!$A$10:$B$61,2)</f>
        <v>Kentucky</v>
      </c>
      <c r="C996">
        <v>213</v>
      </c>
      <c r="D996" s="5">
        <v>863004.95499999996</v>
      </c>
      <c r="E996" s="8">
        <f t="shared" si="15"/>
        <v>314996808.57499999</v>
      </c>
      <c r="F996" s="55">
        <f>VLOOKUP(Table1[[#This Row],[ST2]],Table2[#All],4,FALSE)</f>
        <v>0.63979026301361708</v>
      </c>
      <c r="G996">
        <f>Table1[[#This Row],[Percentage]]*Table1[[#This Row],[VMT]]</f>
        <v>201531891.00664923</v>
      </c>
    </row>
    <row r="997" spans="1:7">
      <c r="A997">
        <v>21</v>
      </c>
      <c r="B997" t="str">
        <f>VLOOKUP(A997,SQL!$A$10:$B$61,2)</f>
        <v>Kentucky</v>
      </c>
      <c r="C997">
        <v>215</v>
      </c>
      <c r="D997" s="5">
        <v>238153.34700000001</v>
      </c>
      <c r="E997" s="8">
        <f t="shared" si="15"/>
        <v>86925971.655000001</v>
      </c>
      <c r="F997" s="55">
        <f>VLOOKUP(Table1[[#This Row],[ST2]],Table2[#All],4,FALSE)</f>
        <v>0.63979026301361708</v>
      </c>
      <c r="G997">
        <f>Table1[[#This Row],[Percentage]]*Table1[[#This Row],[VMT]]</f>
        <v>55614390.267866671</v>
      </c>
    </row>
    <row r="998" spans="1:7">
      <c r="A998">
        <v>21</v>
      </c>
      <c r="B998" t="str">
        <f>VLOOKUP(A998,SQL!$A$10:$B$61,2)</f>
        <v>Kentucky</v>
      </c>
      <c r="C998">
        <v>217</v>
      </c>
      <c r="D998" s="5">
        <v>450756.18099999998</v>
      </c>
      <c r="E998" s="8">
        <f t="shared" si="15"/>
        <v>164526006.065</v>
      </c>
      <c r="F998" s="55">
        <f>VLOOKUP(Table1[[#This Row],[ST2]],Table2[#All],4,FALSE)</f>
        <v>0.63979026301361708</v>
      </c>
      <c r="G998">
        <f>Table1[[#This Row],[Percentage]]*Table1[[#This Row],[VMT]]</f>
        <v>105262136.69290631</v>
      </c>
    </row>
    <row r="999" spans="1:7">
      <c r="A999">
        <v>21</v>
      </c>
      <c r="B999" t="str">
        <f>VLOOKUP(A999,SQL!$A$10:$B$61,2)</f>
        <v>Kentucky</v>
      </c>
      <c r="C999">
        <v>219</v>
      </c>
      <c r="D999" s="5">
        <v>249328.049</v>
      </c>
      <c r="E999" s="8">
        <f t="shared" si="15"/>
        <v>91004737.885000005</v>
      </c>
      <c r="F999" s="55">
        <f>VLOOKUP(Table1[[#This Row],[ST2]],Table2[#All],4,FALSE)</f>
        <v>0.63979026301361708</v>
      </c>
      <c r="G999">
        <f>Table1[[#This Row],[Percentage]]*Table1[[#This Row],[VMT]]</f>
        <v>58223945.186929435</v>
      </c>
    </row>
    <row r="1000" spans="1:7">
      <c r="A1000">
        <v>21</v>
      </c>
      <c r="B1000" t="str">
        <f>VLOOKUP(A1000,SQL!$A$10:$B$61,2)</f>
        <v>Kentucky</v>
      </c>
      <c r="C1000">
        <v>221</v>
      </c>
      <c r="D1000" s="5">
        <v>423108.54599999997</v>
      </c>
      <c r="E1000" s="8">
        <f t="shared" si="15"/>
        <v>154434619.28999999</v>
      </c>
      <c r="F1000" s="55">
        <f>VLOOKUP(Table1[[#This Row],[ST2]],Table2[#All],4,FALSE)</f>
        <v>0.63979026301361708</v>
      </c>
      <c r="G1000">
        <f>Table1[[#This Row],[Percentage]]*Table1[[#This Row],[VMT]]</f>
        <v>98805765.693956912</v>
      </c>
    </row>
    <row r="1001" spans="1:7">
      <c r="A1001">
        <v>21</v>
      </c>
      <c r="B1001" t="str">
        <f>VLOOKUP(A1001,SQL!$A$10:$B$61,2)</f>
        <v>Kentucky</v>
      </c>
      <c r="C1001">
        <v>223</v>
      </c>
      <c r="D1001" s="5">
        <v>165204.633</v>
      </c>
      <c r="E1001" s="8">
        <f t="shared" si="15"/>
        <v>60299691.045000002</v>
      </c>
      <c r="F1001" s="55">
        <f>VLOOKUP(Table1[[#This Row],[ST2]],Table2[#All],4,FALSE)</f>
        <v>0.63979026301361708</v>
      </c>
      <c r="G1001">
        <f>Table1[[#This Row],[Percentage]]*Table1[[#This Row],[VMT]]</f>
        <v>38579155.193320401</v>
      </c>
    </row>
    <row r="1002" spans="1:7">
      <c r="A1002">
        <v>21</v>
      </c>
      <c r="B1002" t="str">
        <f>VLOOKUP(A1002,SQL!$A$10:$B$61,2)</f>
        <v>Kentucky</v>
      </c>
      <c r="C1002">
        <v>225</v>
      </c>
      <c r="D1002" s="5">
        <v>251261.02900000001</v>
      </c>
      <c r="E1002" s="8">
        <f t="shared" si="15"/>
        <v>91710275.585000008</v>
      </c>
      <c r="F1002" s="55">
        <f>VLOOKUP(Table1[[#This Row],[ST2]],Table2[#All],4,FALSE)</f>
        <v>0.63979026301361708</v>
      </c>
      <c r="G1002">
        <f>Table1[[#This Row],[Percentage]]*Table1[[#This Row],[VMT]]</f>
        <v>58675341.337578461</v>
      </c>
    </row>
    <row r="1003" spans="1:7">
      <c r="A1003">
        <v>21</v>
      </c>
      <c r="B1003" t="str">
        <f>VLOOKUP(A1003,SQL!$A$10:$B$61,2)</f>
        <v>Kentucky</v>
      </c>
      <c r="C1003">
        <v>227</v>
      </c>
      <c r="D1003" s="5">
        <v>3345456.872</v>
      </c>
      <c r="E1003" s="8">
        <f t="shared" si="15"/>
        <v>1221091758.28</v>
      </c>
      <c r="F1003" s="55">
        <f>VLOOKUP(Table1[[#This Row],[ST2]],Table2[#All],4,FALSE)</f>
        <v>0.63979026301361708</v>
      </c>
      <c r="G1003">
        <f>Table1[[#This Row],[Percentage]]*Table1[[#This Row],[VMT]]</f>
        <v>781242617.19372129</v>
      </c>
    </row>
    <row r="1004" spans="1:7">
      <c r="A1004">
        <v>21</v>
      </c>
      <c r="B1004" t="str">
        <f>VLOOKUP(A1004,SQL!$A$10:$B$61,2)</f>
        <v>Kentucky</v>
      </c>
      <c r="C1004">
        <v>229</v>
      </c>
      <c r="D1004" s="5">
        <v>327970.88199999998</v>
      </c>
      <c r="E1004" s="8">
        <f t="shared" si="15"/>
        <v>119709371.92999999</v>
      </c>
      <c r="F1004" s="55">
        <f>VLOOKUP(Table1[[#This Row],[ST2]],Table2[#All],4,FALSE)</f>
        <v>0.63979026301361708</v>
      </c>
      <c r="G1004">
        <f>Table1[[#This Row],[Percentage]]*Table1[[#This Row],[VMT]]</f>
        <v>76588890.552289605</v>
      </c>
    </row>
    <row r="1005" spans="1:7">
      <c r="A1005">
        <v>21</v>
      </c>
      <c r="B1005" t="str">
        <f>VLOOKUP(A1005,SQL!$A$10:$B$61,2)</f>
        <v>Kentucky</v>
      </c>
      <c r="C1005">
        <v>231</v>
      </c>
      <c r="D1005" s="5">
        <v>306228.44500000001</v>
      </c>
      <c r="E1005" s="8">
        <f t="shared" si="15"/>
        <v>111773382.425</v>
      </c>
      <c r="F1005" s="55">
        <f>VLOOKUP(Table1[[#This Row],[ST2]],Table2[#All],4,FALSE)</f>
        <v>0.63979026301361708</v>
      </c>
      <c r="G1005">
        <f>Table1[[#This Row],[Percentage]]*Table1[[#This Row],[VMT]]</f>
        <v>71511521.739612356</v>
      </c>
    </row>
    <row r="1006" spans="1:7">
      <c r="A1006">
        <v>21</v>
      </c>
      <c r="B1006" t="str">
        <f>VLOOKUP(A1006,SQL!$A$10:$B$61,2)</f>
        <v>Kentucky</v>
      </c>
      <c r="C1006">
        <v>233</v>
      </c>
      <c r="D1006" s="5">
        <v>354760.163</v>
      </c>
      <c r="E1006" s="8">
        <f t="shared" si="15"/>
        <v>129487459.495</v>
      </c>
      <c r="F1006" s="55">
        <f>VLOOKUP(Table1[[#This Row],[ST2]],Table2[#All],4,FALSE)</f>
        <v>0.63979026301361708</v>
      </c>
      <c r="G1006">
        <f>Table1[[#This Row],[Percentage]]*Table1[[#This Row],[VMT]]</f>
        <v>82844815.767271146</v>
      </c>
    </row>
    <row r="1007" spans="1:7">
      <c r="A1007">
        <v>21</v>
      </c>
      <c r="B1007" t="str">
        <f>VLOOKUP(A1007,SQL!$A$10:$B$61,2)</f>
        <v>Kentucky</v>
      </c>
      <c r="C1007">
        <v>235</v>
      </c>
      <c r="D1007" s="5">
        <v>1388686.473</v>
      </c>
      <c r="E1007" s="8">
        <f t="shared" si="15"/>
        <v>506870562.64499998</v>
      </c>
      <c r="F1007" s="55">
        <f>VLOOKUP(Table1[[#This Row],[ST2]],Table2[#All],4,FALSE)</f>
        <v>0.63979026301361708</v>
      </c>
      <c r="G1007">
        <f>Table1[[#This Row],[Percentage]]*Table1[[#This Row],[VMT]]</f>
        <v>324290850.58850461</v>
      </c>
    </row>
    <row r="1008" spans="1:7">
      <c r="A1008">
        <v>21</v>
      </c>
      <c r="B1008" t="str">
        <f>VLOOKUP(A1008,SQL!$A$10:$B$61,2)</f>
        <v>Kentucky</v>
      </c>
      <c r="C1008">
        <v>237</v>
      </c>
      <c r="D1008" s="5">
        <v>259261.03599999999</v>
      </c>
      <c r="E1008" s="8">
        <f t="shared" si="15"/>
        <v>94630278.140000001</v>
      </c>
      <c r="F1008" s="55">
        <f>VLOOKUP(Table1[[#This Row],[ST2]],Table2[#All],4,FALSE)</f>
        <v>0.63979026301361708</v>
      </c>
      <c r="G1008">
        <f>Table1[[#This Row],[Percentage]]*Table1[[#This Row],[VMT]]</f>
        <v>60543530.540242337</v>
      </c>
    </row>
    <row r="1009" spans="1:7">
      <c r="A1009">
        <v>21</v>
      </c>
      <c r="B1009" t="str">
        <f>VLOOKUP(A1009,SQL!$A$10:$B$61,2)</f>
        <v>Kentucky</v>
      </c>
      <c r="C1009">
        <v>239</v>
      </c>
      <c r="D1009" s="5">
        <v>959875.59499999997</v>
      </c>
      <c r="E1009" s="8">
        <f t="shared" si="15"/>
        <v>350354592.17500001</v>
      </c>
      <c r="F1009" s="55">
        <f>VLOOKUP(Table1[[#This Row],[ST2]],Table2[#All],4,FALSE)</f>
        <v>0.63979026301361708</v>
      </c>
      <c r="G1009">
        <f>Table1[[#This Row],[Percentage]]*Table1[[#This Row],[VMT]]</f>
        <v>224153456.67567182</v>
      </c>
    </row>
    <row r="1010" spans="1:7">
      <c r="A1010">
        <v>22</v>
      </c>
      <c r="B1010" t="str">
        <f>VLOOKUP(A1010,SQL!$A$10:$B$61,2)</f>
        <v>Louisiana</v>
      </c>
      <c r="C1010">
        <v>1</v>
      </c>
      <c r="D1010" s="5">
        <v>1871340.52</v>
      </c>
      <c r="E1010" s="8">
        <f t="shared" si="15"/>
        <v>683039289.79999995</v>
      </c>
      <c r="F1010" s="55">
        <f>VLOOKUP(Table1[[#This Row],[ST2]],Table2[#All],4,FALSE)</f>
        <v>0.59415784495739576</v>
      </c>
      <c r="G1010">
        <f>Table1[[#This Row],[Percentage]]*Table1[[#This Row],[VMT]]</f>
        <v>405833152.44879806</v>
      </c>
    </row>
    <row r="1011" spans="1:7">
      <c r="A1011">
        <v>22</v>
      </c>
      <c r="B1011" t="str">
        <f>VLOOKUP(A1011,SQL!$A$10:$B$61,2)</f>
        <v>Louisiana</v>
      </c>
      <c r="C1011">
        <v>3</v>
      </c>
      <c r="D1011" s="5">
        <v>589127.74</v>
      </c>
      <c r="E1011" s="8">
        <f t="shared" si="15"/>
        <v>215031625.09999999</v>
      </c>
      <c r="F1011" s="55">
        <f>VLOOKUP(Table1[[#This Row],[ST2]],Table2[#All],4,FALSE)</f>
        <v>0.59415784495739576</v>
      </c>
      <c r="G1011">
        <f>Table1[[#This Row],[Percentage]]*Table1[[#This Row],[VMT]]</f>
        <v>127762726.96710265</v>
      </c>
    </row>
    <row r="1012" spans="1:7">
      <c r="A1012">
        <v>22</v>
      </c>
      <c r="B1012" t="str">
        <f>VLOOKUP(A1012,SQL!$A$10:$B$61,2)</f>
        <v>Louisiana</v>
      </c>
      <c r="C1012">
        <v>5</v>
      </c>
      <c r="D1012" s="5">
        <v>2761089.84</v>
      </c>
      <c r="E1012" s="8">
        <f t="shared" si="15"/>
        <v>1007797791.5999999</v>
      </c>
      <c r="F1012" s="55">
        <f>VLOOKUP(Table1[[#This Row],[ST2]],Table2[#All],4,FALSE)</f>
        <v>0.59415784495739576</v>
      </c>
      <c r="G1012">
        <f>Table1[[#This Row],[Percentage]]*Table1[[#This Row],[VMT]]</f>
        <v>598790964.00987864</v>
      </c>
    </row>
    <row r="1013" spans="1:7">
      <c r="A1013">
        <v>22</v>
      </c>
      <c r="B1013" t="str">
        <f>VLOOKUP(A1013,SQL!$A$10:$B$61,2)</f>
        <v>Louisiana</v>
      </c>
      <c r="C1013">
        <v>7</v>
      </c>
      <c r="D1013" s="5">
        <v>584837.19999999995</v>
      </c>
      <c r="E1013" s="8">
        <f t="shared" si="15"/>
        <v>213465577.99999997</v>
      </c>
      <c r="F1013" s="55">
        <f>VLOOKUP(Table1[[#This Row],[ST2]],Table2[#All],4,FALSE)</f>
        <v>0.59415784495739576</v>
      </c>
      <c r="G1013">
        <f>Table1[[#This Row],[Percentage]]*Table1[[#This Row],[VMT]]</f>
        <v>126832247.79706486</v>
      </c>
    </row>
    <row r="1014" spans="1:7">
      <c r="A1014">
        <v>22</v>
      </c>
      <c r="B1014" t="str">
        <f>VLOOKUP(A1014,SQL!$A$10:$B$61,2)</f>
        <v>Louisiana</v>
      </c>
      <c r="C1014">
        <v>9</v>
      </c>
      <c r="D1014" s="5">
        <v>812603.03</v>
      </c>
      <c r="E1014" s="8">
        <f t="shared" si="15"/>
        <v>296600105.94999999</v>
      </c>
      <c r="F1014" s="55">
        <f>VLOOKUP(Table1[[#This Row],[ST2]],Table2[#All],4,FALSE)</f>
        <v>0.59415784495739576</v>
      </c>
      <c r="G1014">
        <f>Table1[[#This Row],[Percentage]]*Table1[[#This Row],[VMT]]</f>
        <v>176227279.76538724</v>
      </c>
    </row>
    <row r="1015" spans="1:7">
      <c r="A1015">
        <v>22</v>
      </c>
      <c r="B1015" t="str">
        <f>VLOOKUP(A1015,SQL!$A$10:$B$61,2)</f>
        <v>Louisiana</v>
      </c>
      <c r="C1015">
        <v>11</v>
      </c>
      <c r="D1015" s="5">
        <v>822330.09499999997</v>
      </c>
      <c r="E1015" s="8">
        <f t="shared" si="15"/>
        <v>300150484.67500001</v>
      </c>
      <c r="F1015" s="55">
        <f>VLOOKUP(Table1[[#This Row],[ST2]],Table2[#All],4,FALSE)</f>
        <v>0.59415784495739576</v>
      </c>
      <c r="G1015">
        <f>Table1[[#This Row],[Percentage]]*Table1[[#This Row],[VMT]]</f>
        <v>178336765.13741586</v>
      </c>
    </row>
    <row r="1016" spans="1:7">
      <c r="A1016">
        <v>22</v>
      </c>
      <c r="B1016" t="str">
        <f>VLOOKUP(A1016,SQL!$A$10:$B$61,2)</f>
        <v>Louisiana</v>
      </c>
      <c r="C1016">
        <v>13</v>
      </c>
      <c r="D1016" s="5">
        <v>772497.9</v>
      </c>
      <c r="E1016" s="8">
        <f t="shared" si="15"/>
        <v>281961733.5</v>
      </c>
      <c r="F1016" s="55">
        <f>VLOOKUP(Table1[[#This Row],[ST2]],Table2[#All],4,FALSE)</f>
        <v>0.59415784495739576</v>
      </c>
      <c r="G1016">
        <f>Table1[[#This Row],[Percentage]]*Table1[[#This Row],[VMT]]</f>
        <v>167529775.93681154</v>
      </c>
    </row>
    <row r="1017" spans="1:7">
      <c r="A1017">
        <v>22</v>
      </c>
      <c r="B1017" t="str">
        <f>VLOOKUP(A1017,SQL!$A$10:$B$61,2)</f>
        <v>Louisiana</v>
      </c>
      <c r="C1017">
        <v>15</v>
      </c>
      <c r="D1017" s="5">
        <v>2842587.52</v>
      </c>
      <c r="E1017" s="8">
        <f t="shared" si="15"/>
        <v>1037544444.8</v>
      </c>
      <c r="F1017" s="55">
        <f>VLOOKUP(Table1[[#This Row],[ST2]],Table2[#All],4,FALSE)</f>
        <v>0.59415784495739576</v>
      </c>
      <c r="G1017">
        <f>Table1[[#This Row],[Percentage]]*Table1[[#This Row],[VMT]]</f>
        <v>616465171.36988568</v>
      </c>
    </row>
    <row r="1018" spans="1:7">
      <c r="A1018">
        <v>22</v>
      </c>
      <c r="B1018" t="str">
        <f>VLOOKUP(A1018,SQL!$A$10:$B$61,2)</f>
        <v>Louisiana</v>
      </c>
      <c r="C1018">
        <v>17</v>
      </c>
      <c r="D1018" s="5">
        <v>6699266.9699999997</v>
      </c>
      <c r="E1018" s="8">
        <f t="shared" si="15"/>
        <v>2445232444.0499997</v>
      </c>
      <c r="F1018" s="55">
        <f>VLOOKUP(Table1[[#This Row],[ST2]],Table2[#All],4,FALSE)</f>
        <v>0.59415784495739576</v>
      </c>
      <c r="G1018">
        <f>Table1[[#This Row],[Percentage]]*Table1[[#This Row],[VMT]]</f>
        <v>1452854039.3766537</v>
      </c>
    </row>
    <row r="1019" spans="1:7">
      <c r="A1019">
        <v>22</v>
      </c>
      <c r="B1019" t="str">
        <f>VLOOKUP(A1019,SQL!$A$10:$B$61,2)</f>
        <v>Louisiana</v>
      </c>
      <c r="C1019">
        <v>19</v>
      </c>
      <c r="D1019" s="5">
        <v>5194320.7139999997</v>
      </c>
      <c r="E1019" s="8">
        <f t="shared" si="15"/>
        <v>1895927060.6099999</v>
      </c>
      <c r="F1019" s="55">
        <f>VLOOKUP(Table1[[#This Row],[ST2]],Table2[#All],4,FALSE)</f>
        <v>0.59415784495739576</v>
      </c>
      <c r="G1019">
        <f>Table1[[#This Row],[Percentage]]*Table1[[#This Row],[VMT]]</f>
        <v>1126479936.5284474</v>
      </c>
    </row>
    <row r="1020" spans="1:7">
      <c r="A1020">
        <v>22</v>
      </c>
      <c r="B1020" t="str">
        <f>VLOOKUP(A1020,SQL!$A$10:$B$61,2)</f>
        <v>Louisiana</v>
      </c>
      <c r="C1020">
        <v>21</v>
      </c>
      <c r="D1020" s="5">
        <v>283438.05</v>
      </c>
      <c r="E1020" s="8">
        <f t="shared" si="15"/>
        <v>103454888.25</v>
      </c>
      <c r="F1020" s="55">
        <f>VLOOKUP(Table1[[#This Row],[ST2]],Table2[#All],4,FALSE)</f>
        <v>0.59415784495739576</v>
      </c>
      <c r="G1020">
        <f>Table1[[#This Row],[Percentage]]*Table1[[#This Row],[VMT]]</f>
        <v>61468533.452928208</v>
      </c>
    </row>
    <row r="1021" spans="1:7">
      <c r="A1021">
        <v>22</v>
      </c>
      <c r="B1021" t="str">
        <f>VLOOKUP(A1021,SQL!$A$10:$B$61,2)</f>
        <v>Louisiana</v>
      </c>
      <c r="C1021">
        <v>23</v>
      </c>
      <c r="D1021" s="5">
        <v>295786.59999999998</v>
      </c>
      <c r="E1021" s="8">
        <f t="shared" si="15"/>
        <v>107962108.99999999</v>
      </c>
      <c r="F1021" s="55">
        <f>VLOOKUP(Table1[[#This Row],[ST2]],Table2[#All],4,FALSE)</f>
        <v>0.59415784495739576</v>
      </c>
      <c r="G1021">
        <f>Table1[[#This Row],[Percentage]]*Table1[[#This Row],[VMT]]</f>
        <v>64146534.020495452</v>
      </c>
    </row>
    <row r="1022" spans="1:7">
      <c r="A1022">
        <v>22</v>
      </c>
      <c r="B1022" t="str">
        <f>VLOOKUP(A1022,SQL!$A$10:$B$61,2)</f>
        <v>Louisiana</v>
      </c>
      <c r="C1022">
        <v>25</v>
      </c>
      <c r="D1022" s="5">
        <v>243296.9</v>
      </c>
      <c r="E1022" s="8">
        <f t="shared" si="15"/>
        <v>88803368.5</v>
      </c>
      <c r="F1022" s="55">
        <f>VLOOKUP(Table1[[#This Row],[ST2]],Table2[#All],4,FALSE)</f>
        <v>0.59415784495739576</v>
      </c>
      <c r="G1022">
        <f>Table1[[#This Row],[Percentage]]*Table1[[#This Row],[VMT]]</f>
        <v>52763218.05291748</v>
      </c>
    </row>
    <row r="1023" spans="1:7">
      <c r="A1023">
        <v>22</v>
      </c>
      <c r="B1023" t="str">
        <f>VLOOKUP(A1023,SQL!$A$10:$B$61,2)</f>
        <v>Louisiana</v>
      </c>
      <c r="C1023">
        <v>27</v>
      </c>
      <c r="D1023" s="5">
        <v>381158.40000000002</v>
      </c>
      <c r="E1023" s="8">
        <f t="shared" si="15"/>
        <v>139122816</v>
      </c>
      <c r="F1023" s="55">
        <f>VLOOKUP(Table1[[#This Row],[ST2]],Table2[#All],4,FALSE)</f>
        <v>0.59415784495739576</v>
      </c>
      <c r="G1023">
        <f>Table1[[#This Row],[Percentage]]*Table1[[#This Row],[VMT]]</f>
        <v>82660912.538964301</v>
      </c>
    </row>
    <row r="1024" spans="1:7">
      <c r="A1024">
        <v>22</v>
      </c>
      <c r="B1024" t="str">
        <f>VLOOKUP(A1024,SQL!$A$10:$B$61,2)</f>
        <v>Louisiana</v>
      </c>
      <c r="C1024">
        <v>29</v>
      </c>
      <c r="D1024" s="5">
        <v>517158.1</v>
      </c>
      <c r="E1024" s="8">
        <f t="shared" si="15"/>
        <v>188762706.5</v>
      </c>
      <c r="F1024" s="55">
        <f>VLOOKUP(Table1[[#This Row],[ST2]],Table2[#All],4,FALSE)</f>
        <v>0.59415784495739576</v>
      </c>
      <c r="G1024">
        <f>Table1[[#This Row],[Percentage]]*Table1[[#This Row],[VMT]]</f>
        <v>112154842.9023654</v>
      </c>
    </row>
    <row r="1025" spans="1:7">
      <c r="A1025">
        <v>22</v>
      </c>
      <c r="B1025" t="str">
        <f>VLOOKUP(A1025,SQL!$A$10:$B$61,2)</f>
        <v>Louisiana</v>
      </c>
      <c r="C1025">
        <v>31</v>
      </c>
      <c r="D1025" s="5">
        <v>1542851.06</v>
      </c>
      <c r="E1025" s="8">
        <f t="shared" si="15"/>
        <v>563140636.89999998</v>
      </c>
      <c r="F1025" s="55">
        <f>VLOOKUP(Table1[[#This Row],[ST2]],Table2[#All],4,FALSE)</f>
        <v>0.59415784495739576</v>
      </c>
      <c r="G1025">
        <f>Table1[[#This Row],[Percentage]]*Table1[[#This Row],[VMT]]</f>
        <v>334594427.22843927</v>
      </c>
    </row>
    <row r="1026" spans="1:7">
      <c r="A1026">
        <v>22</v>
      </c>
      <c r="B1026" t="str">
        <f>VLOOKUP(A1026,SQL!$A$10:$B$61,2)</f>
        <v>Louisiana</v>
      </c>
      <c r="C1026">
        <v>33</v>
      </c>
      <c r="D1026" s="5">
        <v>9825978.0270000007</v>
      </c>
      <c r="E1026" s="8">
        <f t="shared" si="15"/>
        <v>3586481979.855</v>
      </c>
      <c r="F1026" s="55">
        <f>VLOOKUP(Table1[[#This Row],[ST2]],Table2[#All],4,FALSE)</f>
        <v>0.59415784495739576</v>
      </c>
      <c r="G1026">
        <f>Table1[[#This Row],[Percentage]]*Table1[[#This Row],[VMT]]</f>
        <v>2130936404.1291809</v>
      </c>
    </row>
    <row r="1027" spans="1:7">
      <c r="A1027">
        <v>22</v>
      </c>
      <c r="B1027" t="str">
        <f>VLOOKUP(A1027,SQL!$A$10:$B$61,2)</f>
        <v>Louisiana</v>
      </c>
      <c r="C1027">
        <v>35</v>
      </c>
      <c r="D1027" s="5">
        <v>175141.62</v>
      </c>
      <c r="E1027" s="8">
        <f t="shared" si="15"/>
        <v>63926691.299999997</v>
      </c>
      <c r="F1027" s="55">
        <f>VLOOKUP(Table1[[#This Row],[ST2]],Table2[#All],4,FALSE)</f>
        <v>0.59415784495739576</v>
      </c>
      <c r="G1027">
        <f>Table1[[#This Row],[Percentage]]*Table1[[#This Row],[VMT]]</f>
        <v>37982545.138064697</v>
      </c>
    </row>
    <row r="1028" spans="1:7">
      <c r="A1028">
        <v>22</v>
      </c>
      <c r="B1028" t="str">
        <f>VLOOKUP(A1028,SQL!$A$10:$B$61,2)</f>
        <v>Louisiana</v>
      </c>
      <c r="C1028">
        <v>37</v>
      </c>
      <c r="D1028" s="5">
        <v>431162.6</v>
      </c>
      <c r="E1028" s="8">
        <f t="shared" ref="E1028:E1091" si="16">D1028*365</f>
        <v>157374349</v>
      </c>
      <c r="F1028" s="55">
        <f>VLOOKUP(Table1[[#This Row],[ST2]],Table2[#All],4,FALSE)</f>
        <v>0.59415784495739576</v>
      </c>
      <c r="G1028">
        <f>Table1[[#This Row],[Percentage]]*Table1[[#This Row],[VMT]]</f>
        <v>93505204.053413093</v>
      </c>
    </row>
    <row r="1029" spans="1:7">
      <c r="A1029">
        <v>22</v>
      </c>
      <c r="B1029" t="str">
        <f>VLOOKUP(A1029,SQL!$A$10:$B$61,2)</f>
        <v>Louisiana</v>
      </c>
      <c r="C1029">
        <v>39</v>
      </c>
      <c r="D1029" s="5">
        <v>606382.30000000005</v>
      </c>
      <c r="E1029" s="8">
        <f t="shared" si="16"/>
        <v>221329539.50000003</v>
      </c>
      <c r="F1029" s="55">
        <f>VLOOKUP(Table1[[#This Row],[ST2]],Table2[#All],4,FALSE)</f>
        <v>0.59415784495739576</v>
      </c>
      <c r="G1029">
        <f>Table1[[#This Row],[Percentage]]*Table1[[#This Row],[VMT]]</f>
        <v>131504682.21473283</v>
      </c>
    </row>
    <row r="1030" spans="1:7">
      <c r="A1030">
        <v>22</v>
      </c>
      <c r="B1030" t="str">
        <f>VLOOKUP(A1030,SQL!$A$10:$B$61,2)</f>
        <v>Louisiana</v>
      </c>
      <c r="C1030">
        <v>41</v>
      </c>
      <c r="D1030" s="5">
        <v>439522.12</v>
      </c>
      <c r="E1030" s="8">
        <f t="shared" si="16"/>
        <v>160425573.80000001</v>
      </c>
      <c r="F1030" s="55">
        <f>VLOOKUP(Table1[[#This Row],[ST2]],Table2[#All],4,FALSE)</f>
        <v>0.59415784495739576</v>
      </c>
      <c r="G1030">
        <f>Table1[[#This Row],[Percentage]]*Table1[[#This Row],[VMT]]</f>
        <v>95318113.205061659</v>
      </c>
    </row>
    <row r="1031" spans="1:7">
      <c r="A1031">
        <v>22</v>
      </c>
      <c r="B1031" t="str">
        <f>VLOOKUP(A1031,SQL!$A$10:$B$61,2)</f>
        <v>Louisiana</v>
      </c>
      <c r="C1031">
        <v>43</v>
      </c>
      <c r="D1031" s="5">
        <v>468889.2</v>
      </c>
      <c r="E1031" s="8">
        <f t="shared" si="16"/>
        <v>171144558</v>
      </c>
      <c r="F1031" s="55">
        <f>VLOOKUP(Table1[[#This Row],[ST2]],Table2[#All],4,FALSE)</f>
        <v>0.59415784495739576</v>
      </c>
      <c r="G1031">
        <f>Table1[[#This Row],[Percentage]]*Table1[[#This Row],[VMT]]</f>
        <v>101686881.75746603</v>
      </c>
    </row>
    <row r="1032" spans="1:7">
      <c r="A1032">
        <v>22</v>
      </c>
      <c r="B1032" t="str">
        <f>VLOOKUP(A1032,SQL!$A$10:$B$61,2)</f>
        <v>Louisiana</v>
      </c>
      <c r="C1032">
        <v>45</v>
      </c>
      <c r="D1032" s="5">
        <v>1636525.73</v>
      </c>
      <c r="E1032" s="8">
        <f t="shared" si="16"/>
        <v>597331891.45000005</v>
      </c>
      <c r="F1032" s="55">
        <f>VLOOKUP(Table1[[#This Row],[ST2]],Table2[#All],4,FALSE)</f>
        <v>0.59415784495739576</v>
      </c>
      <c r="G1032">
        <f>Table1[[#This Row],[Percentage]]*Table1[[#This Row],[VMT]]</f>
        <v>354909429.34825706</v>
      </c>
    </row>
    <row r="1033" spans="1:7">
      <c r="A1033">
        <v>22</v>
      </c>
      <c r="B1033" t="str">
        <f>VLOOKUP(A1033,SQL!$A$10:$B$61,2)</f>
        <v>Louisiana</v>
      </c>
      <c r="C1033">
        <v>47</v>
      </c>
      <c r="D1033" s="5">
        <v>1072317.56</v>
      </c>
      <c r="E1033" s="8">
        <f t="shared" si="16"/>
        <v>391395909.40000004</v>
      </c>
      <c r="F1033" s="55">
        <f>VLOOKUP(Table1[[#This Row],[ST2]],Table2[#All],4,FALSE)</f>
        <v>0.59415784495739576</v>
      </c>
      <c r="G1033">
        <f>Table1[[#This Row],[Percentage]]*Table1[[#This Row],[VMT]]</f>
        <v>232550950.05424413</v>
      </c>
    </row>
    <row r="1034" spans="1:7">
      <c r="A1034">
        <v>22</v>
      </c>
      <c r="B1034" t="str">
        <f>VLOOKUP(A1034,SQL!$A$10:$B$61,2)</f>
        <v>Louisiana</v>
      </c>
      <c r="C1034">
        <v>49</v>
      </c>
      <c r="D1034" s="5">
        <v>346331.3</v>
      </c>
      <c r="E1034" s="8">
        <f t="shared" si="16"/>
        <v>126410924.5</v>
      </c>
      <c r="F1034" s="55">
        <f>VLOOKUP(Table1[[#This Row],[ST2]],Table2[#All],4,FALSE)</f>
        <v>0.59415784495739576</v>
      </c>
      <c r="G1034">
        <f>Table1[[#This Row],[Percentage]]*Table1[[#This Row],[VMT]]</f>
        <v>75108042.479992062</v>
      </c>
    </row>
    <row r="1035" spans="1:7">
      <c r="A1035">
        <v>22</v>
      </c>
      <c r="B1035" t="str">
        <f>VLOOKUP(A1035,SQL!$A$10:$B$61,2)</f>
        <v>Louisiana</v>
      </c>
      <c r="C1035">
        <v>51</v>
      </c>
      <c r="D1035" s="5">
        <v>5881826.8260000004</v>
      </c>
      <c r="E1035" s="8">
        <f t="shared" si="16"/>
        <v>2146866791.49</v>
      </c>
      <c r="F1035" s="55">
        <f>VLOOKUP(Table1[[#This Row],[ST2]],Table2[#All],4,FALSE)</f>
        <v>0.59415784495739576</v>
      </c>
      <c r="G1035">
        <f>Table1[[#This Row],[Percentage]]*Table1[[#This Row],[VMT]]</f>
        <v>1275577746.2422972</v>
      </c>
    </row>
    <row r="1036" spans="1:7">
      <c r="A1036">
        <v>22</v>
      </c>
      <c r="B1036" t="str">
        <f>VLOOKUP(A1036,SQL!$A$10:$B$61,2)</f>
        <v>Louisiana</v>
      </c>
      <c r="C1036">
        <v>53</v>
      </c>
      <c r="D1036" s="5">
        <v>1344939.08</v>
      </c>
      <c r="E1036" s="8">
        <f t="shared" si="16"/>
        <v>490902764.20000005</v>
      </c>
      <c r="F1036" s="55">
        <f>VLOOKUP(Table1[[#This Row],[ST2]],Table2[#All],4,FALSE)</f>
        <v>0.59415784495739576</v>
      </c>
      <c r="G1036">
        <f>Table1[[#This Row],[Percentage]]*Table1[[#This Row],[VMT]]</f>
        <v>291673728.46070063</v>
      </c>
    </row>
    <row r="1037" spans="1:7">
      <c r="A1037">
        <v>22</v>
      </c>
      <c r="B1037" t="str">
        <f>VLOOKUP(A1037,SQL!$A$10:$B$61,2)</f>
        <v>Louisiana</v>
      </c>
      <c r="C1037">
        <v>55</v>
      </c>
      <c r="D1037" s="5">
        <v>5011417.8420000002</v>
      </c>
      <c r="E1037" s="8">
        <f t="shared" si="16"/>
        <v>1829167512.3300002</v>
      </c>
      <c r="F1037" s="55">
        <f>VLOOKUP(Table1[[#This Row],[ST2]],Table2[#All],4,FALSE)</f>
        <v>0.59415784495739576</v>
      </c>
      <c r="G1037">
        <f>Table1[[#This Row],[Percentage]]*Table1[[#This Row],[VMT]]</f>
        <v>1086814227.1920736</v>
      </c>
    </row>
    <row r="1038" spans="1:7">
      <c r="A1038">
        <v>22</v>
      </c>
      <c r="B1038" t="str">
        <f>VLOOKUP(A1038,SQL!$A$10:$B$61,2)</f>
        <v>Louisiana</v>
      </c>
      <c r="C1038">
        <v>57</v>
      </c>
      <c r="D1038" s="5">
        <v>2599640.14</v>
      </c>
      <c r="E1038" s="8">
        <f t="shared" si="16"/>
        <v>948868651.10000002</v>
      </c>
      <c r="F1038" s="55">
        <f>VLOOKUP(Table1[[#This Row],[ST2]],Table2[#All],4,FALSE)</f>
        <v>0.59415784495739576</v>
      </c>
      <c r="G1038">
        <f>Table1[[#This Row],[Percentage]]*Table1[[#This Row],[VMT]]</f>
        <v>563777752.88520706</v>
      </c>
    </row>
    <row r="1039" spans="1:7">
      <c r="A1039">
        <v>22</v>
      </c>
      <c r="B1039" t="str">
        <f>VLOOKUP(A1039,SQL!$A$10:$B$61,2)</f>
        <v>Louisiana</v>
      </c>
      <c r="C1039">
        <v>59</v>
      </c>
      <c r="D1039" s="5">
        <v>290779.40000000002</v>
      </c>
      <c r="E1039" s="8">
        <f t="shared" si="16"/>
        <v>106134481.00000001</v>
      </c>
      <c r="F1039" s="55">
        <f>VLOOKUP(Table1[[#This Row],[ST2]],Table2[#All],4,FALSE)</f>
        <v>0.59415784495739576</v>
      </c>
      <c r="G1039">
        <f>Table1[[#This Row],[Percentage]]*Table1[[#This Row],[VMT]]</f>
        <v>63060634.506631672</v>
      </c>
    </row>
    <row r="1040" spans="1:7">
      <c r="A1040">
        <v>22</v>
      </c>
      <c r="B1040" t="str">
        <f>VLOOKUP(A1040,SQL!$A$10:$B$61,2)</f>
        <v>Louisiana</v>
      </c>
      <c r="C1040">
        <v>61</v>
      </c>
      <c r="D1040" s="5">
        <v>1515931.93</v>
      </c>
      <c r="E1040" s="8">
        <f t="shared" si="16"/>
        <v>553315154.44999993</v>
      </c>
      <c r="F1040" s="55">
        <f>VLOOKUP(Table1[[#This Row],[ST2]],Table2[#All],4,FALSE)</f>
        <v>0.59415784495739576</v>
      </c>
      <c r="G1040">
        <f>Table1[[#This Row],[Percentage]]*Table1[[#This Row],[VMT]]</f>
        <v>328756539.75028056</v>
      </c>
    </row>
    <row r="1041" spans="1:7">
      <c r="A1041">
        <v>22</v>
      </c>
      <c r="B1041" t="str">
        <f>VLOOKUP(A1041,SQL!$A$10:$B$61,2)</f>
        <v>Louisiana</v>
      </c>
      <c r="C1041">
        <v>63</v>
      </c>
      <c r="D1041" s="5">
        <v>3242478.74</v>
      </c>
      <c r="E1041" s="8">
        <f t="shared" si="16"/>
        <v>1183504740.1000001</v>
      </c>
      <c r="F1041" s="55">
        <f>VLOOKUP(Table1[[#This Row],[ST2]],Table2[#All],4,FALSE)</f>
        <v>0.59415784495739576</v>
      </c>
      <c r="G1041">
        <f>Table1[[#This Row],[Percentage]]*Table1[[#This Row],[VMT]]</f>
        <v>703188625.87467885</v>
      </c>
    </row>
    <row r="1042" spans="1:7">
      <c r="A1042">
        <v>22</v>
      </c>
      <c r="B1042" t="str">
        <f>VLOOKUP(A1042,SQL!$A$10:$B$61,2)</f>
        <v>Louisiana</v>
      </c>
      <c r="C1042">
        <v>65</v>
      </c>
      <c r="D1042" s="5">
        <v>947328.39</v>
      </c>
      <c r="E1042" s="8">
        <f t="shared" si="16"/>
        <v>345774862.35000002</v>
      </c>
      <c r="F1042" s="55">
        <f>VLOOKUP(Table1[[#This Row],[ST2]],Table2[#All],4,FALSE)</f>
        <v>0.59415784495739576</v>
      </c>
      <c r="G1042">
        <f>Table1[[#This Row],[Percentage]]*Table1[[#This Row],[VMT]]</f>
        <v>205444847.05431616</v>
      </c>
    </row>
    <row r="1043" spans="1:7">
      <c r="A1043">
        <v>22</v>
      </c>
      <c r="B1043" t="str">
        <f>VLOOKUP(A1043,SQL!$A$10:$B$61,2)</f>
        <v>Louisiana</v>
      </c>
      <c r="C1043">
        <v>67</v>
      </c>
      <c r="D1043" s="5">
        <v>612576.30000000005</v>
      </c>
      <c r="E1043" s="8">
        <f t="shared" si="16"/>
        <v>223590349.50000003</v>
      </c>
      <c r="F1043" s="55">
        <f>VLOOKUP(Table1[[#This Row],[ST2]],Table2[#All],4,FALSE)</f>
        <v>0.59415784495739576</v>
      </c>
      <c r="G1043">
        <f>Table1[[#This Row],[Percentage]]*Table1[[#This Row],[VMT]]</f>
        <v>132847960.21219096</v>
      </c>
    </row>
    <row r="1044" spans="1:7">
      <c r="A1044">
        <v>22</v>
      </c>
      <c r="B1044" t="str">
        <f>VLOOKUP(A1044,SQL!$A$10:$B$61,2)</f>
        <v>Louisiana</v>
      </c>
      <c r="C1044">
        <v>69</v>
      </c>
      <c r="D1044" s="5">
        <v>1627004.48</v>
      </c>
      <c r="E1044" s="8">
        <f t="shared" si="16"/>
        <v>593856635.20000005</v>
      </c>
      <c r="F1044" s="55">
        <f>VLOOKUP(Table1[[#This Row],[ST2]],Table2[#All],4,FALSE)</f>
        <v>0.59415784495739576</v>
      </c>
      <c r="G1044">
        <f>Table1[[#This Row],[Percentage]]*Table1[[#This Row],[VMT]]</f>
        <v>352844578.58408237</v>
      </c>
    </row>
    <row r="1045" spans="1:7">
      <c r="A1045">
        <v>22</v>
      </c>
      <c r="B1045" t="str">
        <f>VLOOKUP(A1045,SQL!$A$10:$B$61,2)</f>
        <v>Louisiana</v>
      </c>
      <c r="C1045">
        <v>71</v>
      </c>
      <c r="D1045" s="5">
        <v>6563761.5410000002</v>
      </c>
      <c r="E1045" s="8">
        <f t="shared" si="16"/>
        <v>2395772962.4650002</v>
      </c>
      <c r="F1045" s="55">
        <f>VLOOKUP(Table1[[#This Row],[ST2]],Table2[#All],4,FALSE)</f>
        <v>0.59415784495739576</v>
      </c>
      <c r="G1045">
        <f>Table1[[#This Row],[Percentage]]*Table1[[#This Row],[VMT]]</f>
        <v>1423467300.3854003</v>
      </c>
    </row>
    <row r="1046" spans="1:7">
      <c r="A1046">
        <v>22</v>
      </c>
      <c r="B1046" t="str">
        <f>VLOOKUP(A1046,SQL!$A$10:$B$61,2)</f>
        <v>Louisiana</v>
      </c>
      <c r="C1046">
        <v>73</v>
      </c>
      <c r="D1046" s="5">
        <v>3765144.0720000002</v>
      </c>
      <c r="E1046" s="8">
        <f t="shared" si="16"/>
        <v>1374277586.28</v>
      </c>
      <c r="F1046" s="55">
        <f>VLOOKUP(Table1[[#This Row],[ST2]],Table2[#All],4,FALSE)</f>
        <v>0.59415784495739576</v>
      </c>
      <c r="G1046">
        <f>Table1[[#This Row],[Percentage]]*Table1[[#This Row],[VMT]]</f>
        <v>816537809.03737628</v>
      </c>
    </row>
    <row r="1047" spans="1:7">
      <c r="A1047">
        <v>22</v>
      </c>
      <c r="B1047" t="str">
        <f>VLOOKUP(A1047,SQL!$A$10:$B$61,2)</f>
        <v>Louisiana</v>
      </c>
      <c r="C1047">
        <v>75</v>
      </c>
      <c r="D1047" s="5">
        <v>881753.83</v>
      </c>
      <c r="E1047" s="8">
        <f t="shared" si="16"/>
        <v>321840147.94999999</v>
      </c>
      <c r="F1047" s="55">
        <f>VLOOKUP(Table1[[#This Row],[ST2]],Table2[#All],4,FALSE)</f>
        <v>0.59415784495739576</v>
      </c>
      <c r="G1047">
        <f>Table1[[#This Row],[Percentage]]*Table1[[#This Row],[VMT]]</f>
        <v>191223848.7267414</v>
      </c>
    </row>
    <row r="1048" spans="1:7">
      <c r="A1048">
        <v>22</v>
      </c>
      <c r="B1048" t="str">
        <f>VLOOKUP(A1048,SQL!$A$10:$B$61,2)</f>
        <v>Louisiana</v>
      </c>
      <c r="C1048">
        <v>77</v>
      </c>
      <c r="D1048" s="5">
        <v>696088.01</v>
      </c>
      <c r="E1048" s="8">
        <f t="shared" si="16"/>
        <v>254072123.65000001</v>
      </c>
      <c r="F1048" s="55">
        <f>VLOOKUP(Table1[[#This Row],[ST2]],Table2[#All],4,FALSE)</f>
        <v>0.59415784495739576</v>
      </c>
      <c r="G1048">
        <f>Table1[[#This Row],[Percentage]]*Table1[[#This Row],[VMT]]</f>
        <v>150958945.45163298</v>
      </c>
    </row>
    <row r="1049" spans="1:7">
      <c r="A1049">
        <v>22</v>
      </c>
      <c r="B1049" t="str">
        <f>VLOOKUP(A1049,SQL!$A$10:$B$61,2)</f>
        <v>Louisiana</v>
      </c>
      <c r="C1049">
        <v>79</v>
      </c>
      <c r="D1049" s="5">
        <v>3280608.45</v>
      </c>
      <c r="E1049" s="8">
        <f t="shared" si="16"/>
        <v>1197422084.25</v>
      </c>
      <c r="F1049" s="55">
        <f>VLOOKUP(Table1[[#This Row],[ST2]],Table2[#All],4,FALSE)</f>
        <v>0.59415784495739576</v>
      </c>
      <c r="G1049">
        <f>Table1[[#This Row],[Percentage]]*Table1[[#This Row],[VMT]]</f>
        <v>711457725.08237314</v>
      </c>
    </row>
    <row r="1050" spans="1:7">
      <c r="A1050">
        <v>22</v>
      </c>
      <c r="B1050" t="str">
        <f>VLOOKUP(A1050,SQL!$A$10:$B$61,2)</f>
        <v>Louisiana</v>
      </c>
      <c r="C1050">
        <v>81</v>
      </c>
      <c r="D1050" s="5">
        <v>370353.6</v>
      </c>
      <c r="E1050" s="8">
        <f t="shared" si="16"/>
        <v>135179064</v>
      </c>
      <c r="F1050" s="55">
        <f>VLOOKUP(Table1[[#This Row],[ST2]],Table2[#All],4,FALSE)</f>
        <v>0.59415784495739576</v>
      </c>
      <c r="G1050">
        <f>Table1[[#This Row],[Percentage]]*Table1[[#This Row],[VMT]]</f>
        <v>80317701.349597886</v>
      </c>
    </row>
    <row r="1051" spans="1:7">
      <c r="A1051">
        <v>22</v>
      </c>
      <c r="B1051" t="str">
        <f>VLOOKUP(A1051,SQL!$A$10:$B$61,2)</f>
        <v>Louisiana</v>
      </c>
      <c r="C1051">
        <v>83</v>
      </c>
      <c r="D1051" s="5">
        <v>964774.8</v>
      </c>
      <c r="E1051" s="8">
        <f t="shared" si="16"/>
        <v>352142802</v>
      </c>
      <c r="F1051" s="55">
        <f>VLOOKUP(Table1[[#This Row],[ST2]],Table2[#All],4,FALSE)</f>
        <v>0.59415784495739576</v>
      </c>
      <c r="G1051">
        <f>Table1[[#This Row],[Percentage]]*Table1[[#This Row],[VMT]]</f>
        <v>209228408.35357893</v>
      </c>
    </row>
    <row r="1052" spans="1:7">
      <c r="A1052">
        <v>22</v>
      </c>
      <c r="B1052" t="str">
        <f>VLOOKUP(A1052,SQL!$A$10:$B$61,2)</f>
        <v>Louisiana</v>
      </c>
      <c r="C1052">
        <v>85</v>
      </c>
      <c r="D1052" s="5">
        <v>552597.69999999995</v>
      </c>
      <c r="E1052" s="8">
        <f t="shared" si="16"/>
        <v>201698160.49999997</v>
      </c>
      <c r="F1052" s="55">
        <f>VLOOKUP(Table1[[#This Row],[ST2]],Table2[#All],4,FALSE)</f>
        <v>0.59415784495739576</v>
      </c>
      <c r="G1052">
        <f>Table1[[#This Row],[Percentage]]*Table1[[#This Row],[VMT]]</f>
        <v>119840544.37455091</v>
      </c>
    </row>
    <row r="1053" spans="1:7">
      <c r="A1053">
        <v>22</v>
      </c>
      <c r="B1053" t="str">
        <f>VLOOKUP(A1053,SQL!$A$10:$B$61,2)</f>
        <v>Louisiana</v>
      </c>
      <c r="C1053">
        <v>87</v>
      </c>
      <c r="D1053" s="5">
        <v>568010.42000000004</v>
      </c>
      <c r="E1053" s="8">
        <f t="shared" si="16"/>
        <v>207323803.30000001</v>
      </c>
      <c r="F1053" s="55">
        <f>VLOOKUP(Table1[[#This Row],[ST2]],Table2[#All],4,FALSE)</f>
        <v>0.59415784495739576</v>
      </c>
      <c r="G1053">
        <f>Table1[[#This Row],[Percentage]]*Table1[[#This Row],[VMT]]</f>
        <v>123183064.17709902</v>
      </c>
    </row>
    <row r="1054" spans="1:7">
      <c r="A1054">
        <v>22</v>
      </c>
      <c r="B1054" t="str">
        <f>VLOOKUP(A1054,SQL!$A$10:$B$61,2)</f>
        <v>Louisiana</v>
      </c>
      <c r="C1054">
        <v>89</v>
      </c>
      <c r="D1054" s="5">
        <v>2120749.9</v>
      </c>
      <c r="E1054" s="8">
        <f t="shared" si="16"/>
        <v>774073713.5</v>
      </c>
      <c r="F1054" s="55">
        <f>VLOOKUP(Table1[[#This Row],[ST2]],Table2[#All],4,FALSE)</f>
        <v>0.59415784495739576</v>
      </c>
      <c r="G1054">
        <f>Table1[[#This Row],[Percentage]]*Table1[[#This Row],[VMT]]</f>
        <v>459921969.45132858</v>
      </c>
    </row>
    <row r="1055" spans="1:7">
      <c r="A1055">
        <v>22</v>
      </c>
      <c r="B1055" t="str">
        <f>VLOOKUP(A1055,SQL!$A$10:$B$61,2)</f>
        <v>Louisiana</v>
      </c>
      <c r="C1055">
        <v>91</v>
      </c>
      <c r="D1055" s="5">
        <v>231664.3</v>
      </c>
      <c r="E1055" s="8">
        <f t="shared" si="16"/>
        <v>84557469.5</v>
      </c>
      <c r="F1055" s="55">
        <f>VLOOKUP(Table1[[#This Row],[ST2]],Table2[#All],4,FALSE)</f>
        <v>0.59415784495739576</v>
      </c>
      <c r="G1055">
        <f>Table1[[#This Row],[Percentage]]*Table1[[#This Row],[VMT]]</f>
        <v>50240483.853170723</v>
      </c>
    </row>
    <row r="1056" spans="1:7">
      <c r="A1056">
        <v>22</v>
      </c>
      <c r="B1056" t="str">
        <f>VLOOKUP(A1056,SQL!$A$10:$B$61,2)</f>
        <v>Louisiana</v>
      </c>
      <c r="C1056">
        <v>93</v>
      </c>
      <c r="D1056" s="5">
        <v>958170.8</v>
      </c>
      <c r="E1056" s="8">
        <f t="shared" si="16"/>
        <v>349732342</v>
      </c>
      <c r="F1056" s="55">
        <f>VLOOKUP(Table1[[#This Row],[ST2]],Table2[#All],4,FALSE)</f>
        <v>0.59415784495739576</v>
      </c>
      <c r="G1056">
        <f>Table1[[#This Row],[Percentage]]*Table1[[#This Row],[VMT]]</f>
        <v>207796214.6346229</v>
      </c>
    </row>
    <row r="1057" spans="1:7">
      <c r="A1057">
        <v>22</v>
      </c>
      <c r="B1057" t="str">
        <f>VLOOKUP(A1057,SQL!$A$10:$B$61,2)</f>
        <v>Louisiana</v>
      </c>
      <c r="C1057">
        <v>95</v>
      </c>
      <c r="D1057" s="5">
        <v>1557108.31</v>
      </c>
      <c r="E1057" s="8">
        <f t="shared" si="16"/>
        <v>568344533.14999998</v>
      </c>
      <c r="F1057" s="55">
        <f>VLOOKUP(Table1[[#This Row],[ST2]],Table2[#All],4,FALSE)</f>
        <v>0.59415784495739576</v>
      </c>
      <c r="G1057">
        <f>Table1[[#This Row],[Percentage]]*Table1[[#This Row],[VMT]]</f>
        <v>337686363.00972116</v>
      </c>
    </row>
    <row r="1058" spans="1:7">
      <c r="A1058">
        <v>22</v>
      </c>
      <c r="B1058" t="str">
        <f>VLOOKUP(A1058,SQL!$A$10:$B$61,2)</f>
        <v>Louisiana</v>
      </c>
      <c r="C1058">
        <v>97</v>
      </c>
      <c r="D1058" s="5">
        <v>2254390.11</v>
      </c>
      <c r="E1058" s="8">
        <f t="shared" si="16"/>
        <v>822852390.14999998</v>
      </c>
      <c r="F1058" s="55">
        <f>VLOOKUP(Table1[[#This Row],[ST2]],Table2[#All],4,FALSE)</f>
        <v>0.59415784495739576</v>
      </c>
      <c r="G1058">
        <f>Table1[[#This Row],[Percentage]]*Table1[[#This Row],[VMT]]</f>
        <v>488904202.84956622</v>
      </c>
    </row>
    <row r="1059" spans="1:7">
      <c r="A1059">
        <v>22</v>
      </c>
      <c r="B1059" t="str">
        <f>VLOOKUP(A1059,SQL!$A$10:$B$61,2)</f>
        <v>Louisiana</v>
      </c>
      <c r="C1059">
        <v>99</v>
      </c>
      <c r="D1059" s="5">
        <v>1521665.97</v>
      </c>
      <c r="E1059" s="8">
        <f t="shared" si="16"/>
        <v>555408079.04999995</v>
      </c>
      <c r="F1059" s="55">
        <f>VLOOKUP(Table1[[#This Row],[ST2]],Table2[#All],4,FALSE)</f>
        <v>0.59415784495739576</v>
      </c>
      <c r="G1059">
        <f>Table1[[#This Row],[Percentage]]*Table1[[#This Row],[VMT]]</f>
        <v>330000067.32027489</v>
      </c>
    </row>
    <row r="1060" spans="1:7">
      <c r="A1060">
        <v>22</v>
      </c>
      <c r="B1060" t="str">
        <f>VLOOKUP(A1060,SQL!$A$10:$B$61,2)</f>
        <v>Louisiana</v>
      </c>
      <c r="C1060">
        <v>101</v>
      </c>
      <c r="D1060" s="5">
        <v>1254922.5900000001</v>
      </c>
      <c r="E1060" s="8">
        <f t="shared" si="16"/>
        <v>458046745.35000002</v>
      </c>
      <c r="F1060" s="55">
        <f>VLOOKUP(Table1[[#This Row],[ST2]],Table2[#All],4,FALSE)</f>
        <v>0.59415784495739576</v>
      </c>
      <c r="G1060">
        <f>Table1[[#This Row],[Percentage]]*Table1[[#This Row],[VMT]]</f>
        <v>272152067.10690504</v>
      </c>
    </row>
    <row r="1061" spans="1:7">
      <c r="A1061">
        <v>22</v>
      </c>
      <c r="B1061" t="str">
        <f>VLOOKUP(A1061,SQL!$A$10:$B$61,2)</f>
        <v>Louisiana</v>
      </c>
      <c r="C1061">
        <v>103</v>
      </c>
      <c r="D1061" s="5">
        <v>6169944.4469999997</v>
      </c>
      <c r="E1061" s="8">
        <f t="shared" si="16"/>
        <v>2252029723.1549997</v>
      </c>
      <c r="F1061" s="55">
        <f>VLOOKUP(Table1[[#This Row],[ST2]],Table2[#All],4,FALSE)</f>
        <v>0.59415784495739576</v>
      </c>
      <c r="G1061">
        <f>Table1[[#This Row],[Percentage]]*Table1[[#This Row],[VMT]]</f>
        <v>1338061127.0897753</v>
      </c>
    </row>
    <row r="1062" spans="1:7">
      <c r="A1062">
        <v>22</v>
      </c>
      <c r="B1062" t="str">
        <f>VLOOKUP(A1062,SQL!$A$10:$B$61,2)</f>
        <v>Louisiana</v>
      </c>
      <c r="C1062">
        <v>105</v>
      </c>
      <c r="D1062" s="5">
        <v>4136788.29</v>
      </c>
      <c r="E1062" s="8">
        <f t="shared" si="16"/>
        <v>1509927725.8499999</v>
      </c>
      <c r="F1062" s="55">
        <f>VLOOKUP(Table1[[#This Row],[ST2]],Table2[#All],4,FALSE)</f>
        <v>0.59415784495739576</v>
      </c>
      <c r="G1062">
        <f>Table1[[#This Row],[Percentage]]*Table1[[#This Row],[VMT]]</f>
        <v>897135403.63245738</v>
      </c>
    </row>
    <row r="1063" spans="1:7">
      <c r="A1063">
        <v>22</v>
      </c>
      <c r="B1063" t="str">
        <f>VLOOKUP(A1063,SQL!$A$10:$B$61,2)</f>
        <v>Louisiana</v>
      </c>
      <c r="C1063">
        <v>107</v>
      </c>
      <c r="D1063" s="5">
        <v>131150.9</v>
      </c>
      <c r="E1063" s="8">
        <f t="shared" si="16"/>
        <v>47870078.5</v>
      </c>
      <c r="F1063" s="55">
        <f>VLOOKUP(Table1[[#This Row],[ST2]],Table2[#All],4,FALSE)</f>
        <v>0.59415784495739576</v>
      </c>
      <c r="G1063">
        <f>Table1[[#This Row],[Percentage]]*Table1[[#This Row],[VMT]]</f>
        <v>28442382.679501366</v>
      </c>
    </row>
    <row r="1064" spans="1:7">
      <c r="A1064">
        <v>22</v>
      </c>
      <c r="B1064" t="str">
        <f>VLOOKUP(A1064,SQL!$A$10:$B$61,2)</f>
        <v>Louisiana</v>
      </c>
      <c r="C1064">
        <v>109</v>
      </c>
      <c r="D1064" s="5">
        <v>2370901.38</v>
      </c>
      <c r="E1064" s="8">
        <f t="shared" si="16"/>
        <v>865379003.69999993</v>
      </c>
      <c r="F1064" s="55">
        <f>VLOOKUP(Table1[[#This Row],[ST2]],Table2[#All],4,FALSE)</f>
        <v>0.59415784495739576</v>
      </c>
      <c r="G1064">
        <f>Table1[[#This Row],[Percentage]]*Table1[[#This Row],[VMT]]</f>
        <v>514171723.90977019</v>
      </c>
    </row>
    <row r="1065" spans="1:7">
      <c r="A1065">
        <v>22</v>
      </c>
      <c r="B1065" t="str">
        <f>VLOOKUP(A1065,SQL!$A$10:$B$61,2)</f>
        <v>Louisiana</v>
      </c>
      <c r="C1065">
        <v>111</v>
      </c>
      <c r="D1065" s="5">
        <v>518015.5</v>
      </c>
      <c r="E1065" s="8">
        <f t="shared" si="16"/>
        <v>189075657.5</v>
      </c>
      <c r="F1065" s="55">
        <f>VLOOKUP(Table1[[#This Row],[ST2]],Table2[#All],4,FALSE)</f>
        <v>0.59415784495739576</v>
      </c>
      <c r="G1065">
        <f>Table1[[#This Row],[Percentage]]*Table1[[#This Row],[VMT]]</f>
        <v>112340785.19410266</v>
      </c>
    </row>
    <row r="1066" spans="1:7">
      <c r="A1066">
        <v>22</v>
      </c>
      <c r="B1066" t="str">
        <f>VLOOKUP(A1066,SQL!$A$10:$B$61,2)</f>
        <v>Louisiana</v>
      </c>
      <c r="C1066">
        <v>113</v>
      </c>
      <c r="D1066" s="5">
        <v>822304.43</v>
      </c>
      <c r="E1066" s="8">
        <f t="shared" si="16"/>
        <v>300141116.95000005</v>
      </c>
      <c r="F1066" s="55">
        <f>VLOOKUP(Table1[[#This Row],[ST2]],Table2[#All],4,FALSE)</f>
        <v>0.59415784495739576</v>
      </c>
      <c r="G1066">
        <f>Table1[[#This Row],[Percentage]]*Table1[[#This Row],[VMT]]</f>
        <v>178331199.23011771</v>
      </c>
    </row>
    <row r="1067" spans="1:7">
      <c r="A1067">
        <v>22</v>
      </c>
      <c r="B1067" t="str">
        <f>VLOOKUP(A1067,SQL!$A$10:$B$61,2)</f>
        <v>Louisiana</v>
      </c>
      <c r="C1067">
        <v>115</v>
      </c>
      <c r="D1067" s="5">
        <v>1031366.38</v>
      </c>
      <c r="E1067" s="8">
        <f t="shared" si="16"/>
        <v>376448728.69999999</v>
      </c>
      <c r="F1067" s="55">
        <f>VLOOKUP(Table1[[#This Row],[ST2]],Table2[#All],4,FALSE)</f>
        <v>0.59415784495739576</v>
      </c>
      <c r="G1067">
        <f>Table1[[#This Row],[Percentage]]*Table1[[#This Row],[VMT]]</f>
        <v>223669965.38134333</v>
      </c>
    </row>
    <row r="1068" spans="1:7">
      <c r="A1068">
        <v>22</v>
      </c>
      <c r="B1068" t="str">
        <f>VLOOKUP(A1068,SQL!$A$10:$B$61,2)</f>
        <v>Louisiana</v>
      </c>
      <c r="C1068">
        <v>117</v>
      </c>
      <c r="D1068" s="5">
        <v>753855.55</v>
      </c>
      <c r="E1068" s="8">
        <f t="shared" si="16"/>
        <v>275157275.75</v>
      </c>
      <c r="F1068" s="55">
        <f>VLOOKUP(Table1[[#This Row],[ST2]],Table2[#All],4,FALSE)</f>
        <v>0.59415784495739576</v>
      </c>
      <c r="G1068">
        <f>Table1[[#This Row],[Percentage]]*Table1[[#This Row],[VMT]]</f>
        <v>163486853.9839679</v>
      </c>
    </row>
    <row r="1069" spans="1:7">
      <c r="A1069">
        <v>22</v>
      </c>
      <c r="B1069" t="str">
        <f>VLOOKUP(A1069,SQL!$A$10:$B$61,2)</f>
        <v>Louisiana</v>
      </c>
      <c r="C1069">
        <v>119</v>
      </c>
      <c r="D1069" s="5">
        <v>1353984.8459999999</v>
      </c>
      <c r="E1069" s="8">
        <f t="shared" si="16"/>
        <v>494204468.78999996</v>
      </c>
      <c r="F1069" s="55">
        <f>VLOOKUP(Table1[[#This Row],[ST2]],Table2[#All],4,FALSE)</f>
        <v>0.59415784495739576</v>
      </c>
      <c r="G1069">
        <f>Table1[[#This Row],[Percentage]]*Table1[[#This Row],[VMT]]</f>
        <v>293635462.14458096</v>
      </c>
    </row>
    <row r="1070" spans="1:7">
      <c r="A1070">
        <v>22</v>
      </c>
      <c r="B1070" t="str">
        <f>VLOOKUP(A1070,SQL!$A$10:$B$61,2)</f>
        <v>Louisiana</v>
      </c>
      <c r="C1070">
        <v>121</v>
      </c>
      <c r="D1070" s="5">
        <v>1509832.39</v>
      </c>
      <c r="E1070" s="8">
        <f t="shared" si="16"/>
        <v>551088822.3499999</v>
      </c>
      <c r="F1070" s="55">
        <f>VLOOKUP(Table1[[#This Row],[ST2]],Table2[#All],4,FALSE)</f>
        <v>0.59415784495739576</v>
      </c>
      <c r="G1070">
        <f>Table1[[#This Row],[Percentage]]*Table1[[#This Row],[VMT]]</f>
        <v>327433747.06758505</v>
      </c>
    </row>
    <row r="1071" spans="1:7">
      <c r="A1071">
        <v>22</v>
      </c>
      <c r="B1071" t="str">
        <f>VLOOKUP(A1071,SQL!$A$10:$B$61,2)</f>
        <v>Louisiana</v>
      </c>
      <c r="C1071">
        <v>123</v>
      </c>
      <c r="D1071" s="5">
        <v>169990.9</v>
      </c>
      <c r="E1071" s="8">
        <f t="shared" si="16"/>
        <v>62046678.5</v>
      </c>
      <c r="F1071" s="55">
        <f>VLOOKUP(Table1[[#This Row],[ST2]],Table2[#All],4,FALSE)</f>
        <v>0.59415784495739576</v>
      </c>
      <c r="G1071">
        <f>Table1[[#This Row],[Percentage]]*Table1[[#This Row],[VMT]]</f>
        <v>36865520.784324378</v>
      </c>
    </row>
    <row r="1072" spans="1:7">
      <c r="A1072">
        <v>22</v>
      </c>
      <c r="B1072" t="str">
        <f>VLOOKUP(A1072,SQL!$A$10:$B$61,2)</f>
        <v>Louisiana</v>
      </c>
      <c r="C1072">
        <v>125</v>
      </c>
      <c r="D1072" s="5">
        <v>273106</v>
      </c>
      <c r="E1072" s="8">
        <f t="shared" si="16"/>
        <v>99683690</v>
      </c>
      <c r="F1072" s="55">
        <f>VLOOKUP(Table1[[#This Row],[ST2]],Table2[#All],4,FALSE)</f>
        <v>0.59415784495739576</v>
      </c>
      <c r="G1072">
        <f>Table1[[#This Row],[Percentage]]*Table1[[#This Row],[VMT]]</f>
        <v>59227846.427801102</v>
      </c>
    </row>
    <row r="1073" spans="1:7">
      <c r="A1073">
        <v>22</v>
      </c>
      <c r="B1073" t="str">
        <f>VLOOKUP(A1073,SQL!$A$10:$B$61,2)</f>
        <v>Louisiana</v>
      </c>
      <c r="C1073">
        <v>127</v>
      </c>
      <c r="D1073" s="5">
        <v>470101.96</v>
      </c>
      <c r="E1073" s="8">
        <f t="shared" si="16"/>
        <v>171587215.40000001</v>
      </c>
      <c r="F1073" s="55">
        <f>VLOOKUP(Table1[[#This Row],[ST2]],Table2[#All],4,FALSE)</f>
        <v>0.59415784495739576</v>
      </c>
      <c r="G1073">
        <f>Table1[[#This Row],[Percentage]]*Table1[[#This Row],[VMT]]</f>
        <v>101949890.12430447</v>
      </c>
    </row>
    <row r="1074" spans="1:7">
      <c r="A1074">
        <v>23</v>
      </c>
      <c r="B1074" t="str">
        <f>VLOOKUP(A1074,SQL!$A$10:$B$61,2)</f>
        <v>Maine</v>
      </c>
      <c r="C1074">
        <v>1</v>
      </c>
      <c r="D1074" s="5">
        <v>2025871.3600000001</v>
      </c>
      <c r="E1074" s="8">
        <f t="shared" si="16"/>
        <v>739443046.4000001</v>
      </c>
      <c r="F1074" s="55">
        <f>VLOOKUP(Table1[[#This Row],[ST2]],Table2[#All],4,FALSE)</f>
        <v>0.49565768177635439</v>
      </c>
      <c r="G1074">
        <f>Table1[[#This Row],[Percentage]]*Table1[[#This Row],[VMT]]</f>
        <v>366510626.18426931</v>
      </c>
    </row>
    <row r="1075" spans="1:7">
      <c r="A1075">
        <v>23</v>
      </c>
      <c r="B1075" t="str">
        <f>VLOOKUP(A1075,SQL!$A$10:$B$61,2)</f>
        <v>Maine</v>
      </c>
      <c r="C1075">
        <v>3</v>
      </c>
      <c r="D1075" s="5">
        <v>1589894.69</v>
      </c>
      <c r="E1075" s="8">
        <f t="shared" si="16"/>
        <v>580311561.85000002</v>
      </c>
      <c r="F1075" s="55">
        <f>VLOOKUP(Table1[[#This Row],[ST2]],Table2[#All],4,FALSE)</f>
        <v>0.49565768177635439</v>
      </c>
      <c r="G1075">
        <f>Table1[[#This Row],[Percentage]]*Table1[[#This Row],[VMT]]</f>
        <v>287635883.45458651</v>
      </c>
    </row>
    <row r="1076" spans="1:7">
      <c r="A1076">
        <v>23</v>
      </c>
      <c r="B1076" t="str">
        <f>VLOOKUP(A1076,SQL!$A$10:$B$61,2)</f>
        <v>Maine</v>
      </c>
      <c r="C1076">
        <v>5</v>
      </c>
      <c r="D1076" s="5">
        <v>6968946.54</v>
      </c>
      <c r="E1076" s="8">
        <f t="shared" si="16"/>
        <v>2543665487.0999999</v>
      </c>
      <c r="F1076" s="55">
        <f>VLOOKUP(Table1[[#This Row],[ST2]],Table2[#All],4,FALSE)</f>
        <v>0.49565768177635439</v>
      </c>
      <c r="G1076">
        <f>Table1[[#This Row],[Percentage]]*Table1[[#This Row],[VMT]]</f>
        <v>1260787338.5505073</v>
      </c>
    </row>
    <row r="1077" spans="1:7">
      <c r="A1077">
        <v>23</v>
      </c>
      <c r="B1077" t="str">
        <f>VLOOKUP(A1077,SQL!$A$10:$B$61,2)</f>
        <v>Maine</v>
      </c>
      <c r="C1077">
        <v>7</v>
      </c>
      <c r="D1077" s="5">
        <v>802177.49</v>
      </c>
      <c r="E1077" s="8">
        <f t="shared" si="16"/>
        <v>292794783.85000002</v>
      </c>
      <c r="F1077" s="55">
        <f>VLOOKUP(Table1[[#This Row],[ST2]],Table2[#All],4,FALSE)</f>
        <v>0.49565768177635439</v>
      </c>
      <c r="G1077">
        <f>Table1[[#This Row],[Percentage]]*Table1[[#This Row],[VMT]]</f>
        <v>145125983.79929978</v>
      </c>
    </row>
    <row r="1078" spans="1:7">
      <c r="A1078">
        <v>23</v>
      </c>
      <c r="B1078" t="str">
        <f>VLOOKUP(A1078,SQL!$A$10:$B$61,2)</f>
        <v>Maine</v>
      </c>
      <c r="C1078">
        <v>9</v>
      </c>
      <c r="D1078" s="5">
        <v>1374130.49</v>
      </c>
      <c r="E1078" s="8">
        <f t="shared" si="16"/>
        <v>501557628.85000002</v>
      </c>
      <c r="F1078" s="55">
        <f>VLOOKUP(Table1[[#This Row],[ST2]],Table2[#All],4,FALSE)</f>
        <v>0.49565768177635439</v>
      </c>
      <c r="G1078">
        <f>Table1[[#This Row],[Percentage]]*Table1[[#This Row],[VMT]]</f>
        <v>248600891.59303617</v>
      </c>
    </row>
    <row r="1079" spans="1:7">
      <c r="A1079">
        <v>23</v>
      </c>
      <c r="B1079" t="str">
        <f>VLOOKUP(A1079,SQL!$A$10:$B$61,2)</f>
        <v>Maine</v>
      </c>
      <c r="C1079">
        <v>11</v>
      </c>
      <c r="D1079" s="5">
        <v>3212784.16</v>
      </c>
      <c r="E1079" s="8">
        <f t="shared" si="16"/>
        <v>1172666218.4000001</v>
      </c>
      <c r="F1079" s="55">
        <f>VLOOKUP(Table1[[#This Row],[ST2]],Table2[#All],4,FALSE)</f>
        <v>0.49565768177635439</v>
      </c>
      <c r="G1079">
        <f>Table1[[#This Row],[Percentage]]*Table1[[#This Row],[VMT]]</f>
        <v>581241019.30958819</v>
      </c>
    </row>
    <row r="1080" spans="1:7">
      <c r="A1080">
        <v>23</v>
      </c>
      <c r="B1080" t="str">
        <f>VLOOKUP(A1080,SQL!$A$10:$B$61,2)</f>
        <v>Maine</v>
      </c>
      <c r="C1080">
        <v>13</v>
      </c>
      <c r="D1080" s="5">
        <v>689891.25</v>
      </c>
      <c r="E1080" s="8">
        <f t="shared" si="16"/>
        <v>251810306.25</v>
      </c>
      <c r="F1080" s="55">
        <f>VLOOKUP(Table1[[#This Row],[ST2]],Table2[#All],4,FALSE)</f>
        <v>0.49565768177635439</v>
      </c>
      <c r="G1080">
        <f>Table1[[#This Row],[Percentage]]*Table1[[#This Row],[VMT]]</f>
        <v>124811712.64326884</v>
      </c>
    </row>
    <row r="1081" spans="1:7">
      <c r="A1081">
        <v>23</v>
      </c>
      <c r="B1081" t="str">
        <f>VLOOKUP(A1081,SQL!$A$10:$B$61,2)</f>
        <v>Maine</v>
      </c>
      <c r="C1081">
        <v>15</v>
      </c>
      <c r="D1081" s="5">
        <v>723433.22</v>
      </c>
      <c r="E1081" s="8">
        <f t="shared" si="16"/>
        <v>264053125.29999998</v>
      </c>
      <c r="F1081" s="55">
        <f>VLOOKUP(Table1[[#This Row],[ST2]],Table2[#All],4,FALSE)</f>
        <v>0.49565768177635439</v>
      </c>
      <c r="G1081">
        <f>Table1[[#This Row],[Percentage]]*Table1[[#This Row],[VMT]]</f>
        <v>130879959.95199922</v>
      </c>
    </row>
    <row r="1082" spans="1:7">
      <c r="A1082">
        <v>23</v>
      </c>
      <c r="B1082" t="str">
        <f>VLOOKUP(A1082,SQL!$A$10:$B$61,2)</f>
        <v>Maine</v>
      </c>
      <c r="C1082">
        <v>17</v>
      </c>
      <c r="D1082" s="5">
        <v>1073199.72</v>
      </c>
      <c r="E1082" s="8">
        <f t="shared" si="16"/>
        <v>391717897.80000001</v>
      </c>
      <c r="F1082" s="55">
        <f>VLOOKUP(Table1[[#This Row],[ST2]],Table2[#All],4,FALSE)</f>
        <v>0.49565768177635439</v>
      </c>
      <c r="G1082">
        <f>Table1[[#This Row],[Percentage]]*Table1[[#This Row],[VMT]]</f>
        <v>194157985.13385493</v>
      </c>
    </row>
    <row r="1083" spans="1:7">
      <c r="A1083">
        <v>23</v>
      </c>
      <c r="B1083" t="str">
        <f>VLOOKUP(A1083,SQL!$A$10:$B$61,2)</f>
        <v>Maine</v>
      </c>
      <c r="C1083">
        <v>19</v>
      </c>
      <c r="D1083" s="5">
        <v>3840591.04</v>
      </c>
      <c r="E1083" s="8">
        <f t="shared" si="16"/>
        <v>1401815729.5999999</v>
      </c>
      <c r="F1083" s="55">
        <f>VLOOKUP(Table1[[#This Row],[ST2]],Table2[#All],4,FALSE)</f>
        <v>0.49565768177635439</v>
      </c>
      <c r="G1083">
        <f>Table1[[#This Row],[Percentage]]*Table1[[#This Row],[VMT]]</f>
        <v>694820734.81116486</v>
      </c>
    </row>
    <row r="1084" spans="1:7">
      <c r="A1084">
        <v>23</v>
      </c>
      <c r="B1084" t="str">
        <f>VLOOKUP(A1084,SQL!$A$10:$B$61,2)</f>
        <v>Maine</v>
      </c>
      <c r="C1084">
        <v>21</v>
      </c>
      <c r="D1084" s="5">
        <v>365330.11</v>
      </c>
      <c r="E1084" s="8">
        <f t="shared" si="16"/>
        <v>133345490.14999999</v>
      </c>
      <c r="F1084" s="55">
        <f>VLOOKUP(Table1[[#This Row],[ST2]],Table2[#All],4,FALSE)</f>
        <v>0.49565768177635439</v>
      </c>
      <c r="G1084">
        <f>Table1[[#This Row],[Percentage]]*Table1[[#This Row],[VMT]]</f>
        <v>66093716.523080692</v>
      </c>
    </row>
    <row r="1085" spans="1:7">
      <c r="A1085">
        <v>23</v>
      </c>
      <c r="B1085" t="str">
        <f>VLOOKUP(A1085,SQL!$A$10:$B$61,2)</f>
        <v>Maine</v>
      </c>
      <c r="C1085">
        <v>23</v>
      </c>
      <c r="D1085" s="5">
        <v>1045028.31</v>
      </c>
      <c r="E1085" s="8">
        <f t="shared" si="16"/>
        <v>381435333.15000004</v>
      </c>
      <c r="F1085" s="55">
        <f>VLOOKUP(Table1[[#This Row],[ST2]],Table2[#All],4,FALSE)</f>
        <v>0.49565768177635439</v>
      </c>
      <c r="G1085">
        <f>Table1[[#This Row],[Percentage]]*Table1[[#This Row],[VMT]]</f>
        <v>189061352.97672042</v>
      </c>
    </row>
    <row r="1086" spans="1:7">
      <c r="A1086">
        <v>23</v>
      </c>
      <c r="B1086" t="str">
        <f>VLOOKUP(A1086,SQL!$A$10:$B$61,2)</f>
        <v>Maine</v>
      </c>
      <c r="C1086">
        <v>25</v>
      </c>
      <c r="D1086" s="5">
        <v>1506502.94</v>
      </c>
      <c r="E1086" s="8">
        <f t="shared" si="16"/>
        <v>549873573.10000002</v>
      </c>
      <c r="F1086" s="55">
        <f>VLOOKUP(Table1[[#This Row],[ST2]],Table2[#All],4,FALSE)</f>
        <v>0.49565768177635439</v>
      </c>
      <c r="G1086">
        <f>Table1[[#This Row],[Percentage]]*Table1[[#This Row],[VMT]]</f>
        <v>272549060.51282674</v>
      </c>
    </row>
    <row r="1087" spans="1:7">
      <c r="A1087">
        <v>23</v>
      </c>
      <c r="B1087" t="str">
        <f>VLOOKUP(A1087,SQL!$A$10:$B$61,2)</f>
        <v>Maine</v>
      </c>
      <c r="C1087">
        <v>27</v>
      </c>
      <c r="D1087" s="5">
        <v>814072.8</v>
      </c>
      <c r="E1087" s="8">
        <f t="shared" si="16"/>
        <v>297136572</v>
      </c>
      <c r="F1087" s="55">
        <f>VLOOKUP(Table1[[#This Row],[ST2]],Table2[#All],4,FALSE)</f>
        <v>0.49565768177635439</v>
      </c>
      <c r="G1087">
        <f>Table1[[#This Row],[Percentage]]*Table1[[#This Row],[VMT]]</f>
        <v>147278024.44849283</v>
      </c>
    </row>
    <row r="1088" spans="1:7">
      <c r="A1088">
        <v>23</v>
      </c>
      <c r="B1088" t="str">
        <f>VLOOKUP(A1088,SQL!$A$10:$B$61,2)</f>
        <v>Maine</v>
      </c>
      <c r="C1088">
        <v>29</v>
      </c>
      <c r="D1088" s="5">
        <v>831969.56</v>
      </c>
      <c r="E1088" s="8">
        <f t="shared" si="16"/>
        <v>303668889.40000004</v>
      </c>
      <c r="F1088" s="55">
        <f>VLOOKUP(Table1[[#This Row],[ST2]],Table2[#All],4,FALSE)</f>
        <v>0.49565768177635439</v>
      </c>
      <c r="G1088">
        <f>Table1[[#This Row],[Percentage]]*Table1[[#This Row],[VMT]]</f>
        <v>150515817.74760416</v>
      </c>
    </row>
    <row r="1089" spans="1:7">
      <c r="A1089">
        <v>23</v>
      </c>
      <c r="B1089" t="str">
        <f>VLOOKUP(A1089,SQL!$A$10:$B$61,2)</f>
        <v>Maine</v>
      </c>
      <c r="C1089">
        <v>31</v>
      </c>
      <c r="D1089" s="5">
        <v>4833420.26</v>
      </c>
      <c r="E1089" s="8">
        <f t="shared" si="16"/>
        <v>1764198394.8999999</v>
      </c>
      <c r="F1089" s="55">
        <f>VLOOKUP(Table1[[#This Row],[ST2]],Table2[#All],4,FALSE)</f>
        <v>0.49565768177635439</v>
      </c>
      <c r="G1089">
        <f>Table1[[#This Row],[Percentage]]*Table1[[#This Row],[VMT]]</f>
        <v>874438486.60969937</v>
      </c>
    </row>
    <row r="1090" spans="1:7">
      <c r="A1090">
        <v>24</v>
      </c>
      <c r="B1090" t="str">
        <f>VLOOKUP(A1090,SQL!$A$10:$B$61,2)</f>
        <v>Maryland</v>
      </c>
      <c r="C1090">
        <v>1</v>
      </c>
      <c r="D1090" s="5">
        <v>1947154.09</v>
      </c>
      <c r="E1090" s="8">
        <f t="shared" si="16"/>
        <v>710711242.85000002</v>
      </c>
      <c r="F1090" s="55">
        <f>VLOOKUP(Table1[[#This Row],[ST2]],Table2[#All],4,FALSE)</f>
        <v>0.7223571618228608</v>
      </c>
      <c r="G1090">
        <f>Table1[[#This Row],[Percentage]]*Table1[[#This Row],[VMT]]</f>
        <v>513387356.26072401</v>
      </c>
    </row>
    <row r="1091" spans="1:7">
      <c r="A1091">
        <v>24</v>
      </c>
      <c r="B1091" t="str">
        <f>VLOOKUP(A1091,SQL!$A$10:$B$61,2)</f>
        <v>Maryland</v>
      </c>
      <c r="C1091">
        <v>3</v>
      </c>
      <c r="D1091" s="5">
        <v>14224014.334000001</v>
      </c>
      <c r="E1091" s="8">
        <f t="shared" si="16"/>
        <v>5191765231.9099998</v>
      </c>
      <c r="F1091" s="55">
        <f>VLOOKUP(Table1[[#This Row],[ST2]],Table2[#All],4,FALSE)</f>
        <v>0.7223571618228608</v>
      </c>
      <c r="G1091">
        <f>Table1[[#This Row],[Percentage]]*Table1[[#This Row],[VMT]]</f>
        <v>3750308797.7731142</v>
      </c>
    </row>
    <row r="1092" spans="1:7">
      <c r="A1092">
        <v>24</v>
      </c>
      <c r="B1092" t="str">
        <f>VLOOKUP(A1092,SQL!$A$10:$B$61,2)</f>
        <v>Maryland</v>
      </c>
      <c r="C1092">
        <v>5</v>
      </c>
      <c r="D1092" s="5">
        <v>20596320.364999998</v>
      </c>
      <c r="E1092" s="8">
        <f t="shared" ref="E1092:E1155" si="17">D1092*365</f>
        <v>7517656933.2249994</v>
      </c>
      <c r="F1092" s="55">
        <f>VLOOKUP(Table1[[#This Row],[ST2]],Table2[#All],4,FALSE)</f>
        <v>0.7223571618228608</v>
      </c>
      <c r="G1092">
        <f>Table1[[#This Row],[Percentage]]*Table1[[#This Row],[VMT]]</f>
        <v>5430433325.8423624</v>
      </c>
    </row>
    <row r="1093" spans="1:7">
      <c r="A1093">
        <v>24</v>
      </c>
      <c r="B1093" t="str">
        <f>VLOOKUP(A1093,SQL!$A$10:$B$61,2)</f>
        <v>Maryland</v>
      </c>
      <c r="C1093">
        <v>9</v>
      </c>
      <c r="D1093" s="5">
        <v>1713128.737</v>
      </c>
      <c r="E1093" s="8">
        <f t="shared" si="17"/>
        <v>625291989.005</v>
      </c>
      <c r="F1093" s="55">
        <f>VLOOKUP(Table1[[#This Row],[ST2]],Table2[#All],4,FALSE)</f>
        <v>0.7223571618228608</v>
      </c>
      <c r="G1093">
        <f>Table1[[#This Row],[Percentage]]*Table1[[#This Row],[VMT]]</f>
        <v>451684146.48822325</v>
      </c>
    </row>
    <row r="1094" spans="1:7">
      <c r="A1094">
        <v>24</v>
      </c>
      <c r="B1094" t="str">
        <f>VLOOKUP(A1094,SQL!$A$10:$B$61,2)</f>
        <v>Maryland</v>
      </c>
      <c r="C1094">
        <v>11</v>
      </c>
      <c r="D1094" s="5">
        <v>781226.49</v>
      </c>
      <c r="E1094" s="8">
        <f t="shared" si="17"/>
        <v>285147668.85000002</v>
      </c>
      <c r="F1094" s="55">
        <f>VLOOKUP(Table1[[#This Row],[ST2]],Table2[#All],4,FALSE)</f>
        <v>0.7223571618228608</v>
      </c>
      <c r="G1094">
        <f>Table1[[#This Row],[Percentage]]*Table1[[#This Row],[VMT]]</f>
        <v>205978460.77089098</v>
      </c>
    </row>
    <row r="1095" spans="1:7">
      <c r="A1095">
        <v>24</v>
      </c>
      <c r="B1095" t="str">
        <f>VLOOKUP(A1095,SQL!$A$10:$B$61,2)</f>
        <v>Maryland</v>
      </c>
      <c r="C1095">
        <v>13</v>
      </c>
      <c r="D1095" s="5">
        <v>2998528.5090000001</v>
      </c>
      <c r="E1095" s="8">
        <f t="shared" si="17"/>
        <v>1094462905.7850001</v>
      </c>
      <c r="F1095" s="55">
        <f>VLOOKUP(Table1[[#This Row],[ST2]],Table2[#All],4,FALSE)</f>
        <v>0.7223571618228608</v>
      </c>
      <c r="G1095">
        <f>Table1[[#This Row],[Percentage]]*Table1[[#This Row],[VMT]]</f>
        <v>790593118.34325373</v>
      </c>
    </row>
    <row r="1096" spans="1:7">
      <c r="A1096">
        <v>24</v>
      </c>
      <c r="B1096" t="str">
        <f>VLOOKUP(A1096,SQL!$A$10:$B$61,2)</f>
        <v>Maryland</v>
      </c>
      <c r="C1096">
        <v>15</v>
      </c>
      <c r="D1096" s="5">
        <v>3172661.0589999999</v>
      </c>
      <c r="E1096" s="8">
        <f t="shared" si="17"/>
        <v>1158021286.5349998</v>
      </c>
      <c r="F1096" s="55">
        <f>VLOOKUP(Table1[[#This Row],[ST2]],Table2[#All],4,FALSE)</f>
        <v>0.7223571618228608</v>
      </c>
      <c r="G1096">
        <f>Table1[[#This Row],[Percentage]]*Table1[[#This Row],[VMT]]</f>
        <v>836504969.87188029</v>
      </c>
    </row>
    <row r="1097" spans="1:7">
      <c r="A1097">
        <v>24</v>
      </c>
      <c r="B1097" t="str">
        <f>VLOOKUP(A1097,SQL!$A$10:$B$61,2)</f>
        <v>Maryland</v>
      </c>
      <c r="C1097">
        <v>17</v>
      </c>
      <c r="D1097" s="5">
        <v>2938114.2990000001</v>
      </c>
      <c r="E1097" s="8">
        <f t="shared" si="17"/>
        <v>1072411719.135</v>
      </c>
      <c r="F1097" s="55">
        <f>VLOOKUP(Table1[[#This Row],[ST2]],Table2[#All],4,FALSE)</f>
        <v>0.7223571618228608</v>
      </c>
      <c r="G1097">
        <f>Table1[[#This Row],[Percentage]]*Table1[[#This Row],[VMT]]</f>
        <v>774664285.73993349</v>
      </c>
    </row>
    <row r="1098" spans="1:7">
      <c r="A1098">
        <v>24</v>
      </c>
      <c r="B1098" t="str">
        <f>VLOOKUP(A1098,SQL!$A$10:$B$61,2)</f>
        <v>Maryland</v>
      </c>
      <c r="C1098">
        <v>19</v>
      </c>
      <c r="D1098" s="5">
        <v>804858.14300000004</v>
      </c>
      <c r="E1098" s="8">
        <f t="shared" si="17"/>
        <v>293773222.19499999</v>
      </c>
      <c r="F1098" s="55">
        <f>VLOOKUP(Table1[[#This Row],[ST2]],Table2[#All],4,FALSE)</f>
        <v>0.7223571618228608</v>
      </c>
      <c r="G1098">
        <f>Table1[[#This Row],[Percentage]]*Table1[[#This Row],[VMT]]</f>
        <v>212209191.00433686</v>
      </c>
    </row>
    <row r="1099" spans="1:7">
      <c r="A1099">
        <v>24</v>
      </c>
      <c r="B1099" t="str">
        <f>VLOOKUP(A1099,SQL!$A$10:$B$61,2)</f>
        <v>Maryland</v>
      </c>
      <c r="C1099">
        <v>21</v>
      </c>
      <c r="D1099" s="5">
        <v>6987632.9840000002</v>
      </c>
      <c r="E1099" s="8">
        <f t="shared" si="17"/>
        <v>2550486039.1599998</v>
      </c>
      <c r="F1099" s="55">
        <f>VLOOKUP(Table1[[#This Row],[ST2]],Table2[#All],4,FALSE)</f>
        <v>0.7223571618228608</v>
      </c>
      <c r="G1099">
        <f>Table1[[#This Row],[Percentage]]*Table1[[#This Row],[VMT]]</f>
        <v>1842361856.5164473</v>
      </c>
    </row>
    <row r="1100" spans="1:7">
      <c r="A1100">
        <v>24</v>
      </c>
      <c r="B1100" t="str">
        <f>VLOOKUP(A1100,SQL!$A$10:$B$61,2)</f>
        <v>Maryland</v>
      </c>
      <c r="C1100">
        <v>23</v>
      </c>
      <c r="D1100" s="5">
        <v>1059938.5</v>
      </c>
      <c r="E1100" s="8">
        <f t="shared" si="17"/>
        <v>386877552.5</v>
      </c>
      <c r="F1100" s="55">
        <f>VLOOKUP(Table1[[#This Row],[ST2]],Table2[#All],4,FALSE)</f>
        <v>0.7223571618228608</v>
      </c>
      <c r="G1100">
        <f>Table1[[#This Row],[Percentage]]*Table1[[#This Row],[VMT]]</f>
        <v>279463770.79687482</v>
      </c>
    </row>
    <row r="1101" spans="1:7">
      <c r="A1101">
        <v>24</v>
      </c>
      <c r="B1101" t="str">
        <f>VLOOKUP(A1101,SQL!$A$10:$B$61,2)</f>
        <v>Maryland</v>
      </c>
      <c r="C1101">
        <v>25</v>
      </c>
      <c r="D1101" s="5">
        <v>5709039.5439999998</v>
      </c>
      <c r="E1101" s="8">
        <f t="shared" si="17"/>
        <v>2083799433.5599999</v>
      </c>
      <c r="F1101" s="55">
        <f>VLOOKUP(Table1[[#This Row],[ST2]],Table2[#All],4,FALSE)</f>
        <v>0.7223571618228608</v>
      </c>
      <c r="G1101">
        <f>Table1[[#This Row],[Percentage]]*Table1[[#This Row],[VMT]]</f>
        <v>1505247444.6344867</v>
      </c>
    </row>
    <row r="1102" spans="1:7">
      <c r="A1102">
        <v>24</v>
      </c>
      <c r="B1102" t="str">
        <f>VLOOKUP(A1102,SQL!$A$10:$B$61,2)</f>
        <v>Maryland</v>
      </c>
      <c r="C1102">
        <v>27</v>
      </c>
      <c r="D1102" s="5">
        <v>9972302.5549999997</v>
      </c>
      <c r="E1102" s="8">
        <f t="shared" si="17"/>
        <v>3639890432.5749998</v>
      </c>
      <c r="F1102" s="55">
        <f>VLOOKUP(Table1[[#This Row],[ST2]],Table2[#All],4,FALSE)</f>
        <v>0.7223571618228608</v>
      </c>
      <c r="G1102">
        <f>Table1[[#This Row],[Percentage]]*Table1[[#This Row],[VMT]]</f>
        <v>2629300922.2210622</v>
      </c>
    </row>
    <row r="1103" spans="1:7">
      <c r="A1103">
        <v>24</v>
      </c>
      <c r="B1103" t="str">
        <f>VLOOKUP(A1103,SQL!$A$10:$B$61,2)</f>
        <v>Maryland</v>
      </c>
      <c r="C1103">
        <v>29</v>
      </c>
      <c r="D1103" s="5">
        <v>429662.9</v>
      </c>
      <c r="E1103" s="8">
        <f t="shared" si="17"/>
        <v>156826958.5</v>
      </c>
      <c r="F1103" s="55">
        <f>VLOOKUP(Table1[[#This Row],[ST2]],Table2[#All],4,FALSE)</f>
        <v>0.7223571618228608</v>
      </c>
      <c r="G1103">
        <f>Table1[[#This Row],[Percentage]]*Table1[[#This Row],[VMT]]</f>
        <v>113285076.63937157</v>
      </c>
    </row>
    <row r="1104" spans="1:7">
      <c r="A1104">
        <v>24</v>
      </c>
      <c r="B1104" t="str">
        <f>VLOOKUP(A1104,SQL!$A$10:$B$61,2)</f>
        <v>Maryland</v>
      </c>
      <c r="C1104">
        <v>31</v>
      </c>
      <c r="D1104" s="5">
        <v>19056053.083000001</v>
      </c>
      <c r="E1104" s="8">
        <f t="shared" si="17"/>
        <v>6955459375.2950001</v>
      </c>
      <c r="F1104" s="55">
        <f>VLOOKUP(Table1[[#This Row],[ST2]],Table2[#All],4,FALSE)</f>
        <v>0.7223571618228608</v>
      </c>
      <c r="G1104">
        <f>Table1[[#This Row],[Percentage]]*Table1[[#This Row],[VMT]]</f>
        <v>5024325893.5123043</v>
      </c>
    </row>
    <row r="1105" spans="1:7">
      <c r="A1105">
        <v>24</v>
      </c>
      <c r="B1105" t="str">
        <f>VLOOKUP(A1105,SQL!$A$10:$B$61,2)</f>
        <v>Maryland</v>
      </c>
      <c r="C1105">
        <v>33</v>
      </c>
      <c r="D1105" s="5">
        <v>21983105.780000001</v>
      </c>
      <c r="E1105" s="8">
        <f t="shared" si="17"/>
        <v>8023833609.7000008</v>
      </c>
      <c r="F1105" s="55">
        <f>VLOOKUP(Table1[[#This Row],[ST2]],Table2[#All],4,FALSE)</f>
        <v>0.7223571618228608</v>
      </c>
      <c r="G1105">
        <f>Table1[[#This Row],[Percentage]]*Table1[[#This Row],[VMT]]</f>
        <v>5796073673.2417727</v>
      </c>
    </row>
    <row r="1106" spans="1:7">
      <c r="A1106">
        <v>24</v>
      </c>
      <c r="B1106" t="str">
        <f>VLOOKUP(A1106,SQL!$A$10:$B$61,2)</f>
        <v>Maryland</v>
      </c>
      <c r="C1106">
        <v>35</v>
      </c>
      <c r="D1106" s="5">
        <v>2087113.54</v>
      </c>
      <c r="E1106" s="8">
        <f t="shared" si="17"/>
        <v>761796442.10000002</v>
      </c>
      <c r="F1106" s="55">
        <f>VLOOKUP(Table1[[#This Row],[ST2]],Table2[#All],4,FALSE)</f>
        <v>0.7223571618228608</v>
      </c>
      <c r="G1106">
        <f>Table1[[#This Row],[Percentage]]*Table1[[#This Row],[VMT]]</f>
        <v>550289115.80210936</v>
      </c>
    </row>
    <row r="1107" spans="1:7">
      <c r="A1107">
        <v>24</v>
      </c>
      <c r="B1107" t="str">
        <f>VLOOKUP(A1107,SQL!$A$10:$B$61,2)</f>
        <v>Maryland</v>
      </c>
      <c r="C1107">
        <v>37</v>
      </c>
      <c r="D1107" s="5">
        <v>1895005.03</v>
      </c>
      <c r="E1107" s="8">
        <f t="shared" si="17"/>
        <v>691676835.95000005</v>
      </c>
      <c r="F1107" s="55">
        <f>VLOOKUP(Table1[[#This Row],[ST2]],Table2[#All],4,FALSE)</f>
        <v>0.7223571618228608</v>
      </c>
      <c r="G1107">
        <f>Table1[[#This Row],[Percentage]]*Table1[[#This Row],[VMT]]</f>
        <v>499637716.11545855</v>
      </c>
    </row>
    <row r="1108" spans="1:7">
      <c r="A1108">
        <v>24</v>
      </c>
      <c r="B1108" t="str">
        <f>VLOOKUP(A1108,SQL!$A$10:$B$61,2)</f>
        <v>Maryland</v>
      </c>
      <c r="C1108">
        <v>39</v>
      </c>
      <c r="D1108" s="5">
        <v>618296.74199999997</v>
      </c>
      <c r="E1108" s="8">
        <f t="shared" si="17"/>
        <v>225678310.82999998</v>
      </c>
      <c r="F1108" s="55">
        <f>VLOOKUP(Table1[[#This Row],[ST2]],Table2[#All],4,FALSE)</f>
        <v>0.7223571618228608</v>
      </c>
      <c r="G1108">
        <f>Table1[[#This Row],[Percentage]]*Table1[[#This Row],[VMT]]</f>
        <v>163020344.09613618</v>
      </c>
    </row>
    <row r="1109" spans="1:7">
      <c r="A1109">
        <v>24</v>
      </c>
      <c r="B1109" t="str">
        <f>VLOOKUP(A1109,SQL!$A$10:$B$61,2)</f>
        <v>Maryland</v>
      </c>
      <c r="C1109">
        <v>41</v>
      </c>
      <c r="D1109" s="5">
        <v>1398397.05</v>
      </c>
      <c r="E1109" s="8">
        <f t="shared" si="17"/>
        <v>510414923.25</v>
      </c>
      <c r="F1109" s="55">
        <f>VLOOKUP(Table1[[#This Row],[ST2]],Table2[#All],4,FALSE)</f>
        <v>0.7223571618228608</v>
      </c>
      <c r="G1109">
        <f>Table1[[#This Row],[Percentage]]*Table1[[#This Row],[VMT]]</f>
        <v>368701875.31090331</v>
      </c>
    </row>
    <row r="1110" spans="1:7">
      <c r="A1110">
        <v>24</v>
      </c>
      <c r="B1110" t="str">
        <f>VLOOKUP(A1110,SQL!$A$10:$B$61,2)</f>
        <v>Maryland</v>
      </c>
      <c r="C1110">
        <v>43</v>
      </c>
      <c r="D1110" s="5">
        <v>4606896.7130000005</v>
      </c>
      <c r="E1110" s="8">
        <f t="shared" si="17"/>
        <v>1681517300.2450001</v>
      </c>
      <c r="F1110" s="55">
        <f>VLOOKUP(Table1[[#This Row],[ST2]],Table2[#All],4,FALSE)</f>
        <v>0.7223571618228608</v>
      </c>
      <c r="G1110">
        <f>Table1[[#This Row],[Percentage]]*Table1[[#This Row],[VMT]]</f>
        <v>1214656064.5610175</v>
      </c>
    </row>
    <row r="1111" spans="1:7">
      <c r="A1111">
        <v>24</v>
      </c>
      <c r="B1111" t="str">
        <f>VLOOKUP(A1111,SQL!$A$10:$B$61,2)</f>
        <v>Maryland</v>
      </c>
      <c r="C1111">
        <v>45</v>
      </c>
      <c r="D1111" s="5">
        <v>2289609.4249999998</v>
      </c>
      <c r="E1111" s="8">
        <f t="shared" si="17"/>
        <v>835707440.12499988</v>
      </c>
      <c r="F1111" s="55">
        <f>VLOOKUP(Table1[[#This Row],[ST2]],Table2[#All],4,FALSE)</f>
        <v>0.7223571618228608</v>
      </c>
      <c r="G1111">
        <f>Table1[[#This Row],[Percentage]]*Table1[[#This Row],[VMT]]</f>
        <v>603679254.56294334</v>
      </c>
    </row>
    <row r="1112" spans="1:7">
      <c r="A1112">
        <v>24</v>
      </c>
      <c r="B1112" t="str">
        <f>VLOOKUP(A1112,SQL!$A$10:$B$61,2)</f>
        <v>Maryland</v>
      </c>
      <c r="C1112">
        <v>47</v>
      </c>
      <c r="D1112" s="5">
        <v>1657154.14</v>
      </c>
      <c r="E1112" s="8">
        <f t="shared" si="17"/>
        <v>604861261.0999999</v>
      </c>
      <c r="F1112" s="55">
        <f>VLOOKUP(Table1[[#This Row],[ST2]],Table2[#All],4,FALSE)</f>
        <v>0.7223571618228608</v>
      </c>
      <c r="G1112">
        <f>Table1[[#This Row],[Percentage]]*Table1[[#This Row],[VMT]]</f>
        <v>436925863.86479229</v>
      </c>
    </row>
    <row r="1113" spans="1:7">
      <c r="A1113">
        <v>24</v>
      </c>
      <c r="B1113" t="str">
        <f>VLOOKUP(A1113,SQL!$A$10:$B$61,2)</f>
        <v>Maryland</v>
      </c>
      <c r="C1113">
        <v>510</v>
      </c>
      <c r="D1113" s="5">
        <v>8967570.9829999991</v>
      </c>
      <c r="E1113" s="8">
        <f t="shared" si="17"/>
        <v>3273163408.7949996</v>
      </c>
      <c r="F1113" s="55">
        <f>VLOOKUP(Table1[[#This Row],[ST2]],Table2[#All],4,FALSE)</f>
        <v>0.7223571618228608</v>
      </c>
      <c r="G1113">
        <f>Table1[[#This Row],[Percentage]]*Table1[[#This Row],[VMT]]</f>
        <v>2364393030.1595964</v>
      </c>
    </row>
    <row r="1114" spans="1:7">
      <c r="A1114">
        <v>25</v>
      </c>
      <c r="B1114" t="str">
        <f>VLOOKUP(A1114,SQL!$A$10:$B$61,2)</f>
        <v>Massachusetts</v>
      </c>
      <c r="C1114">
        <v>1</v>
      </c>
      <c r="D1114" s="5">
        <v>5805177.3310000002</v>
      </c>
      <c r="E1114" s="8">
        <f t="shared" si="17"/>
        <v>2118889725.8150001</v>
      </c>
      <c r="F1114" s="55">
        <f>VLOOKUP(Table1[[#This Row],[ST2]],Table2[#All],4,FALSE)</f>
        <v>0.72196757629780728</v>
      </c>
      <c r="G1114">
        <f>Table1[[#This Row],[Percentage]]*Table1[[#This Row],[VMT]]</f>
        <v>1529769679.788981</v>
      </c>
    </row>
    <row r="1115" spans="1:7">
      <c r="A1115">
        <v>25</v>
      </c>
      <c r="B1115" t="str">
        <f>VLOOKUP(A1115,SQL!$A$10:$B$61,2)</f>
        <v>Massachusetts</v>
      </c>
      <c r="C1115">
        <v>3</v>
      </c>
      <c r="D1115" s="5">
        <v>2730091.53</v>
      </c>
      <c r="E1115" s="8">
        <f t="shared" si="17"/>
        <v>996483408.44999993</v>
      </c>
      <c r="F1115" s="55">
        <f>VLOOKUP(Table1[[#This Row],[ST2]],Table2[#All],4,FALSE)</f>
        <v>0.72196757629780728</v>
      </c>
      <c r="G1115">
        <f>Table1[[#This Row],[Percentage]]*Table1[[#This Row],[VMT]]</f>
        <v>719428711.2196244</v>
      </c>
    </row>
    <row r="1116" spans="1:7">
      <c r="A1116">
        <v>25</v>
      </c>
      <c r="B1116" t="str">
        <f>VLOOKUP(A1116,SQL!$A$10:$B$61,2)</f>
        <v>Massachusetts</v>
      </c>
      <c r="C1116">
        <v>5</v>
      </c>
      <c r="D1116" s="5">
        <v>10854805.386</v>
      </c>
      <c r="E1116" s="8">
        <f t="shared" si="17"/>
        <v>3962003965.8899999</v>
      </c>
      <c r="F1116" s="55">
        <f>VLOOKUP(Table1[[#This Row],[ST2]],Table2[#All],4,FALSE)</f>
        <v>0.72196757629780728</v>
      </c>
      <c r="G1116">
        <f>Table1[[#This Row],[Percentage]]*Table1[[#This Row],[VMT]]</f>
        <v>2860438400.5359035</v>
      </c>
    </row>
    <row r="1117" spans="1:7">
      <c r="A1117">
        <v>25</v>
      </c>
      <c r="B1117" t="str">
        <f>VLOOKUP(A1117,SQL!$A$10:$B$61,2)</f>
        <v>Massachusetts</v>
      </c>
      <c r="C1117">
        <v>7</v>
      </c>
      <c r="D1117" s="5">
        <v>159899.905</v>
      </c>
      <c r="E1117" s="8">
        <f t="shared" si="17"/>
        <v>58363465.325000003</v>
      </c>
      <c r="F1117" s="55">
        <f>VLOOKUP(Table1[[#This Row],[ST2]],Table2[#All],4,FALSE)</f>
        <v>0.72196757629780728</v>
      </c>
      <c r="G1117">
        <f>Table1[[#This Row],[Percentage]]*Table1[[#This Row],[VMT]]</f>
        <v>42136529.605031371</v>
      </c>
    </row>
    <row r="1118" spans="1:7">
      <c r="A1118">
        <v>25</v>
      </c>
      <c r="B1118" t="str">
        <f>VLOOKUP(A1118,SQL!$A$10:$B$61,2)</f>
        <v>Massachusetts</v>
      </c>
      <c r="C1118">
        <v>9</v>
      </c>
      <c r="D1118" s="5">
        <v>14273602.551999999</v>
      </c>
      <c r="E1118" s="8">
        <f t="shared" si="17"/>
        <v>5209864931.4799995</v>
      </c>
      <c r="F1118" s="55">
        <f>VLOOKUP(Table1[[#This Row],[ST2]],Table2[#All],4,FALSE)</f>
        <v>0.72196757629780728</v>
      </c>
      <c r="G1118">
        <f>Table1[[#This Row],[Percentage]]*Table1[[#This Row],[VMT]]</f>
        <v>3761353557.4195571</v>
      </c>
    </row>
    <row r="1119" spans="1:7">
      <c r="A1119">
        <v>25</v>
      </c>
      <c r="B1119" t="str">
        <f>VLOOKUP(A1119,SQL!$A$10:$B$61,2)</f>
        <v>Massachusetts</v>
      </c>
      <c r="C1119">
        <v>11</v>
      </c>
      <c r="D1119" s="5">
        <v>1597851.6680000001</v>
      </c>
      <c r="E1119" s="8">
        <f t="shared" si="17"/>
        <v>583215858.82000005</v>
      </c>
      <c r="F1119" s="55">
        <f>VLOOKUP(Table1[[#This Row],[ST2]],Table2[#All],4,FALSE)</f>
        <v>0.72196757629780728</v>
      </c>
      <c r="G1119">
        <f>Table1[[#This Row],[Percentage]]*Table1[[#This Row],[VMT]]</f>
        <v>421062940.05071956</v>
      </c>
    </row>
    <row r="1120" spans="1:7">
      <c r="A1120">
        <v>25</v>
      </c>
      <c r="B1120" t="str">
        <f>VLOOKUP(A1120,SQL!$A$10:$B$61,2)</f>
        <v>Massachusetts</v>
      </c>
      <c r="C1120">
        <v>13</v>
      </c>
      <c r="D1120" s="5">
        <v>9145960.9020000007</v>
      </c>
      <c r="E1120" s="8">
        <f t="shared" si="17"/>
        <v>3338275729.23</v>
      </c>
      <c r="F1120" s="55">
        <f>VLOOKUP(Table1[[#This Row],[ST2]],Table2[#All],4,FALSE)</f>
        <v>0.72196757629780728</v>
      </c>
      <c r="G1120">
        <f>Table1[[#This Row],[Percentage]]*Table1[[#This Row],[VMT]]</f>
        <v>2410126837.2459784</v>
      </c>
    </row>
    <row r="1121" spans="1:7">
      <c r="A1121">
        <v>25</v>
      </c>
      <c r="B1121" t="str">
        <f>VLOOKUP(A1121,SQL!$A$10:$B$61,2)</f>
        <v>Massachusetts</v>
      </c>
      <c r="C1121">
        <v>15</v>
      </c>
      <c r="D1121" s="5">
        <v>2399321.926</v>
      </c>
      <c r="E1121" s="8">
        <f t="shared" si="17"/>
        <v>875752502.99000001</v>
      </c>
      <c r="F1121" s="55">
        <f>VLOOKUP(Table1[[#This Row],[ST2]],Table2[#All],4,FALSE)</f>
        <v>0.72196757629780728</v>
      </c>
      <c r="G1121">
        <f>Table1[[#This Row],[Percentage]]*Table1[[#This Row],[VMT]]</f>
        <v>632264912.02042854</v>
      </c>
    </row>
    <row r="1122" spans="1:7">
      <c r="A1122">
        <v>25</v>
      </c>
      <c r="B1122" t="str">
        <f>VLOOKUP(A1122,SQL!$A$10:$B$61,2)</f>
        <v>Massachusetts</v>
      </c>
      <c r="C1122">
        <v>17</v>
      </c>
      <c r="D1122" s="5">
        <v>28672931.248</v>
      </c>
      <c r="E1122" s="8">
        <f t="shared" si="17"/>
        <v>10465619905.52</v>
      </c>
      <c r="F1122" s="55">
        <f>VLOOKUP(Table1[[#This Row],[ST2]],Table2[#All],4,FALSE)</f>
        <v>0.72196757629780728</v>
      </c>
      <c r="G1122">
        <f>Table1[[#This Row],[Percentage]]*Table1[[#This Row],[VMT]]</f>
        <v>7555838237.6423616</v>
      </c>
    </row>
    <row r="1123" spans="1:7">
      <c r="A1123">
        <v>25</v>
      </c>
      <c r="B1123" t="str">
        <f>VLOOKUP(A1123,SQL!$A$10:$B$61,2)</f>
        <v>Massachusetts</v>
      </c>
      <c r="C1123">
        <v>19</v>
      </c>
      <c r="D1123" s="5">
        <v>38783.012999999999</v>
      </c>
      <c r="E1123" s="8">
        <f t="shared" si="17"/>
        <v>14155799.744999999</v>
      </c>
      <c r="F1123" s="55">
        <f>VLOOKUP(Table1[[#This Row],[ST2]],Table2[#All],4,FALSE)</f>
        <v>0.72196757629780728</v>
      </c>
      <c r="G1123">
        <f>Table1[[#This Row],[Percentage]]*Table1[[#This Row],[VMT]]</f>
        <v>10220028.432454769</v>
      </c>
    </row>
    <row r="1124" spans="1:7">
      <c r="A1124">
        <v>25</v>
      </c>
      <c r="B1124" t="str">
        <f>VLOOKUP(A1124,SQL!$A$10:$B$61,2)</f>
        <v>Massachusetts</v>
      </c>
      <c r="C1124">
        <v>21</v>
      </c>
      <c r="D1124" s="5">
        <v>15270304.241</v>
      </c>
      <c r="E1124" s="8">
        <f t="shared" si="17"/>
        <v>5573661047.9650002</v>
      </c>
      <c r="F1124" s="55">
        <f>VLOOKUP(Table1[[#This Row],[ST2]],Table2[#All],4,FALSE)</f>
        <v>0.72196757629780728</v>
      </c>
      <c r="G1124">
        <f>Table1[[#This Row],[Percentage]]*Table1[[#This Row],[VMT]]</f>
        <v>4024002557.9047875</v>
      </c>
    </row>
    <row r="1125" spans="1:7">
      <c r="A1125">
        <v>25</v>
      </c>
      <c r="B1125" t="str">
        <f>VLOOKUP(A1125,SQL!$A$10:$B$61,2)</f>
        <v>Massachusetts</v>
      </c>
      <c r="C1125">
        <v>23</v>
      </c>
      <c r="D1125" s="5">
        <v>10252378.445</v>
      </c>
      <c r="E1125" s="8">
        <f t="shared" si="17"/>
        <v>3742118132.4250002</v>
      </c>
      <c r="F1125" s="55">
        <f>VLOOKUP(Table1[[#This Row],[ST2]],Table2[#All],4,FALSE)</f>
        <v>0.72196757629780728</v>
      </c>
      <c r="G1125">
        <f>Table1[[#This Row],[Percentage]]*Table1[[#This Row],[VMT]]</f>
        <v>2701687958.2869544</v>
      </c>
    </row>
    <row r="1126" spans="1:7">
      <c r="A1126">
        <v>25</v>
      </c>
      <c r="B1126" t="str">
        <f>VLOOKUP(A1126,SQL!$A$10:$B$61,2)</f>
        <v>Massachusetts</v>
      </c>
      <c r="C1126">
        <v>25</v>
      </c>
      <c r="D1126" s="5">
        <v>7839357.0760000004</v>
      </c>
      <c r="E1126" s="8">
        <f t="shared" si="17"/>
        <v>2861365332.7400002</v>
      </c>
      <c r="F1126" s="55">
        <f>VLOOKUP(Table1[[#This Row],[ST2]],Table2[#All],4,FALSE)</f>
        <v>0.72196757629780728</v>
      </c>
      <c r="G1126">
        <f>Table1[[#This Row],[Percentage]]*Table1[[#This Row],[VMT]]</f>
        <v>2065812994.180867</v>
      </c>
    </row>
    <row r="1127" spans="1:7">
      <c r="A1127">
        <v>25</v>
      </c>
      <c r="B1127" t="str">
        <f>VLOOKUP(A1127,SQL!$A$10:$B$61,2)</f>
        <v>Massachusetts</v>
      </c>
      <c r="C1127">
        <v>27</v>
      </c>
      <c r="D1127" s="5">
        <v>18353001.550999999</v>
      </c>
      <c r="E1127" s="8">
        <f t="shared" si="17"/>
        <v>6698845566.1149998</v>
      </c>
      <c r="F1127" s="55">
        <f>VLOOKUP(Table1[[#This Row],[ST2]],Table2[#All],4,FALSE)</f>
        <v>0.72196757629780728</v>
      </c>
      <c r="G1127">
        <f>Table1[[#This Row],[Percentage]]*Table1[[#This Row],[VMT]]</f>
        <v>4836349297.3613586</v>
      </c>
    </row>
    <row r="1128" spans="1:7">
      <c r="A1128">
        <v>26</v>
      </c>
      <c r="B1128" t="str">
        <f>VLOOKUP(A1128,SQL!$A$10:$B$61,2)</f>
        <v>Michigan</v>
      </c>
      <c r="C1128" t="s">
        <v>1897</v>
      </c>
      <c r="D1128" s="5">
        <v>0.33100000000000002</v>
      </c>
      <c r="E1128" s="8">
        <f t="shared" si="17"/>
        <v>120.81500000000001</v>
      </c>
      <c r="F1128" s="55">
        <f>VLOOKUP(Table1[[#This Row],[ST2]],Table2[#All],4,FALSE)</f>
        <v>0.56061977025662357</v>
      </c>
      <c r="G1128">
        <f>Table1[[#This Row],[Percentage]]*Table1[[#This Row],[VMT]]</f>
        <v>67.731277543553986</v>
      </c>
    </row>
    <row r="1129" spans="1:7">
      <c r="A1129">
        <v>26</v>
      </c>
      <c r="B1129" t="str">
        <f>VLOOKUP(A1129,SQL!$A$10:$B$61,2)</f>
        <v>Michigan</v>
      </c>
      <c r="C1129">
        <v>1</v>
      </c>
      <c r="D1129" s="5">
        <v>258628.95800000001</v>
      </c>
      <c r="E1129" s="8">
        <f t="shared" si="17"/>
        <v>94399569.670000002</v>
      </c>
      <c r="F1129" s="55">
        <f>VLOOKUP(Table1[[#This Row],[ST2]],Table2[#All],4,FALSE)</f>
        <v>0.56061977025662357</v>
      </c>
      <c r="G1129">
        <f>Table1[[#This Row],[Percentage]]*Table1[[#This Row],[VMT]]</f>
        <v>52922265.060719535</v>
      </c>
    </row>
    <row r="1130" spans="1:7">
      <c r="A1130">
        <v>26</v>
      </c>
      <c r="B1130" t="str">
        <f>VLOOKUP(A1130,SQL!$A$10:$B$61,2)</f>
        <v>Michigan</v>
      </c>
      <c r="C1130">
        <v>3</v>
      </c>
      <c r="D1130" s="5">
        <v>322686.81900000002</v>
      </c>
      <c r="E1130" s="8">
        <f t="shared" si="17"/>
        <v>117780688.935</v>
      </c>
      <c r="F1130" s="55">
        <f>VLOOKUP(Table1[[#This Row],[ST2]],Table2[#All],4,FALSE)</f>
        <v>0.56061977025662357</v>
      </c>
      <c r="G1130">
        <f>Table1[[#This Row],[Percentage]]*Table1[[#This Row],[VMT]]</f>
        <v>66030182.771406546</v>
      </c>
    </row>
    <row r="1131" spans="1:7">
      <c r="A1131">
        <v>26</v>
      </c>
      <c r="B1131" t="str">
        <f>VLOOKUP(A1131,SQL!$A$10:$B$61,2)</f>
        <v>Michigan</v>
      </c>
      <c r="C1131">
        <v>5</v>
      </c>
      <c r="D1131" s="5">
        <v>3216653.531</v>
      </c>
      <c r="E1131" s="8">
        <f t="shared" si="17"/>
        <v>1174078538.8150001</v>
      </c>
      <c r="F1131" s="55">
        <f>VLOOKUP(Table1[[#This Row],[ST2]],Table2[#All],4,FALSE)</f>
        <v>0.56061977025662357</v>
      </c>
      <c r="G1131">
        <f>Table1[[#This Row],[Percentage]]*Table1[[#This Row],[VMT]]</f>
        <v>658211640.69369769</v>
      </c>
    </row>
    <row r="1132" spans="1:7">
      <c r="A1132">
        <v>26</v>
      </c>
      <c r="B1132" t="str">
        <f>VLOOKUP(A1132,SQL!$A$10:$B$61,2)</f>
        <v>Michigan</v>
      </c>
      <c r="C1132">
        <v>7</v>
      </c>
      <c r="D1132" s="5">
        <v>689934.41399999999</v>
      </c>
      <c r="E1132" s="8">
        <f t="shared" si="17"/>
        <v>251826061.10999998</v>
      </c>
      <c r="F1132" s="55">
        <f>VLOOKUP(Table1[[#This Row],[ST2]],Table2[#All],4,FALSE)</f>
        <v>0.56061977025662357</v>
      </c>
      <c r="G1132">
        <f>Table1[[#This Row],[Percentage]]*Table1[[#This Row],[VMT]]</f>
        <v>141178668.52411863</v>
      </c>
    </row>
    <row r="1133" spans="1:7">
      <c r="A1133">
        <v>26</v>
      </c>
      <c r="B1133" t="str">
        <f>VLOOKUP(A1133,SQL!$A$10:$B$61,2)</f>
        <v>Michigan</v>
      </c>
      <c r="C1133">
        <v>9</v>
      </c>
      <c r="D1133" s="5">
        <v>804302.08799999999</v>
      </c>
      <c r="E1133" s="8">
        <f t="shared" si="17"/>
        <v>293570262.12</v>
      </c>
      <c r="F1133" s="55">
        <f>VLOOKUP(Table1[[#This Row],[ST2]],Table2[#All],4,FALSE)</f>
        <v>0.56061977025662357</v>
      </c>
      <c r="G1133">
        <f>Table1[[#This Row],[Percentage]]*Table1[[#This Row],[VMT]]</f>
        <v>164581292.90389118</v>
      </c>
    </row>
    <row r="1134" spans="1:7">
      <c r="A1134">
        <v>26</v>
      </c>
      <c r="B1134" t="str">
        <f>VLOOKUP(A1134,SQL!$A$10:$B$61,2)</f>
        <v>Michigan</v>
      </c>
      <c r="C1134">
        <v>11</v>
      </c>
      <c r="D1134" s="5">
        <v>710624.56900000002</v>
      </c>
      <c r="E1134" s="8">
        <f t="shared" si="17"/>
        <v>259377967.685</v>
      </c>
      <c r="F1134" s="55">
        <f>VLOOKUP(Table1[[#This Row],[ST2]],Table2[#All],4,FALSE)</f>
        <v>0.56061977025662357</v>
      </c>
      <c r="G1134">
        <f>Table1[[#This Row],[Percentage]]*Table1[[#This Row],[VMT]]</f>
        <v>145412416.65319464</v>
      </c>
    </row>
    <row r="1135" spans="1:7">
      <c r="A1135">
        <v>26</v>
      </c>
      <c r="B1135" t="str">
        <f>VLOOKUP(A1135,SQL!$A$10:$B$61,2)</f>
        <v>Michigan</v>
      </c>
      <c r="C1135">
        <v>13</v>
      </c>
      <c r="D1135" s="5">
        <v>268737.09000000003</v>
      </c>
      <c r="E1135" s="8">
        <f t="shared" si="17"/>
        <v>98089037.850000009</v>
      </c>
      <c r="F1135" s="55">
        <f>VLOOKUP(Table1[[#This Row],[ST2]],Table2[#All],4,FALSE)</f>
        <v>0.56061977025662357</v>
      </c>
      <c r="G1135">
        <f>Table1[[#This Row],[Percentage]]*Table1[[#This Row],[VMT]]</f>
        <v>54990653.864160262</v>
      </c>
    </row>
    <row r="1136" spans="1:7">
      <c r="A1136">
        <v>26</v>
      </c>
      <c r="B1136" t="str">
        <f>VLOOKUP(A1136,SQL!$A$10:$B$61,2)</f>
        <v>Michigan</v>
      </c>
      <c r="C1136">
        <v>15</v>
      </c>
      <c r="D1136" s="5">
        <v>958280.03799999994</v>
      </c>
      <c r="E1136" s="8">
        <f t="shared" si="17"/>
        <v>349772213.87</v>
      </c>
      <c r="F1136" s="55">
        <f>VLOOKUP(Table1[[#This Row],[ST2]],Table2[#All],4,FALSE)</f>
        <v>0.56061977025662357</v>
      </c>
      <c r="G1136">
        <f>Table1[[#This Row],[Percentage]]*Table1[[#This Row],[VMT]]</f>
        <v>196089218.18195</v>
      </c>
    </row>
    <row r="1137" spans="1:7">
      <c r="A1137">
        <v>26</v>
      </c>
      <c r="B1137" t="str">
        <f>VLOOKUP(A1137,SQL!$A$10:$B$61,2)</f>
        <v>Michigan</v>
      </c>
      <c r="C1137">
        <v>17</v>
      </c>
      <c r="D1137" s="5">
        <v>3086349.0729999999</v>
      </c>
      <c r="E1137" s="8">
        <f t="shared" si="17"/>
        <v>1126517411.645</v>
      </c>
      <c r="F1137" s="55">
        <f>VLOOKUP(Table1[[#This Row],[ST2]],Table2[#All],4,FALSE)</f>
        <v>0.56061977025662357</v>
      </c>
      <c r="G1137">
        <f>Table1[[#This Row],[Percentage]]*Table1[[#This Row],[VMT]]</f>
        <v>631547932.50650609</v>
      </c>
    </row>
    <row r="1138" spans="1:7">
      <c r="A1138">
        <v>26</v>
      </c>
      <c r="B1138" t="str">
        <f>VLOOKUP(A1138,SQL!$A$10:$B$61,2)</f>
        <v>Michigan</v>
      </c>
      <c r="C1138">
        <v>19</v>
      </c>
      <c r="D1138" s="5">
        <v>500153.45699999999</v>
      </c>
      <c r="E1138" s="8">
        <f t="shared" si="17"/>
        <v>182556011.80500001</v>
      </c>
      <c r="F1138" s="55">
        <f>VLOOKUP(Table1[[#This Row],[ST2]],Table2[#All],4,FALSE)</f>
        <v>0.56061977025662357</v>
      </c>
      <c r="G1138">
        <f>Table1[[#This Row],[Percentage]]*Table1[[#This Row],[VMT]]</f>
        <v>102344509.39708456</v>
      </c>
    </row>
    <row r="1139" spans="1:7">
      <c r="A1139">
        <v>26</v>
      </c>
      <c r="B1139" t="str">
        <f>VLOOKUP(A1139,SQL!$A$10:$B$61,2)</f>
        <v>Michigan</v>
      </c>
      <c r="C1139">
        <v>21</v>
      </c>
      <c r="D1139" s="5">
        <v>4621172.5029999996</v>
      </c>
      <c r="E1139" s="8">
        <f t="shared" si="17"/>
        <v>1686727963.5949998</v>
      </c>
      <c r="F1139" s="55">
        <f>VLOOKUP(Table1[[#This Row],[ST2]],Table2[#All],4,FALSE)</f>
        <v>0.56061977025662357</v>
      </c>
      <c r="G1139">
        <f>Table1[[#This Row],[Percentage]]*Table1[[#This Row],[VMT]]</f>
        <v>945613043.43605137</v>
      </c>
    </row>
    <row r="1140" spans="1:7">
      <c r="A1140">
        <v>26</v>
      </c>
      <c r="B1140" t="str">
        <f>VLOOKUP(A1140,SQL!$A$10:$B$61,2)</f>
        <v>Michigan</v>
      </c>
      <c r="C1140">
        <v>23</v>
      </c>
      <c r="D1140" s="5">
        <v>1086551.189</v>
      </c>
      <c r="E1140" s="8">
        <f t="shared" si="17"/>
        <v>396591183.98500001</v>
      </c>
      <c r="F1140" s="55">
        <f>VLOOKUP(Table1[[#This Row],[ST2]],Table2[#All],4,FALSE)</f>
        <v>0.56061977025662357</v>
      </c>
      <c r="G1140">
        <f>Table1[[#This Row],[Percentage]]*Table1[[#This Row],[VMT]]</f>
        <v>222336858.45147303</v>
      </c>
    </row>
    <row r="1141" spans="1:7">
      <c r="A1141">
        <v>26</v>
      </c>
      <c r="B1141" t="str">
        <f>VLOOKUP(A1141,SQL!$A$10:$B$61,2)</f>
        <v>Michigan</v>
      </c>
      <c r="C1141">
        <v>25</v>
      </c>
      <c r="D1141" s="5">
        <v>3860591.0419999999</v>
      </c>
      <c r="E1141" s="8">
        <f t="shared" si="17"/>
        <v>1409115730.3299999</v>
      </c>
      <c r="F1141" s="55">
        <f>VLOOKUP(Table1[[#This Row],[ST2]],Table2[#All],4,FALSE)</f>
        <v>0.56061977025662357</v>
      </c>
      <c r="G1141">
        <f>Table1[[#This Row],[Percentage]]*Table1[[#This Row],[VMT]]</f>
        <v>789978137.00259888</v>
      </c>
    </row>
    <row r="1142" spans="1:7">
      <c r="A1142">
        <v>26</v>
      </c>
      <c r="B1142" t="str">
        <f>VLOOKUP(A1142,SQL!$A$10:$B$61,2)</f>
        <v>Michigan</v>
      </c>
      <c r="C1142">
        <v>27</v>
      </c>
      <c r="D1142" s="5">
        <v>1006000.512</v>
      </c>
      <c r="E1142" s="8">
        <f t="shared" si="17"/>
        <v>367190186.88</v>
      </c>
      <c r="F1142" s="55">
        <f>VLOOKUP(Table1[[#This Row],[ST2]],Table2[#All],4,FALSE)</f>
        <v>0.56061977025662357</v>
      </c>
      <c r="G1142">
        <f>Table1[[#This Row],[Percentage]]*Table1[[#This Row],[VMT]]</f>
        <v>205854078.20915228</v>
      </c>
    </row>
    <row r="1143" spans="1:7">
      <c r="A1143">
        <v>26</v>
      </c>
      <c r="B1143" t="str">
        <f>VLOOKUP(A1143,SQL!$A$10:$B$61,2)</f>
        <v>Michigan</v>
      </c>
      <c r="C1143">
        <v>29</v>
      </c>
      <c r="D1143" s="5">
        <v>595828.18099999998</v>
      </c>
      <c r="E1143" s="8">
        <f t="shared" si="17"/>
        <v>217477286.065</v>
      </c>
      <c r="F1143" s="55">
        <f>VLOOKUP(Table1[[#This Row],[ST2]],Table2[#All],4,FALSE)</f>
        <v>0.56061977025662357</v>
      </c>
      <c r="G1143">
        <f>Table1[[#This Row],[Percentage]]*Table1[[#This Row],[VMT]]</f>
        <v>121922066.1497943</v>
      </c>
    </row>
    <row r="1144" spans="1:7">
      <c r="A1144">
        <v>26</v>
      </c>
      <c r="B1144" t="str">
        <f>VLOOKUP(A1144,SQL!$A$10:$B$61,2)</f>
        <v>Michigan</v>
      </c>
      <c r="C1144">
        <v>31</v>
      </c>
      <c r="D1144" s="5">
        <v>878667.23100000003</v>
      </c>
      <c r="E1144" s="8">
        <f t="shared" si="17"/>
        <v>320713539.315</v>
      </c>
      <c r="F1144" s="55">
        <f>VLOOKUP(Table1[[#This Row],[ST2]],Table2[#All],4,FALSE)</f>
        <v>0.56061977025662357</v>
      </c>
      <c r="G1144">
        <f>Table1[[#This Row],[Percentage]]*Table1[[#This Row],[VMT]]</f>
        <v>179798350.72896391</v>
      </c>
    </row>
    <row r="1145" spans="1:7">
      <c r="A1145">
        <v>26</v>
      </c>
      <c r="B1145" t="str">
        <f>VLOOKUP(A1145,SQL!$A$10:$B$61,2)</f>
        <v>Michigan</v>
      </c>
      <c r="C1145">
        <v>33</v>
      </c>
      <c r="D1145" s="5">
        <v>804470.89199999999</v>
      </c>
      <c r="E1145" s="8">
        <f t="shared" si="17"/>
        <v>293631875.57999998</v>
      </c>
      <c r="F1145" s="55">
        <f>VLOOKUP(Table1[[#This Row],[ST2]],Table2[#All],4,FALSE)</f>
        <v>0.56061977025662357</v>
      </c>
      <c r="G1145">
        <f>Table1[[#This Row],[Percentage]]*Table1[[#This Row],[VMT]]</f>
        <v>164615834.62768108</v>
      </c>
    </row>
    <row r="1146" spans="1:7">
      <c r="A1146">
        <v>26</v>
      </c>
      <c r="B1146" t="str">
        <f>VLOOKUP(A1146,SQL!$A$10:$B$61,2)</f>
        <v>Michigan</v>
      </c>
      <c r="C1146">
        <v>35</v>
      </c>
      <c r="D1146" s="5">
        <v>825278.81200000003</v>
      </c>
      <c r="E1146" s="8">
        <f t="shared" si="17"/>
        <v>301226766.38</v>
      </c>
      <c r="F1146" s="55">
        <f>VLOOKUP(Table1[[#This Row],[ST2]],Table2[#All],4,FALSE)</f>
        <v>0.56061977025662357</v>
      </c>
      <c r="G1146">
        <f>Table1[[#This Row],[Percentage]]*Table1[[#This Row],[VMT]]</f>
        <v>168873680.56310123</v>
      </c>
    </row>
    <row r="1147" spans="1:7">
      <c r="A1147">
        <v>26</v>
      </c>
      <c r="B1147" t="str">
        <f>VLOOKUP(A1147,SQL!$A$10:$B$61,2)</f>
        <v>Michigan</v>
      </c>
      <c r="C1147">
        <v>37</v>
      </c>
      <c r="D1147" s="5">
        <v>2700276.3709999998</v>
      </c>
      <c r="E1147" s="8">
        <f t="shared" si="17"/>
        <v>985600875.41499996</v>
      </c>
      <c r="F1147" s="55">
        <f>VLOOKUP(Table1[[#This Row],[ST2]],Table2[#All],4,FALSE)</f>
        <v>0.56061977025662357</v>
      </c>
      <c r="G1147">
        <f>Table1[[#This Row],[Percentage]]*Table1[[#This Row],[VMT]]</f>
        <v>552547336.3398844</v>
      </c>
    </row>
    <row r="1148" spans="1:7">
      <c r="A1148">
        <v>26</v>
      </c>
      <c r="B1148" t="str">
        <f>VLOOKUP(A1148,SQL!$A$10:$B$61,2)</f>
        <v>Michigan</v>
      </c>
      <c r="C1148">
        <v>39</v>
      </c>
      <c r="D1148" s="5">
        <v>718427.196</v>
      </c>
      <c r="E1148" s="8">
        <f t="shared" si="17"/>
        <v>262225926.53999999</v>
      </c>
      <c r="F1148" s="55">
        <f>VLOOKUP(Table1[[#This Row],[ST2]],Table2[#All],4,FALSE)</f>
        <v>0.56061977025662357</v>
      </c>
      <c r="G1148">
        <f>Table1[[#This Row],[Percentage]]*Table1[[#This Row],[VMT]]</f>
        <v>147009038.69218504</v>
      </c>
    </row>
    <row r="1149" spans="1:7">
      <c r="A1149">
        <v>26</v>
      </c>
      <c r="B1149" t="str">
        <f>VLOOKUP(A1149,SQL!$A$10:$B$61,2)</f>
        <v>Michigan</v>
      </c>
      <c r="C1149">
        <v>41</v>
      </c>
      <c r="D1149" s="5">
        <v>950506</v>
      </c>
      <c r="E1149" s="8">
        <f t="shared" si="17"/>
        <v>346934690</v>
      </c>
      <c r="F1149" s="55">
        <f>VLOOKUP(Table1[[#This Row],[ST2]],Table2[#All],4,FALSE)</f>
        <v>0.56061977025662357</v>
      </c>
      <c r="G1149">
        <f>Table1[[#This Row],[Percentage]]*Table1[[#This Row],[VMT]]</f>
        <v>194498446.20185292</v>
      </c>
    </row>
    <row r="1150" spans="1:7">
      <c r="A1150">
        <v>26</v>
      </c>
      <c r="B1150" t="str">
        <f>VLOOKUP(A1150,SQL!$A$10:$B$61,2)</f>
        <v>Michigan</v>
      </c>
      <c r="C1150">
        <v>43</v>
      </c>
      <c r="D1150" s="5">
        <v>530435.16500000004</v>
      </c>
      <c r="E1150" s="8">
        <f t="shared" si="17"/>
        <v>193608835.22500002</v>
      </c>
      <c r="F1150" s="55">
        <f>VLOOKUP(Table1[[#This Row],[ST2]],Table2[#All],4,FALSE)</f>
        <v>0.56061977025662357</v>
      </c>
      <c r="G1150">
        <f>Table1[[#This Row],[Percentage]]*Table1[[#This Row],[VMT]]</f>
        <v>108540940.723492</v>
      </c>
    </row>
    <row r="1151" spans="1:7">
      <c r="A1151">
        <v>26</v>
      </c>
      <c r="B1151" t="str">
        <f>VLOOKUP(A1151,SQL!$A$10:$B$61,2)</f>
        <v>Michigan</v>
      </c>
      <c r="C1151">
        <v>45</v>
      </c>
      <c r="D1151" s="5">
        <v>2948912.5759999999</v>
      </c>
      <c r="E1151" s="8">
        <f t="shared" si="17"/>
        <v>1076353090.24</v>
      </c>
      <c r="F1151" s="55">
        <f>VLOOKUP(Table1[[#This Row],[ST2]],Table2[#All],4,FALSE)</f>
        <v>0.56061977025662357</v>
      </c>
      <c r="G1151">
        <f>Table1[[#This Row],[Percentage]]*Table1[[#This Row],[VMT]]</f>
        <v>603424822.16535568</v>
      </c>
    </row>
    <row r="1152" spans="1:7">
      <c r="A1152">
        <v>26</v>
      </c>
      <c r="B1152" t="str">
        <f>VLOOKUP(A1152,SQL!$A$10:$B$61,2)</f>
        <v>Michigan</v>
      </c>
      <c r="C1152">
        <v>47</v>
      </c>
      <c r="D1152" s="5">
        <v>798269.70200000005</v>
      </c>
      <c r="E1152" s="8">
        <f t="shared" si="17"/>
        <v>291368441.23000002</v>
      </c>
      <c r="F1152" s="55">
        <f>VLOOKUP(Table1[[#This Row],[ST2]],Table2[#All],4,FALSE)</f>
        <v>0.56061977025662357</v>
      </c>
      <c r="G1152">
        <f>Table1[[#This Row],[Percentage]]*Table1[[#This Row],[VMT]]</f>
        <v>163346908.58239314</v>
      </c>
    </row>
    <row r="1153" spans="1:7">
      <c r="A1153">
        <v>26</v>
      </c>
      <c r="B1153" t="str">
        <f>VLOOKUP(A1153,SQL!$A$10:$B$61,2)</f>
        <v>Michigan</v>
      </c>
      <c r="C1153">
        <v>49</v>
      </c>
      <c r="D1153" s="5">
        <v>9890031.5399999991</v>
      </c>
      <c r="E1153" s="8">
        <f t="shared" si="17"/>
        <v>3609861512.0999999</v>
      </c>
      <c r="F1153" s="55">
        <f>VLOOKUP(Table1[[#This Row],[ST2]],Table2[#All],4,FALSE)</f>
        <v>0.56061977025662357</v>
      </c>
      <c r="G1153">
        <f>Table1[[#This Row],[Percentage]]*Table1[[#This Row],[VMT]]</f>
        <v>2023759731.5717297</v>
      </c>
    </row>
    <row r="1154" spans="1:7">
      <c r="A1154">
        <v>26</v>
      </c>
      <c r="B1154" t="str">
        <f>VLOOKUP(A1154,SQL!$A$10:$B$61,2)</f>
        <v>Michigan</v>
      </c>
      <c r="C1154">
        <v>51</v>
      </c>
      <c r="D1154" s="5">
        <v>470361.93199999997</v>
      </c>
      <c r="E1154" s="8">
        <f t="shared" si="17"/>
        <v>171682105.17999998</v>
      </c>
      <c r="F1154" s="55">
        <f>VLOOKUP(Table1[[#This Row],[ST2]],Table2[#All],4,FALSE)</f>
        <v>0.56061977025662357</v>
      </c>
      <c r="G1154">
        <f>Table1[[#This Row],[Percentage]]*Table1[[#This Row],[VMT]]</f>
        <v>96248382.363185078</v>
      </c>
    </row>
    <row r="1155" spans="1:7">
      <c r="A1155">
        <v>26</v>
      </c>
      <c r="B1155" t="str">
        <f>VLOOKUP(A1155,SQL!$A$10:$B$61,2)</f>
        <v>Michigan</v>
      </c>
      <c r="C1155">
        <v>53</v>
      </c>
      <c r="D1155" s="5">
        <v>326360.07</v>
      </c>
      <c r="E1155" s="8">
        <f t="shared" si="17"/>
        <v>119121425.55</v>
      </c>
      <c r="F1155" s="55">
        <f>VLOOKUP(Table1[[#This Row],[ST2]],Table2[#All],4,FALSE)</f>
        <v>0.56061977025662357</v>
      </c>
      <c r="G1155">
        <f>Table1[[#This Row],[Percentage]]*Table1[[#This Row],[VMT]]</f>
        <v>66781826.224482484</v>
      </c>
    </row>
    <row r="1156" spans="1:7">
      <c r="A1156">
        <v>26</v>
      </c>
      <c r="B1156" t="str">
        <f>VLOOKUP(A1156,SQL!$A$10:$B$61,2)</f>
        <v>Michigan</v>
      </c>
      <c r="C1156">
        <v>55</v>
      </c>
      <c r="D1156" s="5">
        <v>2093092.017</v>
      </c>
      <c r="E1156" s="8">
        <f t="shared" ref="E1156:E1219" si="18">D1156*365</f>
        <v>763978586.20500004</v>
      </c>
      <c r="F1156" s="55">
        <f>VLOOKUP(Table1[[#This Row],[ST2]],Table2[#All],4,FALSE)</f>
        <v>0.56061977025662357</v>
      </c>
      <c r="G1156">
        <f>Table1[[#This Row],[Percentage]]*Table1[[#This Row],[VMT]]</f>
        <v>428301499.47922719</v>
      </c>
    </row>
    <row r="1157" spans="1:7">
      <c r="A1157">
        <v>26</v>
      </c>
      <c r="B1157" t="str">
        <f>VLOOKUP(A1157,SQL!$A$10:$B$61,2)</f>
        <v>Michigan</v>
      </c>
      <c r="C1157">
        <v>57</v>
      </c>
      <c r="D1157" s="5">
        <v>1209362.3840000001</v>
      </c>
      <c r="E1157" s="8">
        <f t="shared" si="18"/>
        <v>441417270.16000003</v>
      </c>
      <c r="F1157" s="55">
        <f>VLOOKUP(Table1[[#This Row],[ST2]],Table2[#All],4,FALSE)</f>
        <v>0.56061977025662357</v>
      </c>
      <c r="G1157">
        <f>Table1[[#This Row],[Percentage]]*Table1[[#This Row],[VMT]]</f>
        <v>247467248.58440515</v>
      </c>
    </row>
    <row r="1158" spans="1:7">
      <c r="A1158">
        <v>26</v>
      </c>
      <c r="B1158" t="str">
        <f>VLOOKUP(A1158,SQL!$A$10:$B$61,2)</f>
        <v>Michigan</v>
      </c>
      <c r="C1158">
        <v>59</v>
      </c>
      <c r="D1158" s="5">
        <v>889796.86100000003</v>
      </c>
      <c r="E1158" s="8">
        <f t="shared" si="18"/>
        <v>324775854.26499999</v>
      </c>
      <c r="F1158" s="55">
        <f>VLOOKUP(Table1[[#This Row],[ST2]],Table2[#All],4,FALSE)</f>
        <v>0.56061977025662357</v>
      </c>
      <c r="G1158">
        <f>Table1[[#This Row],[Percentage]]*Table1[[#This Row],[VMT]]</f>
        <v>182075764.80294296</v>
      </c>
    </row>
    <row r="1159" spans="1:7">
      <c r="A1159">
        <v>26</v>
      </c>
      <c r="B1159" t="str">
        <f>VLOOKUP(A1159,SQL!$A$10:$B$61,2)</f>
        <v>Michigan</v>
      </c>
      <c r="C1159">
        <v>61</v>
      </c>
      <c r="D1159" s="5">
        <v>601711.61699999997</v>
      </c>
      <c r="E1159" s="8">
        <f t="shared" si="18"/>
        <v>219624740.20499998</v>
      </c>
      <c r="F1159" s="55">
        <f>VLOOKUP(Table1[[#This Row],[ST2]],Table2[#All],4,FALSE)</f>
        <v>0.56061977025662357</v>
      </c>
      <c r="G1159">
        <f>Table1[[#This Row],[Percentage]]*Table1[[#This Row],[VMT]]</f>
        <v>123125971.39639772</v>
      </c>
    </row>
    <row r="1160" spans="1:7">
      <c r="A1160">
        <v>26</v>
      </c>
      <c r="B1160" t="str">
        <f>VLOOKUP(A1160,SQL!$A$10:$B$61,2)</f>
        <v>Michigan</v>
      </c>
      <c r="C1160">
        <v>63</v>
      </c>
      <c r="D1160" s="5">
        <v>663326.84499999997</v>
      </c>
      <c r="E1160" s="8">
        <f t="shared" si="18"/>
        <v>242114298.42499998</v>
      </c>
      <c r="F1160" s="55">
        <f>VLOOKUP(Table1[[#This Row],[ST2]],Table2[#All],4,FALSE)</f>
        <v>0.56061977025662357</v>
      </c>
      <c r="G1160">
        <f>Table1[[#This Row],[Percentage]]*Table1[[#This Row],[VMT]]</f>
        <v>135734062.35886708</v>
      </c>
    </row>
    <row r="1161" spans="1:7">
      <c r="A1161">
        <v>26</v>
      </c>
      <c r="B1161" t="str">
        <f>VLOOKUP(A1161,SQL!$A$10:$B$61,2)</f>
        <v>Michigan</v>
      </c>
      <c r="C1161">
        <v>65</v>
      </c>
      <c r="D1161" s="5">
        <v>5089346.9790000003</v>
      </c>
      <c r="E1161" s="8">
        <f t="shared" si="18"/>
        <v>1857611647.335</v>
      </c>
      <c r="F1161" s="55">
        <f>VLOOKUP(Table1[[#This Row],[ST2]],Table2[#All],4,FALSE)</f>
        <v>0.56061977025662357</v>
      </c>
      <c r="G1161">
        <f>Table1[[#This Row],[Percentage]]*Table1[[#This Row],[VMT]]</f>
        <v>1041413814.9549757</v>
      </c>
    </row>
    <row r="1162" spans="1:7">
      <c r="A1162">
        <v>26</v>
      </c>
      <c r="B1162" t="str">
        <f>VLOOKUP(A1162,SQL!$A$10:$B$61,2)</f>
        <v>Michigan</v>
      </c>
      <c r="C1162">
        <v>67</v>
      </c>
      <c r="D1162" s="5">
        <v>1771455.851</v>
      </c>
      <c r="E1162" s="8">
        <f t="shared" si="18"/>
        <v>646581385.61500001</v>
      </c>
      <c r="F1162" s="55">
        <f>VLOOKUP(Table1[[#This Row],[ST2]],Table2[#All],4,FALSE)</f>
        <v>0.56061977025662357</v>
      </c>
      <c r="G1162">
        <f>Table1[[#This Row],[Percentage]]*Table1[[#This Row],[VMT]]</f>
        <v>362486307.85569066</v>
      </c>
    </row>
    <row r="1163" spans="1:7">
      <c r="A1163">
        <v>26</v>
      </c>
      <c r="B1163" t="str">
        <f>VLOOKUP(A1163,SQL!$A$10:$B$61,2)</f>
        <v>Michigan</v>
      </c>
      <c r="C1163">
        <v>69</v>
      </c>
      <c r="D1163" s="5">
        <v>624116.11</v>
      </c>
      <c r="E1163" s="8">
        <f t="shared" si="18"/>
        <v>227802380.15000001</v>
      </c>
      <c r="F1163" s="55">
        <f>VLOOKUP(Table1[[#This Row],[ST2]],Table2[#All],4,FALSE)</f>
        <v>0.56061977025662357</v>
      </c>
      <c r="G1163">
        <f>Table1[[#This Row],[Percentage]]*Table1[[#This Row],[VMT]]</f>
        <v>127710518.02360503</v>
      </c>
    </row>
    <row r="1164" spans="1:7">
      <c r="A1164">
        <v>26</v>
      </c>
      <c r="B1164" t="str">
        <f>VLOOKUP(A1164,SQL!$A$10:$B$61,2)</f>
        <v>Michigan</v>
      </c>
      <c r="C1164">
        <v>71</v>
      </c>
      <c r="D1164" s="5">
        <v>275648.505</v>
      </c>
      <c r="E1164" s="8">
        <f t="shared" si="18"/>
        <v>100611704.325</v>
      </c>
      <c r="F1164" s="55">
        <f>VLOOKUP(Table1[[#This Row],[ST2]],Table2[#All],4,FALSE)</f>
        <v>0.56061977025662357</v>
      </c>
      <c r="G1164">
        <f>Table1[[#This Row],[Percentage]]*Table1[[#This Row],[VMT]]</f>
        <v>56404910.563808843</v>
      </c>
    </row>
    <row r="1165" spans="1:7">
      <c r="A1165">
        <v>26</v>
      </c>
      <c r="B1165" t="str">
        <f>VLOOKUP(A1165,SQL!$A$10:$B$61,2)</f>
        <v>Michigan</v>
      </c>
      <c r="C1165">
        <v>73</v>
      </c>
      <c r="D1165" s="5">
        <v>1591289.0830000001</v>
      </c>
      <c r="E1165" s="8">
        <f t="shared" si="18"/>
        <v>580820515.29500008</v>
      </c>
      <c r="F1165" s="55">
        <f>VLOOKUP(Table1[[#This Row],[ST2]],Table2[#All],4,FALSE)</f>
        <v>0.56061977025662357</v>
      </c>
      <c r="G1165">
        <f>Table1[[#This Row],[Percentage]]*Table1[[#This Row],[VMT]]</f>
        <v>325619463.84501666</v>
      </c>
    </row>
    <row r="1166" spans="1:7">
      <c r="A1166">
        <v>26</v>
      </c>
      <c r="B1166" t="str">
        <f>VLOOKUP(A1166,SQL!$A$10:$B$61,2)</f>
        <v>Michigan</v>
      </c>
      <c r="C1166">
        <v>75</v>
      </c>
      <c r="D1166" s="5">
        <v>3697618.1359999999</v>
      </c>
      <c r="E1166" s="8">
        <f t="shared" si="18"/>
        <v>1349630619.6399999</v>
      </c>
      <c r="F1166" s="55">
        <f>VLOOKUP(Table1[[#This Row],[ST2]],Table2[#All],4,FALSE)</f>
        <v>0.56061977025662357</v>
      </c>
      <c r="G1166">
        <f>Table1[[#This Row],[Percentage]]*Table1[[#This Row],[VMT]]</f>
        <v>756629607.91388118</v>
      </c>
    </row>
    <row r="1167" spans="1:7">
      <c r="A1167">
        <v>26</v>
      </c>
      <c r="B1167" t="str">
        <f>VLOOKUP(A1167,SQL!$A$10:$B$61,2)</f>
        <v>Michigan</v>
      </c>
      <c r="C1167">
        <v>77</v>
      </c>
      <c r="D1167" s="5">
        <v>5885207.8399999999</v>
      </c>
      <c r="E1167" s="8">
        <f t="shared" si="18"/>
        <v>2148100861.5999999</v>
      </c>
      <c r="F1167" s="55">
        <f>VLOOKUP(Table1[[#This Row],[ST2]],Table2[#All],4,FALSE)</f>
        <v>0.56061977025662357</v>
      </c>
      <c r="G1167">
        <f>Table1[[#This Row],[Percentage]]*Table1[[#This Row],[VMT]]</f>
        <v>1204267811.5182471</v>
      </c>
    </row>
    <row r="1168" spans="1:7">
      <c r="A1168">
        <v>26</v>
      </c>
      <c r="B1168" t="str">
        <f>VLOOKUP(A1168,SQL!$A$10:$B$61,2)</f>
        <v>Michigan</v>
      </c>
      <c r="C1168">
        <v>79</v>
      </c>
      <c r="D1168" s="5">
        <v>545669.96699999995</v>
      </c>
      <c r="E1168" s="8">
        <f t="shared" si="18"/>
        <v>199169537.95499998</v>
      </c>
      <c r="F1168" s="55">
        <f>VLOOKUP(Table1[[#This Row],[ST2]],Table2[#All],4,FALSE)</f>
        <v>0.56061977025662357</v>
      </c>
      <c r="G1168">
        <f>Table1[[#This Row],[Percentage]]*Table1[[#This Row],[VMT]]</f>
        <v>111658380.61044995</v>
      </c>
    </row>
    <row r="1169" spans="1:7">
      <c r="A1169">
        <v>26</v>
      </c>
      <c r="B1169" t="str">
        <f>VLOOKUP(A1169,SQL!$A$10:$B$61,2)</f>
        <v>Michigan</v>
      </c>
      <c r="C1169">
        <v>81</v>
      </c>
      <c r="D1169" s="5">
        <v>14197223.964</v>
      </c>
      <c r="E1169" s="8">
        <f t="shared" si="18"/>
        <v>5181986746.8599997</v>
      </c>
      <c r="F1169" s="55">
        <f>VLOOKUP(Table1[[#This Row],[ST2]],Table2[#All],4,FALSE)</f>
        <v>0.56061977025662357</v>
      </c>
      <c r="G1169">
        <f>Table1[[#This Row],[Percentage]]*Table1[[#This Row],[VMT]]</f>
        <v>2905124219.4975214</v>
      </c>
    </row>
    <row r="1170" spans="1:7">
      <c r="A1170">
        <v>26</v>
      </c>
      <c r="B1170" t="str">
        <f>VLOOKUP(A1170,SQL!$A$10:$B$61,2)</f>
        <v>Michigan</v>
      </c>
      <c r="C1170">
        <v>83</v>
      </c>
      <c r="D1170" s="5">
        <v>82011.448999999993</v>
      </c>
      <c r="E1170" s="8">
        <f t="shared" si="18"/>
        <v>29934178.884999998</v>
      </c>
      <c r="F1170" s="55">
        <f>VLOOKUP(Table1[[#This Row],[ST2]],Table2[#All],4,FALSE)</f>
        <v>0.56061977025662357</v>
      </c>
      <c r="G1170">
        <f>Table1[[#This Row],[Percentage]]*Table1[[#This Row],[VMT]]</f>
        <v>16781692.489329372</v>
      </c>
    </row>
    <row r="1171" spans="1:7">
      <c r="A1171">
        <v>26</v>
      </c>
      <c r="B1171" t="str">
        <f>VLOOKUP(A1171,SQL!$A$10:$B$61,2)</f>
        <v>Michigan</v>
      </c>
      <c r="C1171">
        <v>85</v>
      </c>
      <c r="D1171" s="5">
        <v>262483.85200000001</v>
      </c>
      <c r="E1171" s="8">
        <f t="shared" si="18"/>
        <v>95806605.980000004</v>
      </c>
      <c r="F1171" s="55">
        <f>VLOOKUP(Table1[[#This Row],[ST2]],Table2[#All],4,FALSE)</f>
        <v>0.56061977025662357</v>
      </c>
      <c r="G1171">
        <f>Table1[[#This Row],[Percentage]]*Table1[[#This Row],[VMT]]</f>
        <v>53711077.43357446</v>
      </c>
    </row>
    <row r="1172" spans="1:7">
      <c r="A1172">
        <v>26</v>
      </c>
      <c r="B1172" t="str">
        <f>VLOOKUP(A1172,SQL!$A$10:$B$61,2)</f>
        <v>Michigan</v>
      </c>
      <c r="C1172">
        <v>87</v>
      </c>
      <c r="D1172" s="5">
        <v>2179116.7960000001</v>
      </c>
      <c r="E1172" s="8">
        <f t="shared" si="18"/>
        <v>795377630.54000008</v>
      </c>
      <c r="F1172" s="55">
        <f>VLOOKUP(Table1[[#This Row],[ST2]],Table2[#All],4,FALSE)</f>
        <v>0.56061977025662357</v>
      </c>
      <c r="G1172">
        <f>Table1[[#This Row],[Percentage]]*Table1[[#This Row],[VMT]]</f>
        <v>445904424.50059247</v>
      </c>
    </row>
    <row r="1173" spans="1:7">
      <c r="A1173">
        <v>26</v>
      </c>
      <c r="B1173" t="str">
        <f>VLOOKUP(A1173,SQL!$A$10:$B$61,2)</f>
        <v>Michigan</v>
      </c>
      <c r="C1173">
        <v>89</v>
      </c>
      <c r="D1173" s="5">
        <v>503376.01799999998</v>
      </c>
      <c r="E1173" s="8">
        <f t="shared" si="18"/>
        <v>183732246.56999999</v>
      </c>
      <c r="F1173" s="55">
        <f>VLOOKUP(Table1[[#This Row],[ST2]],Table2[#All],4,FALSE)</f>
        <v>0.56061977025662357</v>
      </c>
      <c r="G1173">
        <f>Table1[[#This Row],[Percentage]]*Table1[[#This Row],[VMT]]</f>
        <v>103003929.8608067</v>
      </c>
    </row>
    <row r="1174" spans="1:7">
      <c r="A1174">
        <v>26</v>
      </c>
      <c r="B1174" t="str">
        <f>VLOOKUP(A1174,SQL!$A$10:$B$61,2)</f>
        <v>Michigan</v>
      </c>
      <c r="C1174">
        <v>91</v>
      </c>
      <c r="D1174" s="5">
        <v>2012761.665</v>
      </c>
      <c r="E1174" s="8">
        <f t="shared" si="18"/>
        <v>734658007.72500002</v>
      </c>
      <c r="F1174" s="55">
        <f>VLOOKUP(Table1[[#This Row],[ST2]],Table2[#All],4,FALSE)</f>
        <v>0.56061977025662357</v>
      </c>
      <c r="G1174">
        <f>Table1[[#This Row],[Percentage]]*Table1[[#This Row],[VMT]]</f>
        <v>411863803.50797832</v>
      </c>
    </row>
    <row r="1175" spans="1:7">
      <c r="A1175">
        <v>26</v>
      </c>
      <c r="B1175" t="str">
        <f>VLOOKUP(A1175,SQL!$A$10:$B$61,2)</f>
        <v>Michigan</v>
      </c>
      <c r="C1175">
        <v>93</v>
      </c>
      <c r="D1175" s="5">
        <v>5573485.0939999996</v>
      </c>
      <c r="E1175" s="8">
        <f t="shared" si="18"/>
        <v>2034322059.3099999</v>
      </c>
      <c r="F1175" s="55">
        <f>VLOOKUP(Table1[[#This Row],[ST2]],Table2[#All],4,FALSE)</f>
        <v>0.56061977025662357</v>
      </c>
      <c r="G1175">
        <f>Table1[[#This Row],[Percentage]]*Table1[[#This Row],[VMT]]</f>
        <v>1140481165.5183535</v>
      </c>
    </row>
    <row r="1176" spans="1:7">
      <c r="A1176">
        <v>26</v>
      </c>
      <c r="B1176" t="str">
        <f>VLOOKUP(A1176,SQL!$A$10:$B$61,2)</f>
        <v>Michigan</v>
      </c>
      <c r="C1176">
        <v>95</v>
      </c>
      <c r="D1176" s="5">
        <v>177443.318</v>
      </c>
      <c r="E1176" s="8">
        <f t="shared" si="18"/>
        <v>64766811.07</v>
      </c>
      <c r="F1176" s="55">
        <f>VLOOKUP(Table1[[#This Row],[ST2]],Table2[#All],4,FALSE)</f>
        <v>0.56061977025662357</v>
      </c>
      <c r="G1176">
        <f>Table1[[#This Row],[Percentage]]*Table1[[#This Row],[VMT]]</f>
        <v>36309554.742317542</v>
      </c>
    </row>
    <row r="1177" spans="1:7">
      <c r="A1177">
        <v>26</v>
      </c>
      <c r="B1177" t="str">
        <f>VLOOKUP(A1177,SQL!$A$10:$B$61,2)</f>
        <v>Michigan</v>
      </c>
      <c r="C1177">
        <v>97</v>
      </c>
      <c r="D1177" s="5">
        <v>638681.00300000003</v>
      </c>
      <c r="E1177" s="8">
        <f t="shared" si="18"/>
        <v>233118566.095</v>
      </c>
      <c r="F1177" s="55">
        <f>VLOOKUP(Table1[[#This Row],[ST2]],Table2[#All],4,FALSE)</f>
        <v>0.56061977025662357</v>
      </c>
      <c r="G1177">
        <f>Table1[[#This Row],[Percentage]]*Table1[[#This Row],[VMT]]</f>
        <v>130690876.96673241</v>
      </c>
    </row>
    <row r="1178" spans="1:7">
      <c r="A1178">
        <v>26</v>
      </c>
      <c r="B1178" t="str">
        <f>VLOOKUP(A1178,SQL!$A$10:$B$61,2)</f>
        <v>Michigan</v>
      </c>
      <c r="C1178">
        <v>99</v>
      </c>
      <c r="D1178" s="5">
        <v>15857948.154999999</v>
      </c>
      <c r="E1178" s="8">
        <f t="shared" si="18"/>
        <v>5788151076.5749998</v>
      </c>
      <c r="F1178" s="55">
        <f>VLOOKUP(Table1[[#This Row],[ST2]],Table2[#All],4,FALSE)</f>
        <v>0.56061977025662357</v>
      </c>
      <c r="G1178">
        <f>Table1[[#This Row],[Percentage]]*Table1[[#This Row],[VMT]]</f>
        <v>3244951926.7601047</v>
      </c>
    </row>
    <row r="1179" spans="1:7">
      <c r="A1179">
        <v>26</v>
      </c>
      <c r="B1179" t="str">
        <f>VLOOKUP(A1179,SQL!$A$10:$B$61,2)</f>
        <v>Michigan</v>
      </c>
      <c r="C1179">
        <v>101</v>
      </c>
      <c r="D1179" s="5">
        <v>566065.402</v>
      </c>
      <c r="E1179" s="8">
        <f t="shared" si="18"/>
        <v>206613871.72999999</v>
      </c>
      <c r="F1179" s="55">
        <f>VLOOKUP(Table1[[#This Row],[ST2]],Table2[#All],4,FALSE)</f>
        <v>0.56061977025662357</v>
      </c>
      <c r="G1179">
        <f>Table1[[#This Row],[Percentage]]*Table1[[#This Row],[VMT]]</f>
        <v>115831821.30110408</v>
      </c>
    </row>
    <row r="1180" spans="1:7">
      <c r="A1180">
        <v>26</v>
      </c>
      <c r="B1180" t="str">
        <f>VLOOKUP(A1180,SQL!$A$10:$B$61,2)</f>
        <v>Michigan</v>
      </c>
      <c r="C1180">
        <v>103</v>
      </c>
      <c r="D1180" s="5">
        <v>1376827.1370000001</v>
      </c>
      <c r="E1180" s="8">
        <f t="shared" si="18"/>
        <v>502541905.00500005</v>
      </c>
      <c r="F1180" s="55">
        <f>VLOOKUP(Table1[[#This Row],[ST2]],Table2[#All],4,FALSE)</f>
        <v>0.56061977025662357</v>
      </c>
      <c r="G1180">
        <f>Table1[[#This Row],[Percentage]]*Table1[[#This Row],[VMT]]</f>
        <v>281734927.32822907</v>
      </c>
    </row>
    <row r="1181" spans="1:7">
      <c r="A1181">
        <v>26</v>
      </c>
      <c r="B1181" t="str">
        <f>VLOOKUP(A1181,SQL!$A$10:$B$61,2)</f>
        <v>Michigan</v>
      </c>
      <c r="C1181">
        <v>105</v>
      </c>
      <c r="D1181" s="5">
        <v>647295.01</v>
      </c>
      <c r="E1181" s="8">
        <f t="shared" si="18"/>
        <v>236262678.65000001</v>
      </c>
      <c r="F1181" s="55">
        <f>VLOOKUP(Table1[[#This Row],[ST2]],Table2[#All],4,FALSE)</f>
        <v>0.56061977025662357</v>
      </c>
      <c r="G1181">
        <f>Table1[[#This Row],[Percentage]]*Table1[[#This Row],[VMT]]</f>
        <v>132453528.62497748</v>
      </c>
    </row>
    <row r="1182" spans="1:7">
      <c r="A1182">
        <v>26</v>
      </c>
      <c r="B1182" t="str">
        <f>VLOOKUP(A1182,SQL!$A$10:$B$61,2)</f>
        <v>Michigan</v>
      </c>
      <c r="C1182">
        <v>107</v>
      </c>
      <c r="D1182" s="5">
        <v>1055896.628</v>
      </c>
      <c r="E1182" s="8">
        <f t="shared" si="18"/>
        <v>385402269.22000003</v>
      </c>
      <c r="F1182" s="55">
        <f>VLOOKUP(Table1[[#This Row],[ST2]],Table2[#All],4,FALSE)</f>
        <v>0.56061977025662357</v>
      </c>
      <c r="G1182">
        <f>Table1[[#This Row],[Percentage]]*Table1[[#This Row],[VMT]]</f>
        <v>216064131.62649781</v>
      </c>
    </row>
    <row r="1183" spans="1:7">
      <c r="A1183">
        <v>26</v>
      </c>
      <c r="B1183" t="str">
        <f>VLOOKUP(A1183,SQL!$A$10:$B$61,2)</f>
        <v>Michigan</v>
      </c>
      <c r="C1183">
        <v>109</v>
      </c>
      <c r="D1183" s="5">
        <v>693359.62600000005</v>
      </c>
      <c r="E1183" s="8">
        <f t="shared" si="18"/>
        <v>253076263.49000001</v>
      </c>
      <c r="F1183" s="55">
        <f>VLOOKUP(Table1[[#This Row],[ST2]],Table2[#All],4,FALSE)</f>
        <v>0.56061977025662357</v>
      </c>
      <c r="G1183">
        <f>Table1[[#This Row],[Percentage]]*Table1[[#This Row],[VMT]]</f>
        <v>141879556.69516852</v>
      </c>
    </row>
    <row r="1184" spans="1:7">
      <c r="A1184">
        <v>26</v>
      </c>
      <c r="B1184" t="str">
        <f>VLOOKUP(A1184,SQL!$A$10:$B$61,2)</f>
        <v>Michigan</v>
      </c>
      <c r="C1184">
        <v>111</v>
      </c>
      <c r="D1184" s="5">
        <v>1902428.7990000001</v>
      </c>
      <c r="E1184" s="8">
        <f t="shared" si="18"/>
        <v>694386511.63499999</v>
      </c>
      <c r="F1184" s="55">
        <f>VLOOKUP(Table1[[#This Row],[ST2]],Table2[#All],4,FALSE)</f>
        <v>0.56061977025662357</v>
      </c>
      <c r="G1184">
        <f>Table1[[#This Row],[Percentage]]*Table1[[#This Row],[VMT]]</f>
        <v>389286806.62211198</v>
      </c>
    </row>
    <row r="1185" spans="1:7">
      <c r="A1185">
        <v>26</v>
      </c>
      <c r="B1185" t="str">
        <f>VLOOKUP(A1185,SQL!$A$10:$B$61,2)</f>
        <v>Michigan</v>
      </c>
      <c r="C1185">
        <v>113</v>
      </c>
      <c r="D1185" s="5">
        <v>347889.49900000001</v>
      </c>
      <c r="E1185" s="8">
        <f t="shared" si="18"/>
        <v>126979667.13500001</v>
      </c>
      <c r="F1185" s="55">
        <f>VLOOKUP(Table1[[#This Row],[ST2]],Table2[#All],4,FALSE)</f>
        <v>0.56061977025662357</v>
      </c>
      <c r="G1185">
        <f>Table1[[#This Row],[Percentage]]*Table1[[#This Row],[VMT]]</f>
        <v>71187311.816486239</v>
      </c>
    </row>
    <row r="1186" spans="1:7">
      <c r="A1186">
        <v>26</v>
      </c>
      <c r="B1186" t="str">
        <f>VLOOKUP(A1186,SQL!$A$10:$B$61,2)</f>
        <v>Michigan</v>
      </c>
      <c r="C1186">
        <v>115</v>
      </c>
      <c r="D1186" s="5">
        <v>4461228.4069999997</v>
      </c>
      <c r="E1186" s="8">
        <f t="shared" si="18"/>
        <v>1628348368.5549998</v>
      </c>
      <c r="F1186" s="55">
        <f>VLOOKUP(Table1[[#This Row],[ST2]],Table2[#All],4,FALSE)</f>
        <v>0.56061977025662357</v>
      </c>
      <c r="G1186">
        <f>Table1[[#This Row],[Percentage]]*Table1[[#This Row],[VMT]]</f>
        <v>912884288.27705181</v>
      </c>
    </row>
    <row r="1187" spans="1:7">
      <c r="A1187">
        <v>26</v>
      </c>
      <c r="B1187" t="str">
        <f>VLOOKUP(A1187,SQL!$A$10:$B$61,2)</f>
        <v>Michigan</v>
      </c>
      <c r="C1187">
        <v>117</v>
      </c>
      <c r="D1187" s="5">
        <v>1407742.351</v>
      </c>
      <c r="E1187" s="8">
        <f t="shared" si="18"/>
        <v>513825958.11500001</v>
      </c>
      <c r="F1187" s="55">
        <f>VLOOKUP(Table1[[#This Row],[ST2]],Table2[#All],4,FALSE)</f>
        <v>0.56061977025662357</v>
      </c>
      <c r="G1187">
        <f>Table1[[#This Row],[Percentage]]*Table1[[#This Row],[VMT]]</f>
        <v>288060990.59032077</v>
      </c>
    </row>
    <row r="1188" spans="1:7">
      <c r="A1188">
        <v>26</v>
      </c>
      <c r="B1188" t="str">
        <f>VLOOKUP(A1188,SQL!$A$10:$B$61,2)</f>
        <v>Michigan</v>
      </c>
      <c r="C1188">
        <v>119</v>
      </c>
      <c r="D1188" s="5">
        <v>281969.52299999999</v>
      </c>
      <c r="E1188" s="8">
        <f t="shared" si="18"/>
        <v>102918875.895</v>
      </c>
      <c r="F1188" s="55">
        <f>VLOOKUP(Table1[[#This Row],[ST2]],Table2[#All],4,FALSE)</f>
        <v>0.56061977025662357</v>
      </c>
      <c r="G1188">
        <f>Table1[[#This Row],[Percentage]]*Table1[[#This Row],[VMT]]</f>
        <v>57698356.559324853</v>
      </c>
    </row>
    <row r="1189" spans="1:7">
      <c r="A1189">
        <v>26</v>
      </c>
      <c r="B1189" t="str">
        <f>VLOOKUP(A1189,SQL!$A$10:$B$61,2)</f>
        <v>Michigan</v>
      </c>
      <c r="C1189">
        <v>121</v>
      </c>
      <c r="D1189" s="5">
        <v>3801439.4270000001</v>
      </c>
      <c r="E1189" s="8">
        <f t="shared" si="18"/>
        <v>1387525390.855</v>
      </c>
      <c r="F1189" s="55">
        <f>VLOOKUP(Table1[[#This Row],[ST2]],Table2[#All],4,FALSE)</f>
        <v>0.56061977025662357</v>
      </c>
      <c r="G1189">
        <f>Table1[[#This Row],[Percentage]]*Table1[[#This Row],[VMT]]</f>
        <v>777874165.84636199</v>
      </c>
    </row>
    <row r="1190" spans="1:7">
      <c r="A1190">
        <v>26</v>
      </c>
      <c r="B1190" t="str">
        <f>VLOOKUP(A1190,SQL!$A$10:$B$61,2)</f>
        <v>Michigan</v>
      </c>
      <c r="C1190">
        <v>123</v>
      </c>
      <c r="D1190" s="5">
        <v>923683.05500000005</v>
      </c>
      <c r="E1190" s="8">
        <f t="shared" si="18"/>
        <v>337144315.07500005</v>
      </c>
      <c r="F1190" s="55">
        <f>VLOOKUP(Table1[[#This Row],[ST2]],Table2[#All],4,FALSE)</f>
        <v>0.56061977025662357</v>
      </c>
      <c r="G1190">
        <f>Table1[[#This Row],[Percentage]]*Table1[[#This Row],[VMT]]</f>
        <v>189009768.46067324</v>
      </c>
    </row>
    <row r="1191" spans="1:7">
      <c r="A1191">
        <v>26</v>
      </c>
      <c r="B1191" t="str">
        <f>VLOOKUP(A1191,SQL!$A$10:$B$61,2)</f>
        <v>Michigan</v>
      </c>
      <c r="C1191">
        <v>125</v>
      </c>
      <c r="D1191" s="5">
        <v>29727901.07</v>
      </c>
      <c r="E1191" s="8">
        <f t="shared" si="18"/>
        <v>10850683890.549999</v>
      </c>
      <c r="F1191" s="55">
        <f>VLOOKUP(Table1[[#This Row],[ST2]],Table2[#All],4,FALSE)</f>
        <v>0.56061977025662357</v>
      </c>
      <c r="G1191">
        <f>Table1[[#This Row],[Percentage]]*Table1[[#This Row],[VMT]]</f>
        <v>6083107909.8473873</v>
      </c>
    </row>
    <row r="1192" spans="1:7">
      <c r="A1192">
        <v>26</v>
      </c>
      <c r="B1192" t="str">
        <f>VLOOKUP(A1192,SQL!$A$10:$B$61,2)</f>
        <v>Michigan</v>
      </c>
      <c r="C1192">
        <v>127</v>
      </c>
      <c r="D1192" s="5">
        <v>662230.68700000003</v>
      </c>
      <c r="E1192" s="8">
        <f t="shared" si="18"/>
        <v>241714200.75500003</v>
      </c>
      <c r="F1192" s="55">
        <f>VLOOKUP(Table1[[#This Row],[ST2]],Table2[#All],4,FALSE)</f>
        <v>0.56061977025662357</v>
      </c>
      <c r="G1192">
        <f>Table1[[#This Row],[Percentage]]*Table1[[#This Row],[VMT]]</f>
        <v>135509759.69503149</v>
      </c>
    </row>
    <row r="1193" spans="1:7">
      <c r="A1193">
        <v>26</v>
      </c>
      <c r="B1193" t="str">
        <f>VLOOKUP(A1193,SQL!$A$10:$B$61,2)</f>
        <v>Michigan</v>
      </c>
      <c r="C1193">
        <v>129</v>
      </c>
      <c r="D1193" s="5">
        <v>693515.16700000002</v>
      </c>
      <c r="E1193" s="8">
        <f t="shared" si="18"/>
        <v>253133035.95500001</v>
      </c>
      <c r="F1193" s="55">
        <f>VLOOKUP(Table1[[#This Row],[ST2]],Table2[#All],4,FALSE)</f>
        <v>0.56061977025662357</v>
      </c>
      <c r="G1193">
        <f>Table1[[#This Row],[Percentage]]*Table1[[#This Row],[VMT]]</f>
        <v>141911384.46145374</v>
      </c>
    </row>
    <row r="1194" spans="1:7">
      <c r="A1194">
        <v>26</v>
      </c>
      <c r="B1194" t="str">
        <f>VLOOKUP(A1194,SQL!$A$10:$B$61,2)</f>
        <v>Michigan</v>
      </c>
      <c r="C1194">
        <v>131</v>
      </c>
      <c r="D1194" s="5">
        <v>229740.745</v>
      </c>
      <c r="E1194" s="8">
        <f t="shared" si="18"/>
        <v>83855371.924999997</v>
      </c>
      <c r="F1194" s="55">
        <f>VLOOKUP(Table1[[#This Row],[ST2]],Table2[#All],4,FALSE)</f>
        <v>0.56061977025662357</v>
      </c>
      <c r="G1194">
        <f>Table1[[#This Row],[Percentage]]*Table1[[#This Row],[VMT]]</f>
        <v>47010979.343377218</v>
      </c>
    </row>
    <row r="1195" spans="1:7">
      <c r="A1195">
        <v>26</v>
      </c>
      <c r="B1195" t="str">
        <f>VLOOKUP(A1195,SQL!$A$10:$B$61,2)</f>
        <v>Michigan</v>
      </c>
      <c r="C1195">
        <v>133</v>
      </c>
      <c r="D1195" s="5">
        <v>791003.18799999997</v>
      </c>
      <c r="E1195" s="8">
        <f t="shared" si="18"/>
        <v>288716163.62</v>
      </c>
      <c r="F1195" s="55">
        <f>VLOOKUP(Table1[[#This Row],[ST2]],Table2[#All],4,FALSE)</f>
        <v>0.56061977025662357</v>
      </c>
      <c r="G1195">
        <f>Table1[[#This Row],[Percentage]]*Table1[[#This Row],[VMT]]</f>
        <v>161859989.31801814</v>
      </c>
    </row>
    <row r="1196" spans="1:7">
      <c r="A1196">
        <v>26</v>
      </c>
      <c r="B1196" t="str">
        <f>VLOOKUP(A1196,SQL!$A$10:$B$61,2)</f>
        <v>Michigan</v>
      </c>
      <c r="C1196">
        <v>135</v>
      </c>
      <c r="D1196" s="5">
        <v>185838.791</v>
      </c>
      <c r="E1196" s="8">
        <f t="shared" si="18"/>
        <v>67831158.715000004</v>
      </c>
      <c r="F1196" s="55">
        <f>VLOOKUP(Table1[[#This Row],[ST2]],Table2[#All],4,FALSE)</f>
        <v>0.56061977025662357</v>
      </c>
      <c r="G1196">
        <f>Table1[[#This Row],[Percentage]]*Table1[[#This Row],[VMT]]</f>
        <v>38027488.615043871</v>
      </c>
    </row>
    <row r="1197" spans="1:7">
      <c r="A1197">
        <v>26</v>
      </c>
      <c r="B1197" t="str">
        <f>VLOOKUP(A1197,SQL!$A$10:$B$61,2)</f>
        <v>Michigan</v>
      </c>
      <c r="C1197">
        <v>137</v>
      </c>
      <c r="D1197" s="5">
        <v>822870.20799999998</v>
      </c>
      <c r="E1197" s="8">
        <f t="shared" si="18"/>
        <v>300347625.92000002</v>
      </c>
      <c r="F1197" s="55">
        <f>VLOOKUP(Table1[[#This Row],[ST2]],Table2[#All],4,FALSE)</f>
        <v>0.56061977025662357</v>
      </c>
      <c r="G1197">
        <f>Table1[[#This Row],[Percentage]]*Table1[[#This Row],[VMT]]</f>
        <v>168380817.04039273</v>
      </c>
    </row>
    <row r="1198" spans="1:7">
      <c r="A1198">
        <v>26</v>
      </c>
      <c r="B1198" t="str">
        <f>VLOOKUP(A1198,SQL!$A$10:$B$61,2)</f>
        <v>Michigan</v>
      </c>
      <c r="C1198">
        <v>139</v>
      </c>
      <c r="D1198" s="5">
        <v>5006147.6129999999</v>
      </c>
      <c r="E1198" s="8">
        <f t="shared" si="18"/>
        <v>1827243878.7449999</v>
      </c>
      <c r="F1198" s="55">
        <f>VLOOKUP(Table1[[#This Row],[ST2]],Table2[#All],4,FALSE)</f>
        <v>0.56061977025662357</v>
      </c>
      <c r="G1198">
        <f>Table1[[#This Row],[Percentage]]*Table1[[#This Row],[VMT]]</f>
        <v>1024389043.5048436</v>
      </c>
    </row>
    <row r="1199" spans="1:7">
      <c r="A1199">
        <v>26</v>
      </c>
      <c r="B1199" t="str">
        <f>VLOOKUP(A1199,SQL!$A$10:$B$61,2)</f>
        <v>Michigan</v>
      </c>
      <c r="C1199">
        <v>141</v>
      </c>
      <c r="D1199" s="5">
        <v>341452.71399999998</v>
      </c>
      <c r="E1199" s="8">
        <f t="shared" si="18"/>
        <v>124630240.61</v>
      </c>
      <c r="F1199" s="55">
        <f>VLOOKUP(Table1[[#This Row],[ST2]],Table2[#All],4,FALSE)</f>
        <v>0.56061977025662357</v>
      </c>
      <c r="G1199">
        <f>Table1[[#This Row],[Percentage]]*Table1[[#This Row],[VMT]]</f>
        <v>69870176.857805923</v>
      </c>
    </row>
    <row r="1200" spans="1:7">
      <c r="A1200">
        <v>26</v>
      </c>
      <c r="B1200" t="str">
        <f>VLOOKUP(A1200,SQL!$A$10:$B$61,2)</f>
        <v>Michigan</v>
      </c>
      <c r="C1200">
        <v>143</v>
      </c>
      <c r="D1200" s="5">
        <v>965324.08</v>
      </c>
      <c r="E1200" s="8">
        <f t="shared" si="18"/>
        <v>352343289.19999999</v>
      </c>
      <c r="F1200" s="55">
        <f>VLOOKUP(Table1[[#This Row],[ST2]],Table2[#All],4,FALSE)</f>
        <v>0.56061977025662357</v>
      </c>
      <c r="G1200">
        <f>Table1[[#This Row],[Percentage]]*Table1[[#This Row],[VMT]]</f>
        <v>197530613.84276706</v>
      </c>
    </row>
    <row r="1201" spans="1:7">
      <c r="A1201">
        <v>26</v>
      </c>
      <c r="B1201" t="str">
        <f>VLOOKUP(A1201,SQL!$A$10:$B$61,2)</f>
        <v>Michigan</v>
      </c>
      <c r="C1201">
        <v>145</v>
      </c>
      <c r="D1201" s="5">
        <v>4852828.01</v>
      </c>
      <c r="E1201" s="8">
        <f t="shared" si="18"/>
        <v>1771282223.6499999</v>
      </c>
      <c r="F1201" s="55">
        <f>VLOOKUP(Table1[[#This Row],[ST2]],Table2[#All],4,FALSE)</f>
        <v>0.56061977025662357</v>
      </c>
      <c r="G1201">
        <f>Table1[[#This Row],[Percentage]]*Table1[[#This Row],[VMT]]</f>
        <v>993015833.28230429</v>
      </c>
    </row>
    <row r="1202" spans="1:7">
      <c r="A1202">
        <v>26</v>
      </c>
      <c r="B1202" t="str">
        <f>VLOOKUP(A1202,SQL!$A$10:$B$61,2)</f>
        <v>Michigan</v>
      </c>
      <c r="C1202">
        <v>147</v>
      </c>
      <c r="D1202" s="5">
        <v>3592029.55</v>
      </c>
      <c r="E1202" s="8">
        <f t="shared" si="18"/>
        <v>1311090785.75</v>
      </c>
      <c r="F1202" s="55">
        <f>VLOOKUP(Table1[[#This Row],[ST2]],Table2[#All],4,FALSE)</f>
        <v>0.56061977025662357</v>
      </c>
      <c r="G1202">
        <f>Table1[[#This Row],[Percentage]]*Table1[[#This Row],[VMT]]</f>
        <v>735023415.09274113</v>
      </c>
    </row>
    <row r="1203" spans="1:7">
      <c r="A1203">
        <v>26</v>
      </c>
      <c r="B1203" t="str">
        <f>VLOOKUP(A1203,SQL!$A$10:$B$61,2)</f>
        <v>Michigan</v>
      </c>
      <c r="C1203">
        <v>149</v>
      </c>
      <c r="D1203" s="5">
        <v>1204664.5079999999</v>
      </c>
      <c r="E1203" s="8">
        <f t="shared" si="18"/>
        <v>439702545.41999996</v>
      </c>
      <c r="F1203" s="55">
        <f>VLOOKUP(Table1[[#This Row],[ST2]],Table2[#All],4,FALSE)</f>
        <v>0.56061977025662357</v>
      </c>
      <c r="G1203">
        <f>Table1[[#This Row],[Percentage]]*Table1[[#This Row],[VMT]]</f>
        <v>246505939.99461296</v>
      </c>
    </row>
    <row r="1204" spans="1:7">
      <c r="A1204">
        <v>26</v>
      </c>
      <c r="B1204" t="str">
        <f>VLOOKUP(A1204,SQL!$A$10:$B$61,2)</f>
        <v>Michigan</v>
      </c>
      <c r="C1204">
        <v>151</v>
      </c>
      <c r="D1204" s="5">
        <v>938685.56900000002</v>
      </c>
      <c r="E1204" s="8">
        <f t="shared" si="18"/>
        <v>342620232.685</v>
      </c>
      <c r="F1204" s="55">
        <f>VLOOKUP(Table1[[#This Row],[ST2]],Table2[#All],4,FALSE)</f>
        <v>0.56061977025662357</v>
      </c>
      <c r="G1204">
        <f>Table1[[#This Row],[Percentage]]*Table1[[#This Row],[VMT]]</f>
        <v>192079676.13313562</v>
      </c>
    </row>
    <row r="1205" spans="1:7">
      <c r="A1205">
        <v>26</v>
      </c>
      <c r="B1205" t="str">
        <f>VLOOKUP(A1205,SQL!$A$10:$B$61,2)</f>
        <v>Michigan</v>
      </c>
      <c r="C1205">
        <v>153</v>
      </c>
      <c r="D1205" s="5">
        <v>428042.24099999998</v>
      </c>
      <c r="E1205" s="8">
        <f t="shared" si="18"/>
        <v>156235417.965</v>
      </c>
      <c r="F1205" s="55">
        <f>VLOOKUP(Table1[[#This Row],[ST2]],Table2[#All],4,FALSE)</f>
        <v>0.56061977025662357</v>
      </c>
      <c r="G1205">
        <f>Table1[[#This Row],[Percentage]]*Table1[[#This Row],[VMT]]</f>
        <v>87588664.125485867</v>
      </c>
    </row>
    <row r="1206" spans="1:7">
      <c r="A1206">
        <v>26</v>
      </c>
      <c r="B1206" t="str">
        <f>VLOOKUP(A1206,SQL!$A$10:$B$61,2)</f>
        <v>Michigan</v>
      </c>
      <c r="C1206">
        <v>155</v>
      </c>
      <c r="D1206" s="5">
        <v>1803133.63</v>
      </c>
      <c r="E1206" s="8">
        <f t="shared" si="18"/>
        <v>658143774.94999993</v>
      </c>
      <c r="F1206" s="55">
        <f>VLOOKUP(Table1[[#This Row],[ST2]],Table2[#All],4,FALSE)</f>
        <v>0.56061977025662357</v>
      </c>
      <c r="G1206">
        <f>Table1[[#This Row],[Percentage]]*Table1[[#This Row],[VMT]]</f>
        <v>368968411.90829593</v>
      </c>
    </row>
    <row r="1207" spans="1:7">
      <c r="A1207">
        <v>26</v>
      </c>
      <c r="B1207" t="str">
        <f>VLOOKUP(A1207,SQL!$A$10:$B$61,2)</f>
        <v>Michigan</v>
      </c>
      <c r="C1207">
        <v>157</v>
      </c>
      <c r="D1207" s="5">
        <v>1268290.05</v>
      </c>
      <c r="E1207" s="8">
        <f t="shared" si="18"/>
        <v>462925868.25</v>
      </c>
      <c r="F1207" s="55">
        <f>VLOOKUP(Table1[[#This Row],[ST2]],Table2[#All],4,FALSE)</f>
        <v>0.56061977025662357</v>
      </c>
      <c r="G1207">
        <f>Table1[[#This Row],[Percentage]]*Table1[[#This Row],[VMT]]</f>
        <v>259525393.904163</v>
      </c>
    </row>
    <row r="1208" spans="1:7">
      <c r="A1208">
        <v>26</v>
      </c>
      <c r="B1208" t="str">
        <f>VLOOKUP(A1208,SQL!$A$10:$B$61,2)</f>
        <v>Michigan</v>
      </c>
      <c r="C1208">
        <v>159</v>
      </c>
      <c r="D1208" s="5">
        <v>2179027.5189999999</v>
      </c>
      <c r="E1208" s="8">
        <f t="shared" si="18"/>
        <v>795345044.43499994</v>
      </c>
      <c r="F1208" s="55">
        <f>VLOOKUP(Table1[[#This Row],[ST2]],Table2[#All],4,FALSE)</f>
        <v>0.56061977025662357</v>
      </c>
      <c r="G1208">
        <f>Table1[[#This Row],[Percentage]]*Table1[[#This Row],[VMT]]</f>
        <v>445886156.08589375</v>
      </c>
    </row>
    <row r="1209" spans="1:7">
      <c r="A1209">
        <v>26</v>
      </c>
      <c r="B1209" t="str">
        <f>VLOOKUP(A1209,SQL!$A$10:$B$61,2)</f>
        <v>Michigan</v>
      </c>
      <c r="C1209">
        <v>161</v>
      </c>
      <c r="D1209" s="5">
        <v>9544255.8330000006</v>
      </c>
      <c r="E1209" s="8">
        <f t="shared" si="18"/>
        <v>3483653379.0450001</v>
      </c>
      <c r="F1209" s="55">
        <f>VLOOKUP(Table1[[#This Row],[ST2]],Table2[#All],4,FALSE)</f>
        <v>0.56061977025662357</v>
      </c>
      <c r="G1209">
        <f>Table1[[#This Row],[Percentage]]*Table1[[#This Row],[VMT]]</f>
        <v>1953004957.0139184</v>
      </c>
    </row>
    <row r="1210" spans="1:7">
      <c r="A1210">
        <v>26</v>
      </c>
      <c r="B1210" t="str">
        <f>VLOOKUP(A1210,SQL!$A$10:$B$61,2)</f>
        <v>Michigan</v>
      </c>
      <c r="C1210">
        <v>163</v>
      </c>
      <c r="D1210" s="5">
        <v>37806267.226000004</v>
      </c>
      <c r="E1210" s="8">
        <f t="shared" si="18"/>
        <v>13799287537.490002</v>
      </c>
      <c r="F1210" s="55">
        <f>VLOOKUP(Table1[[#This Row],[ST2]],Table2[#All],4,FALSE)</f>
        <v>0.56061977025662357</v>
      </c>
      <c r="G1210">
        <f>Table1[[#This Row],[Percentage]]*Table1[[#This Row],[VMT]]</f>
        <v>7736153408.9727335</v>
      </c>
    </row>
    <row r="1211" spans="1:7">
      <c r="A1211">
        <v>26</v>
      </c>
      <c r="B1211" t="str">
        <f>VLOOKUP(A1211,SQL!$A$10:$B$61,2)</f>
        <v>Michigan</v>
      </c>
      <c r="C1211">
        <v>165</v>
      </c>
      <c r="D1211" s="5">
        <v>941147.92</v>
      </c>
      <c r="E1211" s="8">
        <f t="shared" si="18"/>
        <v>343518990.80000001</v>
      </c>
      <c r="F1211" s="55">
        <f>VLOOKUP(Table1[[#This Row],[ST2]],Table2[#All],4,FALSE)</f>
        <v>0.56061977025662357</v>
      </c>
      <c r="G1211">
        <f>Table1[[#This Row],[Percentage]]*Table1[[#This Row],[VMT]]</f>
        <v>192583537.70108318</v>
      </c>
    </row>
    <row r="1212" spans="1:7">
      <c r="A1212">
        <v>27</v>
      </c>
      <c r="B1212" t="str">
        <f>VLOOKUP(A1212,SQL!$A$10:$B$61,2)</f>
        <v>Minnesota</v>
      </c>
      <c r="C1212">
        <v>1</v>
      </c>
      <c r="D1212" s="5">
        <v>622366.88300000003</v>
      </c>
      <c r="E1212" s="8">
        <f t="shared" si="18"/>
        <v>227163912.29500002</v>
      </c>
      <c r="F1212" s="55">
        <f>VLOOKUP(Table1[[#This Row],[ST2]],Table2[#All],4,FALSE)</f>
        <v>0.57596350071167546</v>
      </c>
      <c r="G1212">
        <f>Table1[[#This Row],[Percentage]]*Table1[[#This Row],[VMT]]</f>
        <v>130838122.16078822</v>
      </c>
    </row>
    <row r="1213" spans="1:7">
      <c r="A1213">
        <v>27</v>
      </c>
      <c r="B1213" t="str">
        <f>VLOOKUP(A1213,SQL!$A$10:$B$61,2)</f>
        <v>Minnesota</v>
      </c>
      <c r="C1213">
        <v>3</v>
      </c>
      <c r="D1213" s="5">
        <v>6939757.8150000004</v>
      </c>
      <c r="E1213" s="8">
        <f t="shared" si="18"/>
        <v>2533011602.4750004</v>
      </c>
      <c r="F1213" s="55">
        <f>VLOOKUP(Table1[[#This Row],[ST2]],Table2[#All],4,FALSE)</f>
        <v>0.57596350071167546</v>
      </c>
      <c r="G1213">
        <f>Table1[[#This Row],[Percentage]]*Table1[[#This Row],[VMT]]</f>
        <v>1458922229.9047921</v>
      </c>
    </row>
    <row r="1214" spans="1:7">
      <c r="A1214">
        <v>27</v>
      </c>
      <c r="B1214" t="str">
        <f>VLOOKUP(A1214,SQL!$A$10:$B$61,2)</f>
        <v>Minnesota</v>
      </c>
      <c r="C1214">
        <v>5</v>
      </c>
      <c r="D1214" s="5">
        <v>860953.11800000002</v>
      </c>
      <c r="E1214" s="8">
        <f t="shared" si="18"/>
        <v>314247888.06999999</v>
      </c>
      <c r="F1214" s="55">
        <f>VLOOKUP(Table1[[#This Row],[ST2]],Table2[#All],4,FALSE)</f>
        <v>0.57596350071167546</v>
      </c>
      <c r="G1214">
        <f>Table1[[#This Row],[Percentage]]*Table1[[#This Row],[VMT]]</f>
        <v>180995313.70404795</v>
      </c>
    </row>
    <row r="1215" spans="1:7">
      <c r="A1215">
        <v>27</v>
      </c>
      <c r="B1215" t="str">
        <f>VLOOKUP(A1215,SQL!$A$10:$B$61,2)</f>
        <v>Minnesota</v>
      </c>
      <c r="C1215">
        <v>7</v>
      </c>
      <c r="D1215" s="5">
        <v>947989.91200000001</v>
      </c>
      <c r="E1215" s="8">
        <f t="shared" si="18"/>
        <v>346016317.88</v>
      </c>
      <c r="F1215" s="55">
        <f>VLOOKUP(Table1[[#This Row],[ST2]],Table2[#All],4,FALSE)</f>
        <v>0.57596350071167546</v>
      </c>
      <c r="G1215">
        <f>Table1[[#This Row],[Percentage]]*Table1[[#This Row],[VMT]]</f>
        <v>199292769.74952871</v>
      </c>
    </row>
    <row r="1216" spans="1:7">
      <c r="A1216">
        <v>27</v>
      </c>
      <c r="B1216" t="str">
        <f>VLOOKUP(A1216,SQL!$A$10:$B$61,2)</f>
        <v>Minnesota</v>
      </c>
      <c r="C1216">
        <v>9</v>
      </c>
      <c r="D1216" s="5">
        <v>1133384.8700000001</v>
      </c>
      <c r="E1216" s="8">
        <f t="shared" si="18"/>
        <v>413685477.55000001</v>
      </c>
      <c r="F1216" s="55">
        <f>VLOOKUP(Table1[[#This Row],[ST2]],Table2[#All],4,FALSE)</f>
        <v>0.57596350071167546</v>
      </c>
      <c r="G1216">
        <f>Table1[[#This Row],[Percentage]]*Table1[[#This Row],[VMT]]</f>
        <v>238267735.84327924</v>
      </c>
    </row>
    <row r="1217" spans="1:7">
      <c r="A1217">
        <v>27</v>
      </c>
      <c r="B1217" t="str">
        <f>VLOOKUP(A1217,SQL!$A$10:$B$61,2)</f>
        <v>Minnesota</v>
      </c>
      <c r="C1217">
        <v>11</v>
      </c>
      <c r="D1217" s="5">
        <v>136787.98699999999</v>
      </c>
      <c r="E1217" s="8">
        <f t="shared" si="18"/>
        <v>49927615.254999995</v>
      </c>
      <c r="F1217" s="55">
        <f>VLOOKUP(Table1[[#This Row],[ST2]],Table2[#All],4,FALSE)</f>
        <v>0.57596350071167546</v>
      </c>
      <c r="G1217">
        <f>Table1[[#This Row],[Percentage]]*Table1[[#This Row],[VMT]]</f>
        <v>28756484.06445545</v>
      </c>
    </row>
    <row r="1218" spans="1:7">
      <c r="A1218">
        <v>27</v>
      </c>
      <c r="B1218" t="str">
        <f>VLOOKUP(A1218,SQL!$A$10:$B$61,2)</f>
        <v>Minnesota</v>
      </c>
      <c r="C1218">
        <v>13</v>
      </c>
      <c r="D1218" s="5">
        <v>1408258.575</v>
      </c>
      <c r="E1218" s="8">
        <f t="shared" si="18"/>
        <v>514014379.875</v>
      </c>
      <c r="F1218" s="55">
        <f>VLOOKUP(Table1[[#This Row],[ST2]],Table2[#All],4,FALSE)</f>
        <v>0.57596350071167546</v>
      </c>
      <c r="G1218">
        <f>Table1[[#This Row],[Percentage]]*Table1[[#This Row],[VMT]]</f>
        <v>296053521.64894599</v>
      </c>
    </row>
    <row r="1219" spans="1:7">
      <c r="A1219">
        <v>27</v>
      </c>
      <c r="B1219" t="str">
        <f>VLOOKUP(A1219,SQL!$A$10:$B$61,2)</f>
        <v>Minnesota</v>
      </c>
      <c r="C1219">
        <v>15</v>
      </c>
      <c r="D1219" s="5">
        <v>481258.147</v>
      </c>
      <c r="E1219" s="8">
        <f t="shared" si="18"/>
        <v>175659223.655</v>
      </c>
      <c r="F1219" s="55">
        <f>VLOOKUP(Table1[[#This Row],[ST2]],Table2[#All],4,FALSE)</f>
        <v>0.57596350071167546</v>
      </c>
      <c r="G1219">
        <f>Table1[[#This Row],[Percentage]]*Table1[[#This Row],[VMT]]</f>
        <v>101173301.38862894</v>
      </c>
    </row>
    <row r="1220" spans="1:7">
      <c r="A1220">
        <v>27</v>
      </c>
      <c r="B1220" t="str">
        <f>VLOOKUP(A1220,SQL!$A$10:$B$61,2)</f>
        <v>Minnesota</v>
      </c>
      <c r="C1220">
        <v>17</v>
      </c>
      <c r="D1220" s="5">
        <v>1178764.26</v>
      </c>
      <c r="E1220" s="8">
        <f t="shared" ref="E1220:E1283" si="19">D1220*365</f>
        <v>430248954.89999998</v>
      </c>
      <c r="F1220" s="55">
        <f>VLOOKUP(Table1[[#This Row],[ST2]],Table2[#All],4,FALSE)</f>
        <v>0.57596350071167546</v>
      </c>
      <c r="G1220">
        <f>Table1[[#This Row],[Percentage]]*Table1[[#This Row],[VMT]]</f>
        <v>247807694.24174374</v>
      </c>
    </row>
    <row r="1221" spans="1:7">
      <c r="A1221">
        <v>27</v>
      </c>
      <c r="B1221" t="str">
        <f>VLOOKUP(A1221,SQL!$A$10:$B$61,2)</f>
        <v>Minnesota</v>
      </c>
      <c r="C1221">
        <v>19</v>
      </c>
      <c r="D1221" s="5">
        <v>1801369.068</v>
      </c>
      <c r="E1221" s="8">
        <f t="shared" si="19"/>
        <v>657499709.81999993</v>
      </c>
      <c r="F1221" s="55">
        <f>VLOOKUP(Table1[[#This Row],[ST2]],Table2[#All],4,FALSE)</f>
        <v>0.57596350071167546</v>
      </c>
      <c r="G1221">
        <f>Table1[[#This Row],[Percentage]]*Table1[[#This Row],[VMT]]</f>
        <v>378695834.58483791</v>
      </c>
    </row>
    <row r="1222" spans="1:7">
      <c r="A1222">
        <v>27</v>
      </c>
      <c r="B1222" t="str">
        <f>VLOOKUP(A1222,SQL!$A$10:$B$61,2)</f>
        <v>Minnesota</v>
      </c>
      <c r="C1222">
        <v>21</v>
      </c>
      <c r="D1222" s="5">
        <v>990471.84699999995</v>
      </c>
      <c r="E1222" s="8">
        <f t="shared" si="19"/>
        <v>361522224.15499997</v>
      </c>
      <c r="F1222" s="55">
        <f>VLOOKUP(Table1[[#This Row],[ST2]],Table2[#All],4,FALSE)</f>
        <v>0.57596350071167546</v>
      </c>
      <c r="G1222">
        <f>Table1[[#This Row],[Percentage]]*Table1[[#This Row],[VMT]]</f>
        <v>208223605.80938482</v>
      </c>
    </row>
    <row r="1223" spans="1:7">
      <c r="A1223">
        <v>27</v>
      </c>
      <c r="B1223" t="str">
        <f>VLOOKUP(A1223,SQL!$A$10:$B$61,2)</f>
        <v>Minnesota</v>
      </c>
      <c r="C1223">
        <v>23</v>
      </c>
      <c r="D1223" s="5">
        <v>347539.49099999998</v>
      </c>
      <c r="E1223" s="8">
        <f t="shared" si="19"/>
        <v>126851914.21499999</v>
      </c>
      <c r="F1223" s="55">
        <f>VLOOKUP(Table1[[#This Row],[ST2]],Table2[#All],4,FALSE)</f>
        <v>0.57596350071167546</v>
      </c>
      <c r="G1223">
        <f>Table1[[#This Row],[Percentage]]*Table1[[#This Row],[VMT]]</f>
        <v>73062072.583248541</v>
      </c>
    </row>
    <row r="1224" spans="1:7">
      <c r="A1224">
        <v>27</v>
      </c>
      <c r="B1224" t="str">
        <f>VLOOKUP(A1224,SQL!$A$10:$B$61,2)</f>
        <v>Minnesota</v>
      </c>
      <c r="C1224">
        <v>25</v>
      </c>
      <c r="D1224" s="5">
        <v>1831742.564</v>
      </c>
      <c r="E1224" s="8">
        <f t="shared" si="19"/>
        <v>668586035.86000001</v>
      </c>
      <c r="F1224" s="55">
        <f>VLOOKUP(Table1[[#This Row],[ST2]],Table2[#All],4,FALSE)</f>
        <v>0.57596350071167546</v>
      </c>
      <c r="G1224">
        <f>Table1[[#This Row],[Percentage]]*Table1[[#This Row],[VMT]]</f>
        <v>385081153.74086738</v>
      </c>
    </row>
    <row r="1225" spans="1:7">
      <c r="A1225">
        <v>27</v>
      </c>
      <c r="B1225" t="str">
        <f>VLOOKUP(A1225,SQL!$A$10:$B$61,2)</f>
        <v>Minnesota</v>
      </c>
      <c r="C1225">
        <v>27</v>
      </c>
      <c r="D1225" s="5">
        <v>1706562.327</v>
      </c>
      <c r="E1225" s="8">
        <f t="shared" si="19"/>
        <v>622895249.35500002</v>
      </c>
      <c r="F1225" s="55">
        <f>VLOOKUP(Table1[[#This Row],[ST2]],Table2[#All],4,FALSE)</f>
        <v>0.57596350071167546</v>
      </c>
      <c r="G1225">
        <f>Table1[[#This Row],[Percentage]]*Table1[[#This Row],[VMT]]</f>
        <v>358764928.39517784</v>
      </c>
    </row>
    <row r="1226" spans="1:7">
      <c r="A1226">
        <v>27</v>
      </c>
      <c r="B1226" t="str">
        <f>VLOOKUP(A1226,SQL!$A$10:$B$61,2)</f>
        <v>Minnesota</v>
      </c>
      <c r="C1226">
        <v>29</v>
      </c>
      <c r="D1226" s="5">
        <v>241737.48</v>
      </c>
      <c r="E1226" s="8">
        <f t="shared" si="19"/>
        <v>88234180.200000003</v>
      </c>
      <c r="F1226" s="55">
        <f>VLOOKUP(Table1[[#This Row],[ST2]],Table2[#All],4,FALSE)</f>
        <v>0.57596350071167546</v>
      </c>
      <c r="G1226">
        <f>Table1[[#This Row],[Percentage]]*Table1[[#This Row],[VMT]]</f>
        <v>50819667.310416803</v>
      </c>
    </row>
    <row r="1227" spans="1:7">
      <c r="A1227">
        <v>27</v>
      </c>
      <c r="B1227" t="str">
        <f>VLOOKUP(A1227,SQL!$A$10:$B$61,2)</f>
        <v>Minnesota</v>
      </c>
      <c r="C1227">
        <v>31</v>
      </c>
      <c r="D1227" s="5">
        <v>294411.70299999998</v>
      </c>
      <c r="E1227" s="8">
        <f t="shared" si="19"/>
        <v>107460271.595</v>
      </c>
      <c r="F1227" s="55">
        <f>VLOOKUP(Table1[[#This Row],[ST2]],Table2[#All],4,FALSE)</f>
        <v>0.57596350071167546</v>
      </c>
      <c r="G1227">
        <f>Table1[[#This Row],[Percentage]]*Table1[[#This Row],[VMT]]</f>
        <v>61893194.215283617</v>
      </c>
    </row>
    <row r="1228" spans="1:7">
      <c r="A1228">
        <v>27</v>
      </c>
      <c r="B1228" t="str">
        <f>VLOOKUP(A1228,SQL!$A$10:$B$61,2)</f>
        <v>Minnesota</v>
      </c>
      <c r="C1228">
        <v>33</v>
      </c>
      <c r="D1228" s="5">
        <v>310886.49</v>
      </c>
      <c r="E1228" s="8">
        <f t="shared" si="19"/>
        <v>113473568.84999999</v>
      </c>
      <c r="F1228" s="55">
        <f>VLOOKUP(Table1[[#This Row],[ST2]],Table2[#All],4,FALSE)</f>
        <v>0.57596350071167546</v>
      </c>
      <c r="G1228">
        <f>Table1[[#This Row],[Percentage]]*Table1[[#This Row],[VMT]]</f>
        <v>65356633.953093328</v>
      </c>
    </row>
    <row r="1229" spans="1:7">
      <c r="A1229">
        <v>27</v>
      </c>
      <c r="B1229" t="str">
        <f>VLOOKUP(A1229,SQL!$A$10:$B$61,2)</f>
        <v>Minnesota</v>
      </c>
      <c r="C1229">
        <v>35</v>
      </c>
      <c r="D1229" s="5">
        <v>1816561.064</v>
      </c>
      <c r="E1229" s="8">
        <f t="shared" si="19"/>
        <v>663044788.36000001</v>
      </c>
      <c r="F1229" s="55">
        <f>VLOOKUP(Table1[[#This Row],[ST2]],Table2[#All],4,FALSE)</f>
        <v>0.57596350071167546</v>
      </c>
      <c r="G1229">
        <f>Table1[[#This Row],[Percentage]]*Table1[[#This Row],[VMT]]</f>
        <v>381889597.43245757</v>
      </c>
    </row>
    <row r="1230" spans="1:7">
      <c r="A1230">
        <v>27</v>
      </c>
      <c r="B1230" t="str">
        <f>VLOOKUP(A1230,SQL!$A$10:$B$61,2)</f>
        <v>Minnesota</v>
      </c>
      <c r="C1230">
        <v>37</v>
      </c>
      <c r="D1230" s="5">
        <v>9204256.8509999998</v>
      </c>
      <c r="E1230" s="8">
        <f t="shared" si="19"/>
        <v>3359553750.6149998</v>
      </c>
      <c r="F1230" s="55">
        <f>VLOOKUP(Table1[[#This Row],[ST2]],Table2[#All],4,FALSE)</f>
        <v>0.57596350071167546</v>
      </c>
      <c r="G1230">
        <f>Table1[[#This Row],[Percentage]]*Table1[[#This Row],[VMT]]</f>
        <v>1934980339.0332544</v>
      </c>
    </row>
    <row r="1231" spans="1:7">
      <c r="A1231">
        <v>27</v>
      </c>
      <c r="B1231" t="str">
        <f>VLOOKUP(A1231,SQL!$A$10:$B$61,2)</f>
        <v>Minnesota</v>
      </c>
      <c r="C1231">
        <v>39</v>
      </c>
      <c r="D1231" s="5">
        <v>439807.989</v>
      </c>
      <c r="E1231" s="8">
        <f t="shared" si="19"/>
        <v>160529915.98500001</v>
      </c>
      <c r="F1231" s="55">
        <f>VLOOKUP(Table1[[#This Row],[ST2]],Table2[#All],4,FALSE)</f>
        <v>0.57596350071167546</v>
      </c>
      <c r="G1231">
        <f>Table1[[#This Row],[Percentage]]*Table1[[#This Row],[VMT]]</f>
        <v>92459372.379671752</v>
      </c>
    </row>
    <row r="1232" spans="1:7">
      <c r="A1232">
        <v>27</v>
      </c>
      <c r="B1232" t="str">
        <f>VLOOKUP(A1232,SQL!$A$10:$B$61,2)</f>
        <v>Minnesota</v>
      </c>
      <c r="C1232">
        <v>41</v>
      </c>
      <c r="D1232" s="5">
        <v>1297709.0460000001</v>
      </c>
      <c r="E1232" s="8">
        <f t="shared" si="19"/>
        <v>473663801.79000002</v>
      </c>
      <c r="F1232" s="55">
        <f>VLOOKUP(Table1[[#This Row],[ST2]],Table2[#All],4,FALSE)</f>
        <v>0.57596350071167546</v>
      </c>
      <c r="G1232">
        <f>Table1[[#This Row],[Percentage]]*Table1[[#This Row],[VMT]]</f>
        <v>272813061.43936956</v>
      </c>
    </row>
    <row r="1233" spans="1:7">
      <c r="A1233">
        <v>27</v>
      </c>
      <c r="B1233" t="str">
        <f>VLOOKUP(A1233,SQL!$A$10:$B$61,2)</f>
        <v>Minnesota</v>
      </c>
      <c r="C1233">
        <v>43</v>
      </c>
      <c r="D1233" s="5">
        <v>542172.06999999995</v>
      </c>
      <c r="E1233" s="8">
        <f t="shared" si="19"/>
        <v>197892805.54999998</v>
      </c>
      <c r="F1233" s="55">
        <f>VLOOKUP(Table1[[#This Row],[ST2]],Table2[#All],4,FALSE)</f>
        <v>0.57596350071167546</v>
      </c>
      <c r="G1233">
        <f>Table1[[#This Row],[Percentage]]*Table1[[#This Row],[VMT]]</f>
        <v>113979033.05023287</v>
      </c>
    </row>
    <row r="1234" spans="1:7">
      <c r="A1234">
        <v>27</v>
      </c>
      <c r="B1234" t="str">
        <f>VLOOKUP(A1234,SQL!$A$10:$B$61,2)</f>
        <v>Minnesota</v>
      </c>
      <c r="C1234">
        <v>45</v>
      </c>
      <c r="D1234" s="5">
        <v>472851.26899999997</v>
      </c>
      <c r="E1234" s="8">
        <f t="shared" si="19"/>
        <v>172590713.185</v>
      </c>
      <c r="F1234" s="55">
        <f>VLOOKUP(Table1[[#This Row],[ST2]],Table2[#All],4,FALSE)</f>
        <v>0.57596350071167546</v>
      </c>
      <c r="G1234">
        <f>Table1[[#This Row],[Percentage]]*Table1[[#This Row],[VMT]]</f>
        <v>99405951.356357321</v>
      </c>
    </row>
    <row r="1235" spans="1:7">
      <c r="A1235">
        <v>27</v>
      </c>
      <c r="B1235" t="str">
        <f>VLOOKUP(A1235,SQL!$A$10:$B$61,2)</f>
        <v>Minnesota</v>
      </c>
      <c r="C1235">
        <v>47</v>
      </c>
      <c r="D1235" s="5">
        <v>1324820.388</v>
      </c>
      <c r="E1235" s="8">
        <f t="shared" si="19"/>
        <v>483559441.62</v>
      </c>
      <c r="F1235" s="55">
        <f>VLOOKUP(Table1[[#This Row],[ST2]],Table2[#All],4,FALSE)</f>
        <v>0.57596350071167546</v>
      </c>
      <c r="G1235">
        <f>Table1[[#This Row],[Percentage]]*Table1[[#This Row],[VMT]]</f>
        <v>278512588.79763824</v>
      </c>
    </row>
    <row r="1236" spans="1:7">
      <c r="A1236">
        <v>27</v>
      </c>
      <c r="B1236" t="str">
        <f>VLOOKUP(A1236,SQL!$A$10:$B$61,2)</f>
        <v>Minnesota</v>
      </c>
      <c r="C1236">
        <v>49</v>
      </c>
      <c r="D1236" s="5">
        <v>1564123.2579999999</v>
      </c>
      <c r="E1236" s="8">
        <f t="shared" si="19"/>
        <v>570904989.16999996</v>
      </c>
      <c r="F1236" s="55">
        <f>VLOOKUP(Table1[[#This Row],[ST2]],Table2[#All],4,FALSE)</f>
        <v>0.57596350071167546</v>
      </c>
      <c r="G1236">
        <f>Table1[[#This Row],[Percentage]]*Table1[[#This Row],[VMT]]</f>
        <v>328820436.13611436</v>
      </c>
    </row>
    <row r="1237" spans="1:7">
      <c r="A1237">
        <v>27</v>
      </c>
      <c r="B1237" t="str">
        <f>VLOOKUP(A1237,SQL!$A$10:$B$61,2)</f>
        <v>Minnesota</v>
      </c>
      <c r="C1237">
        <v>51</v>
      </c>
      <c r="D1237" s="5">
        <v>298691.01400000002</v>
      </c>
      <c r="E1237" s="8">
        <f t="shared" si="19"/>
        <v>109022220.11000001</v>
      </c>
      <c r="F1237" s="55">
        <f>VLOOKUP(Table1[[#This Row],[ST2]],Table2[#All],4,FALSE)</f>
        <v>0.57596350071167546</v>
      </c>
      <c r="G1237">
        <f>Table1[[#This Row],[Percentage]]*Table1[[#This Row],[VMT]]</f>
        <v>62792819.549914435</v>
      </c>
    </row>
    <row r="1238" spans="1:7">
      <c r="A1238">
        <v>27</v>
      </c>
      <c r="B1238" t="str">
        <f>VLOOKUP(A1238,SQL!$A$10:$B$61,2)</f>
        <v>Minnesota</v>
      </c>
      <c r="C1238">
        <v>53</v>
      </c>
      <c r="D1238" s="5">
        <v>26612694.883000001</v>
      </c>
      <c r="E1238" s="8">
        <f t="shared" si="19"/>
        <v>9713633632.2950001</v>
      </c>
      <c r="F1238" s="55">
        <f>VLOOKUP(Table1[[#This Row],[ST2]],Table2[#All],4,FALSE)</f>
        <v>0.57596350071167546</v>
      </c>
      <c r="G1238">
        <f>Table1[[#This Row],[Percentage]]*Table1[[#This Row],[VMT]]</f>
        <v>5594698431.4872961</v>
      </c>
    </row>
    <row r="1239" spans="1:7">
      <c r="A1239">
        <v>27</v>
      </c>
      <c r="B1239" t="str">
        <f>VLOOKUP(A1239,SQL!$A$10:$B$61,2)</f>
        <v>Minnesota</v>
      </c>
      <c r="C1239">
        <v>55</v>
      </c>
      <c r="D1239" s="5">
        <v>416770.49400000001</v>
      </c>
      <c r="E1239" s="8">
        <f t="shared" si="19"/>
        <v>152121230.31</v>
      </c>
      <c r="F1239" s="55">
        <f>VLOOKUP(Table1[[#This Row],[ST2]],Table2[#All],4,FALSE)</f>
        <v>0.57596350071167546</v>
      </c>
      <c r="G1239">
        <f>Table1[[#This Row],[Percentage]]*Table1[[#This Row],[VMT]]</f>
        <v>87616276.341914639</v>
      </c>
    </row>
    <row r="1240" spans="1:7">
      <c r="A1240">
        <v>27</v>
      </c>
      <c r="B1240" t="str">
        <f>VLOOKUP(A1240,SQL!$A$10:$B$61,2)</f>
        <v>Minnesota</v>
      </c>
      <c r="C1240">
        <v>57</v>
      </c>
      <c r="D1240" s="5">
        <v>581459.93400000001</v>
      </c>
      <c r="E1240" s="8">
        <f t="shared" si="19"/>
        <v>212232875.91</v>
      </c>
      <c r="F1240" s="55">
        <f>VLOOKUP(Table1[[#This Row],[ST2]],Table2[#All],4,FALSE)</f>
        <v>0.57596350071167546</v>
      </c>
      <c r="G1240">
        <f>Table1[[#This Row],[Percentage]]*Table1[[#This Row],[VMT]]</f>
        <v>122238390.17523021</v>
      </c>
    </row>
    <row r="1241" spans="1:7">
      <c r="A1241">
        <v>27</v>
      </c>
      <c r="B1241" t="str">
        <f>VLOOKUP(A1241,SQL!$A$10:$B$61,2)</f>
        <v>Minnesota</v>
      </c>
      <c r="C1241">
        <v>59</v>
      </c>
      <c r="D1241" s="5">
        <v>880585.43599999999</v>
      </c>
      <c r="E1241" s="8">
        <f t="shared" si="19"/>
        <v>321413684.13999999</v>
      </c>
      <c r="F1241" s="55">
        <f>VLOOKUP(Table1[[#This Row],[ST2]],Table2[#All],4,FALSE)</f>
        <v>0.57596350071167546</v>
      </c>
      <c r="G1241">
        <f>Table1[[#This Row],[Percentage]]*Table1[[#This Row],[VMT]]</f>
        <v>185122550.69391111</v>
      </c>
    </row>
    <row r="1242" spans="1:7">
      <c r="A1242">
        <v>27</v>
      </c>
      <c r="B1242" t="str">
        <f>VLOOKUP(A1242,SQL!$A$10:$B$61,2)</f>
        <v>Minnesota</v>
      </c>
      <c r="C1242">
        <v>61</v>
      </c>
      <c r="D1242" s="5">
        <v>1075485.122</v>
      </c>
      <c r="E1242" s="8">
        <f t="shared" si="19"/>
        <v>392552069.52999997</v>
      </c>
      <c r="F1242" s="55">
        <f>VLOOKUP(Table1[[#This Row],[ST2]],Table2[#All],4,FALSE)</f>
        <v>0.57596350071167546</v>
      </c>
      <c r="G1242">
        <f>Table1[[#This Row],[Percentage]]*Table1[[#This Row],[VMT]]</f>
        <v>226095664.17811182</v>
      </c>
    </row>
    <row r="1243" spans="1:7">
      <c r="A1243">
        <v>27</v>
      </c>
      <c r="B1243" t="str">
        <f>VLOOKUP(A1243,SQL!$A$10:$B$61,2)</f>
        <v>Minnesota</v>
      </c>
      <c r="C1243">
        <v>63</v>
      </c>
      <c r="D1243" s="5">
        <v>569466.6</v>
      </c>
      <c r="E1243" s="8">
        <f t="shared" si="19"/>
        <v>207855309</v>
      </c>
      <c r="F1243" s="55">
        <f>VLOOKUP(Table1[[#This Row],[ST2]],Table2[#All],4,FALSE)</f>
        <v>0.57596350071167546</v>
      </c>
      <c r="G1243">
        <f>Table1[[#This Row],[Percentage]]*Table1[[#This Row],[VMT]]</f>
        <v>119717071.41314702</v>
      </c>
    </row>
    <row r="1244" spans="1:7">
      <c r="A1244">
        <v>27</v>
      </c>
      <c r="B1244" t="str">
        <f>VLOOKUP(A1244,SQL!$A$10:$B$61,2)</f>
        <v>Minnesota</v>
      </c>
      <c r="C1244">
        <v>65</v>
      </c>
      <c r="D1244" s="5">
        <v>416322.03700000001</v>
      </c>
      <c r="E1244" s="8">
        <f t="shared" si="19"/>
        <v>151957543.505</v>
      </c>
      <c r="F1244" s="55">
        <f>VLOOKUP(Table1[[#This Row],[ST2]],Table2[#All],4,FALSE)</f>
        <v>0.57596350071167546</v>
      </c>
      <c r="G1244">
        <f>Table1[[#This Row],[Percentage]]*Table1[[#This Row],[VMT]]</f>
        <v>87521998.716686517</v>
      </c>
    </row>
    <row r="1245" spans="1:7">
      <c r="A1245">
        <v>27</v>
      </c>
      <c r="B1245" t="str">
        <f>VLOOKUP(A1245,SQL!$A$10:$B$61,2)</f>
        <v>Minnesota</v>
      </c>
      <c r="C1245">
        <v>67</v>
      </c>
      <c r="D1245" s="5">
        <v>1037467.378</v>
      </c>
      <c r="E1245" s="8">
        <f t="shared" si="19"/>
        <v>378675592.97000003</v>
      </c>
      <c r="F1245" s="55">
        <f>VLOOKUP(Table1[[#This Row],[ST2]],Table2[#All],4,FALSE)</f>
        <v>0.57596350071167546</v>
      </c>
      <c r="G1245">
        <f>Table1[[#This Row],[Percentage]]*Table1[[#This Row],[VMT]]</f>
        <v>218103320.16107073</v>
      </c>
    </row>
    <row r="1246" spans="1:7">
      <c r="A1246">
        <v>27</v>
      </c>
      <c r="B1246" t="str">
        <f>VLOOKUP(A1246,SQL!$A$10:$B$61,2)</f>
        <v>Minnesota</v>
      </c>
      <c r="C1246">
        <v>69</v>
      </c>
      <c r="D1246" s="5">
        <v>162949.614</v>
      </c>
      <c r="E1246" s="8">
        <f t="shared" si="19"/>
        <v>59476609.109999999</v>
      </c>
      <c r="F1246" s="55">
        <f>VLOOKUP(Table1[[#This Row],[ST2]],Table2[#All],4,FALSE)</f>
        <v>0.57596350071167546</v>
      </c>
      <c r="G1246">
        <f>Table1[[#This Row],[Percentage]]*Table1[[#This Row],[VMT]]</f>
        <v>34256355.993455529</v>
      </c>
    </row>
    <row r="1247" spans="1:7">
      <c r="A1247">
        <v>27</v>
      </c>
      <c r="B1247" t="str">
        <f>VLOOKUP(A1247,SQL!$A$10:$B$61,2)</f>
        <v>Minnesota</v>
      </c>
      <c r="C1247">
        <v>71</v>
      </c>
      <c r="D1247" s="5">
        <v>313856.37099999998</v>
      </c>
      <c r="E1247" s="8">
        <f t="shared" si="19"/>
        <v>114557575.41499999</v>
      </c>
      <c r="F1247" s="55">
        <f>VLOOKUP(Table1[[#This Row],[ST2]],Table2[#All],4,FALSE)</f>
        <v>0.57596350071167546</v>
      </c>
      <c r="G1247">
        <f>Table1[[#This Row],[Percentage]]*Table1[[#This Row],[VMT]]</f>
        <v>65980982.169065163</v>
      </c>
    </row>
    <row r="1248" spans="1:7">
      <c r="A1248">
        <v>27</v>
      </c>
      <c r="B1248" t="str">
        <f>VLOOKUP(A1248,SQL!$A$10:$B$61,2)</f>
        <v>Minnesota</v>
      </c>
      <c r="C1248">
        <v>73</v>
      </c>
      <c r="D1248" s="5">
        <v>215576.57500000001</v>
      </c>
      <c r="E1248" s="8">
        <f t="shared" si="19"/>
        <v>78685449.875</v>
      </c>
      <c r="F1248" s="55">
        <f>VLOOKUP(Table1[[#This Row],[ST2]],Table2[#All],4,FALSE)</f>
        <v>0.57596350071167546</v>
      </c>
      <c r="G1248">
        <f>Table1[[#This Row],[Percentage]]*Table1[[#This Row],[VMT]]</f>
        <v>45319947.165078066</v>
      </c>
    </row>
    <row r="1249" spans="1:7">
      <c r="A1249">
        <v>27</v>
      </c>
      <c r="B1249" t="str">
        <f>VLOOKUP(A1249,SQL!$A$10:$B$61,2)</f>
        <v>Minnesota</v>
      </c>
      <c r="C1249">
        <v>75</v>
      </c>
      <c r="D1249" s="5">
        <v>395150.30599999998</v>
      </c>
      <c r="E1249" s="8">
        <f t="shared" si="19"/>
        <v>144229861.69</v>
      </c>
      <c r="F1249" s="55">
        <f>VLOOKUP(Table1[[#This Row],[ST2]],Table2[#All],4,FALSE)</f>
        <v>0.57596350071167546</v>
      </c>
      <c r="G1249">
        <f>Table1[[#This Row],[Percentage]]*Table1[[#This Row],[VMT]]</f>
        <v>83071136.046133161</v>
      </c>
    </row>
    <row r="1250" spans="1:7">
      <c r="A1250">
        <v>27</v>
      </c>
      <c r="B1250" t="str">
        <f>VLOOKUP(A1250,SQL!$A$10:$B$61,2)</f>
        <v>Minnesota</v>
      </c>
      <c r="C1250">
        <v>77</v>
      </c>
      <c r="D1250" s="5">
        <v>104454.58</v>
      </c>
      <c r="E1250" s="8">
        <f t="shared" si="19"/>
        <v>38125921.700000003</v>
      </c>
      <c r="F1250" s="55">
        <f>VLOOKUP(Table1[[#This Row],[ST2]],Table2[#All],4,FALSE)</f>
        <v>0.57596350071167546</v>
      </c>
      <c r="G1250">
        <f>Table1[[#This Row],[Percentage]]*Table1[[#This Row],[VMT]]</f>
        <v>21959139.330191236</v>
      </c>
    </row>
    <row r="1251" spans="1:7">
      <c r="A1251">
        <v>27</v>
      </c>
      <c r="B1251" t="str">
        <f>VLOOKUP(A1251,SQL!$A$10:$B$61,2)</f>
        <v>Minnesota</v>
      </c>
      <c r="C1251">
        <v>79</v>
      </c>
      <c r="D1251" s="5">
        <v>583341.46900000004</v>
      </c>
      <c r="E1251" s="8">
        <f t="shared" si="19"/>
        <v>212919636.185</v>
      </c>
      <c r="F1251" s="55">
        <f>VLOOKUP(Table1[[#This Row],[ST2]],Table2[#All],4,FALSE)</f>
        <v>0.57596350071167546</v>
      </c>
      <c r="G1251">
        <f>Table1[[#This Row],[Percentage]]*Table1[[#This Row],[VMT]]</f>
        <v>122633939.02736893</v>
      </c>
    </row>
    <row r="1252" spans="1:7">
      <c r="A1252">
        <v>27</v>
      </c>
      <c r="B1252" t="str">
        <f>VLOOKUP(A1252,SQL!$A$10:$B$61,2)</f>
        <v>Minnesota</v>
      </c>
      <c r="C1252">
        <v>81</v>
      </c>
      <c r="D1252" s="5">
        <v>149986.32399999999</v>
      </c>
      <c r="E1252" s="8">
        <f t="shared" si="19"/>
        <v>54745008.259999998</v>
      </c>
      <c r="F1252" s="55">
        <f>VLOOKUP(Table1[[#This Row],[ST2]],Table2[#All],4,FALSE)</f>
        <v>0.57596350071167546</v>
      </c>
      <c r="G1252">
        <f>Table1[[#This Row],[Percentage]]*Table1[[#This Row],[VMT]]</f>
        <v>31531126.603919189</v>
      </c>
    </row>
    <row r="1253" spans="1:7">
      <c r="A1253">
        <v>27</v>
      </c>
      <c r="B1253" t="str">
        <f>VLOOKUP(A1253,SQL!$A$10:$B$61,2)</f>
        <v>Minnesota</v>
      </c>
      <c r="C1253">
        <v>83</v>
      </c>
      <c r="D1253" s="5">
        <v>623960.45400000003</v>
      </c>
      <c r="E1253" s="8">
        <f t="shared" si="19"/>
        <v>227745565.71000001</v>
      </c>
      <c r="F1253" s="55">
        <f>VLOOKUP(Table1[[#This Row],[ST2]],Table2[#All],4,FALSE)</f>
        <v>0.57596350071167546</v>
      </c>
      <c r="G1253">
        <f>Table1[[#This Row],[Percentage]]*Table1[[#This Row],[VMT]]</f>
        <v>131173133.29789253</v>
      </c>
    </row>
    <row r="1254" spans="1:7">
      <c r="A1254">
        <v>27</v>
      </c>
      <c r="B1254" t="str">
        <f>VLOOKUP(A1254,SQL!$A$10:$B$61,2)</f>
        <v>Minnesota</v>
      </c>
      <c r="C1254">
        <v>85</v>
      </c>
      <c r="D1254" s="5">
        <v>784779.53500000003</v>
      </c>
      <c r="E1254" s="8">
        <f t="shared" si="19"/>
        <v>286444530.27500004</v>
      </c>
      <c r="F1254" s="55">
        <f>VLOOKUP(Table1[[#This Row],[ST2]],Table2[#All],4,FALSE)</f>
        <v>0.57596350071167546</v>
      </c>
      <c r="G1254">
        <f>Table1[[#This Row],[Percentage]]*Table1[[#This Row],[VMT]]</f>
        <v>164981594.41690052</v>
      </c>
    </row>
    <row r="1255" spans="1:7">
      <c r="A1255">
        <v>27</v>
      </c>
      <c r="B1255" t="str">
        <f>VLOOKUP(A1255,SQL!$A$10:$B$61,2)</f>
        <v>Minnesota</v>
      </c>
      <c r="C1255">
        <v>87</v>
      </c>
      <c r="D1255" s="5">
        <v>162475.41899999999</v>
      </c>
      <c r="E1255" s="8">
        <f t="shared" si="19"/>
        <v>59303527.934999995</v>
      </c>
      <c r="F1255" s="55">
        <f>VLOOKUP(Table1[[#This Row],[ST2]],Table2[#All],4,FALSE)</f>
        <v>0.57596350071167546</v>
      </c>
      <c r="G1255">
        <f>Table1[[#This Row],[Percentage]]*Table1[[#This Row],[VMT]]</f>
        <v>34156667.553995237</v>
      </c>
    </row>
    <row r="1256" spans="1:7">
      <c r="A1256">
        <v>27</v>
      </c>
      <c r="B1256" t="str">
        <f>VLOOKUP(A1256,SQL!$A$10:$B$61,2)</f>
        <v>Minnesota</v>
      </c>
      <c r="C1256">
        <v>89</v>
      </c>
      <c r="D1256" s="5">
        <v>266524.03700000001</v>
      </c>
      <c r="E1256" s="8">
        <f t="shared" si="19"/>
        <v>97281273.50500001</v>
      </c>
      <c r="F1256" s="55">
        <f>VLOOKUP(Table1[[#This Row],[ST2]],Table2[#All],4,FALSE)</f>
        <v>0.57596350071167546</v>
      </c>
      <c r="G1256">
        <f>Table1[[#This Row],[Percentage]]*Table1[[#This Row],[VMT]]</f>
        <v>56030462.841629766</v>
      </c>
    </row>
    <row r="1257" spans="1:7">
      <c r="A1257">
        <v>27</v>
      </c>
      <c r="B1257" t="str">
        <f>VLOOKUP(A1257,SQL!$A$10:$B$61,2)</f>
        <v>Minnesota</v>
      </c>
      <c r="C1257">
        <v>91</v>
      </c>
      <c r="D1257" s="5">
        <v>688417.93900000001</v>
      </c>
      <c r="E1257" s="8">
        <f t="shared" si="19"/>
        <v>251272547.73500001</v>
      </c>
      <c r="F1257" s="55">
        <f>VLOOKUP(Table1[[#This Row],[ST2]],Table2[#All],4,FALSE)</f>
        <v>0.57596350071167546</v>
      </c>
      <c r="G1257">
        <f>Table1[[#This Row],[Percentage]]*Table1[[#This Row],[VMT]]</f>
        <v>144723816.22619218</v>
      </c>
    </row>
    <row r="1258" spans="1:7">
      <c r="A1258">
        <v>27</v>
      </c>
      <c r="B1258" t="str">
        <f>VLOOKUP(A1258,SQL!$A$10:$B$61,2)</f>
        <v>Minnesota</v>
      </c>
      <c r="C1258">
        <v>93</v>
      </c>
      <c r="D1258" s="5">
        <v>570219.46100000001</v>
      </c>
      <c r="E1258" s="8">
        <f t="shared" si="19"/>
        <v>208130103.26500002</v>
      </c>
      <c r="F1258" s="55">
        <f>VLOOKUP(Table1[[#This Row],[ST2]],Table2[#All],4,FALSE)</f>
        <v>0.57596350071167546</v>
      </c>
      <c r="G1258">
        <f>Table1[[#This Row],[Percentage]]*Table1[[#This Row],[VMT]]</f>
        <v>119875342.87999192</v>
      </c>
    </row>
    <row r="1259" spans="1:7">
      <c r="A1259">
        <v>27</v>
      </c>
      <c r="B1259" t="str">
        <f>VLOOKUP(A1259,SQL!$A$10:$B$61,2)</f>
        <v>Minnesota</v>
      </c>
      <c r="C1259">
        <v>95</v>
      </c>
      <c r="D1259" s="5">
        <v>1032846.747</v>
      </c>
      <c r="E1259" s="8">
        <f t="shared" si="19"/>
        <v>376989062.65499997</v>
      </c>
      <c r="F1259" s="55">
        <f>VLOOKUP(Table1[[#This Row],[ST2]],Table2[#All],4,FALSE)</f>
        <v>0.57596350071167546</v>
      </c>
      <c r="G1259">
        <f>Table1[[#This Row],[Percentage]]*Table1[[#This Row],[VMT]]</f>
        <v>217131940.25678694</v>
      </c>
    </row>
    <row r="1260" spans="1:7">
      <c r="A1260">
        <v>27</v>
      </c>
      <c r="B1260" t="str">
        <f>VLOOKUP(A1260,SQL!$A$10:$B$61,2)</f>
        <v>Minnesota</v>
      </c>
      <c r="C1260">
        <v>97</v>
      </c>
      <c r="D1260" s="5">
        <v>1119899.6159999999</v>
      </c>
      <c r="E1260" s="8">
        <f t="shared" si="19"/>
        <v>408763359.83999997</v>
      </c>
      <c r="F1260" s="55">
        <f>VLOOKUP(Table1[[#This Row],[ST2]],Table2[#All],4,FALSE)</f>
        <v>0.57596350071167546</v>
      </c>
      <c r="G1260">
        <f>Table1[[#This Row],[Percentage]]*Table1[[#This Row],[VMT]]</f>
        <v>235432775.69611266</v>
      </c>
    </row>
    <row r="1261" spans="1:7">
      <c r="A1261">
        <v>27</v>
      </c>
      <c r="B1261" t="str">
        <f>VLOOKUP(A1261,SQL!$A$10:$B$61,2)</f>
        <v>Minnesota</v>
      </c>
      <c r="C1261">
        <v>99</v>
      </c>
      <c r="D1261" s="5">
        <v>933750.20600000001</v>
      </c>
      <c r="E1261" s="8">
        <f t="shared" si="19"/>
        <v>340818825.19</v>
      </c>
      <c r="F1261" s="55">
        <f>VLOOKUP(Table1[[#This Row],[ST2]],Table2[#All],4,FALSE)</f>
        <v>0.57596350071167546</v>
      </c>
      <c r="G1261">
        <f>Table1[[#This Row],[Percentage]]*Table1[[#This Row],[VMT]]</f>
        <v>196299203.66487294</v>
      </c>
    </row>
    <row r="1262" spans="1:7">
      <c r="A1262">
        <v>27</v>
      </c>
      <c r="B1262" t="str">
        <f>VLOOKUP(A1262,SQL!$A$10:$B$61,2)</f>
        <v>Minnesota</v>
      </c>
      <c r="C1262">
        <v>101</v>
      </c>
      <c r="D1262" s="5">
        <v>217831.46400000001</v>
      </c>
      <c r="E1262" s="8">
        <f t="shared" si="19"/>
        <v>79508484.359999999</v>
      </c>
      <c r="F1262" s="55">
        <f>VLOOKUP(Table1[[#This Row],[ST2]],Table2[#All],4,FALSE)</f>
        <v>0.57596350071167546</v>
      </c>
      <c r="G1262">
        <f>Table1[[#This Row],[Percentage]]*Table1[[#This Row],[VMT]]</f>
        <v>45793984.988265097</v>
      </c>
    </row>
    <row r="1263" spans="1:7">
      <c r="A1263">
        <v>27</v>
      </c>
      <c r="B1263" t="str">
        <f>VLOOKUP(A1263,SQL!$A$10:$B$61,2)</f>
        <v>Minnesota</v>
      </c>
      <c r="C1263">
        <v>103</v>
      </c>
      <c r="D1263" s="5">
        <v>894771.7</v>
      </c>
      <c r="E1263" s="8">
        <f t="shared" si="19"/>
        <v>326591670.5</v>
      </c>
      <c r="F1263" s="55">
        <f>VLOOKUP(Table1[[#This Row],[ST2]],Table2[#All],4,FALSE)</f>
        <v>0.57596350071167546</v>
      </c>
      <c r="G1263">
        <f>Table1[[#This Row],[Percentage]]*Table1[[#This Row],[VMT]]</f>
        <v>188104881.84445402</v>
      </c>
    </row>
    <row r="1264" spans="1:7">
      <c r="A1264">
        <v>27</v>
      </c>
      <c r="B1264" t="str">
        <f>VLOOKUP(A1264,SQL!$A$10:$B$61,2)</f>
        <v>Minnesota</v>
      </c>
      <c r="C1264">
        <v>105</v>
      </c>
      <c r="D1264" s="5">
        <v>638035.02</v>
      </c>
      <c r="E1264" s="8">
        <f t="shared" si="19"/>
        <v>232882782.30000001</v>
      </c>
      <c r="F1264" s="55">
        <f>VLOOKUP(Table1[[#This Row],[ST2]],Table2[#All],4,FALSE)</f>
        <v>0.57596350071167546</v>
      </c>
      <c r="G1264">
        <f>Table1[[#This Row],[Percentage]]*Table1[[#This Row],[VMT]]</f>
        <v>134131982.54898302</v>
      </c>
    </row>
    <row r="1265" spans="1:7">
      <c r="A1265">
        <v>27</v>
      </c>
      <c r="B1265" t="str">
        <f>VLOOKUP(A1265,SQL!$A$10:$B$61,2)</f>
        <v>Minnesota</v>
      </c>
      <c r="C1265">
        <v>107</v>
      </c>
      <c r="D1265" s="5">
        <v>199620.408</v>
      </c>
      <c r="E1265" s="8">
        <f t="shared" si="19"/>
        <v>72861448.920000002</v>
      </c>
      <c r="F1265" s="55">
        <f>VLOOKUP(Table1[[#This Row],[ST2]],Table2[#All],4,FALSE)</f>
        <v>0.57596350071167546</v>
      </c>
      <c r="G1265">
        <f>Table1[[#This Row],[Percentage]]*Table1[[#This Row],[VMT]]</f>
        <v>41965535.186888129</v>
      </c>
    </row>
    <row r="1266" spans="1:7">
      <c r="A1266">
        <v>27</v>
      </c>
      <c r="B1266" t="str">
        <f>VLOOKUP(A1266,SQL!$A$10:$B$61,2)</f>
        <v>Minnesota</v>
      </c>
      <c r="C1266">
        <v>109</v>
      </c>
      <c r="D1266" s="5">
        <v>3288415.4139999999</v>
      </c>
      <c r="E1266" s="8">
        <f t="shared" si="19"/>
        <v>1200271626.1099999</v>
      </c>
      <c r="F1266" s="55">
        <f>VLOOKUP(Table1[[#This Row],[ST2]],Table2[#All],4,FALSE)</f>
        <v>0.57596350071167546</v>
      </c>
      <c r="G1266">
        <f>Table1[[#This Row],[Percentage]]*Table1[[#This Row],[VMT]]</f>
        <v>691312647.57921076</v>
      </c>
    </row>
    <row r="1267" spans="1:7">
      <c r="A1267">
        <v>27</v>
      </c>
      <c r="B1267" t="str">
        <f>VLOOKUP(A1267,SQL!$A$10:$B$61,2)</f>
        <v>Minnesota</v>
      </c>
      <c r="C1267">
        <v>111</v>
      </c>
      <c r="D1267" s="5">
        <v>1783194.4639999999</v>
      </c>
      <c r="E1267" s="8">
        <f t="shared" si="19"/>
        <v>650865979.36000001</v>
      </c>
      <c r="F1267" s="55">
        <f>VLOOKUP(Table1[[#This Row],[ST2]],Table2[#All],4,FALSE)</f>
        <v>0.57596350071167546</v>
      </c>
      <c r="G1267">
        <f>Table1[[#This Row],[Percentage]]*Table1[[#This Row],[VMT]]</f>
        <v>374875047.96631873</v>
      </c>
    </row>
    <row r="1268" spans="1:7">
      <c r="A1268">
        <v>27</v>
      </c>
      <c r="B1268" t="str">
        <f>VLOOKUP(A1268,SQL!$A$10:$B$61,2)</f>
        <v>Minnesota</v>
      </c>
      <c r="C1268">
        <v>113</v>
      </c>
      <c r="D1268" s="5">
        <v>301891.978</v>
      </c>
      <c r="E1268" s="8">
        <f t="shared" si="19"/>
        <v>110190571.97</v>
      </c>
      <c r="F1268" s="55">
        <f>VLOOKUP(Table1[[#This Row],[ST2]],Table2[#All],4,FALSE)</f>
        <v>0.57596350071167546</v>
      </c>
      <c r="G1268">
        <f>Table1[[#This Row],[Percentage]]*Table1[[#This Row],[VMT]]</f>
        <v>63465747.57726302</v>
      </c>
    </row>
    <row r="1269" spans="1:7">
      <c r="A1269">
        <v>27</v>
      </c>
      <c r="B1269" t="str">
        <f>VLOOKUP(A1269,SQL!$A$10:$B$61,2)</f>
        <v>Minnesota</v>
      </c>
      <c r="C1269">
        <v>115</v>
      </c>
      <c r="D1269" s="5">
        <v>1393901.5759999999</v>
      </c>
      <c r="E1269" s="8">
        <f t="shared" si="19"/>
        <v>508774075.23999995</v>
      </c>
      <c r="F1269" s="55">
        <f>VLOOKUP(Table1[[#This Row],[ST2]],Table2[#All],4,FALSE)</f>
        <v>0.57596350071167546</v>
      </c>
      <c r="G1269">
        <f>Table1[[#This Row],[Percentage]]*Table1[[#This Row],[VMT]]</f>
        <v>293035297.44657576</v>
      </c>
    </row>
    <row r="1270" spans="1:7">
      <c r="A1270">
        <v>27</v>
      </c>
      <c r="B1270" t="str">
        <f>VLOOKUP(A1270,SQL!$A$10:$B$61,2)</f>
        <v>Minnesota</v>
      </c>
      <c r="C1270">
        <v>117</v>
      </c>
      <c r="D1270" s="5">
        <v>243510.68299999999</v>
      </c>
      <c r="E1270" s="8">
        <f t="shared" si="19"/>
        <v>88881399.295000002</v>
      </c>
      <c r="F1270" s="55">
        <f>VLOOKUP(Table1[[#This Row],[ST2]],Table2[#All],4,FALSE)</f>
        <v>0.57596350071167546</v>
      </c>
      <c r="G1270">
        <f>Table1[[#This Row],[Percentage]]*Table1[[#This Row],[VMT]]</f>
        <v>51192441.886100441</v>
      </c>
    </row>
    <row r="1271" spans="1:7">
      <c r="A1271">
        <v>27</v>
      </c>
      <c r="B1271" t="str">
        <f>VLOOKUP(A1271,SQL!$A$10:$B$61,2)</f>
        <v>Minnesota</v>
      </c>
      <c r="C1271">
        <v>119</v>
      </c>
      <c r="D1271" s="5">
        <v>872278</v>
      </c>
      <c r="E1271" s="8">
        <f t="shared" si="19"/>
        <v>318381470</v>
      </c>
      <c r="F1271" s="55">
        <f>VLOOKUP(Table1[[#This Row],[ST2]],Table2[#All],4,FALSE)</f>
        <v>0.57596350071167546</v>
      </c>
      <c r="G1271">
        <f>Table1[[#This Row],[Percentage]]*Table1[[#This Row],[VMT]]</f>
        <v>183376106.02292928</v>
      </c>
    </row>
    <row r="1272" spans="1:7">
      <c r="A1272">
        <v>27</v>
      </c>
      <c r="B1272" t="str">
        <f>VLOOKUP(A1272,SQL!$A$10:$B$61,2)</f>
        <v>Minnesota</v>
      </c>
      <c r="C1272">
        <v>121</v>
      </c>
      <c r="D1272" s="5">
        <v>306902.663</v>
      </c>
      <c r="E1272" s="8">
        <f t="shared" si="19"/>
        <v>112019471.995</v>
      </c>
      <c r="F1272" s="55">
        <f>VLOOKUP(Table1[[#This Row],[ST2]],Table2[#All],4,FALSE)</f>
        <v>0.57596350071167546</v>
      </c>
      <c r="G1272">
        <f>Table1[[#This Row],[Percentage]]*Table1[[#This Row],[VMT]]</f>
        <v>64519127.238113694</v>
      </c>
    </row>
    <row r="1273" spans="1:7">
      <c r="A1273">
        <v>27</v>
      </c>
      <c r="B1273" t="str">
        <f>VLOOKUP(A1273,SQL!$A$10:$B$61,2)</f>
        <v>Minnesota</v>
      </c>
      <c r="C1273">
        <v>123</v>
      </c>
      <c r="D1273" s="5">
        <v>11110639.207</v>
      </c>
      <c r="E1273" s="8">
        <f t="shared" si="19"/>
        <v>4055383310.5550003</v>
      </c>
      <c r="F1273" s="55">
        <f>VLOOKUP(Table1[[#This Row],[ST2]],Table2[#All],4,FALSE)</f>
        <v>0.57596350071167546</v>
      </c>
      <c r="G1273">
        <f>Table1[[#This Row],[Percentage]]*Table1[[#This Row],[VMT]]</f>
        <v>2335752768.2749615</v>
      </c>
    </row>
    <row r="1274" spans="1:7">
      <c r="A1274">
        <v>27</v>
      </c>
      <c r="B1274" t="str">
        <f>VLOOKUP(A1274,SQL!$A$10:$B$61,2)</f>
        <v>Minnesota</v>
      </c>
      <c r="C1274">
        <v>125</v>
      </c>
      <c r="D1274" s="5">
        <v>116476.334</v>
      </c>
      <c r="E1274" s="8">
        <f t="shared" si="19"/>
        <v>42513861.910000004</v>
      </c>
      <c r="F1274" s="55">
        <f>VLOOKUP(Table1[[#This Row],[ST2]],Table2[#All],4,FALSE)</f>
        <v>0.57596350071167546</v>
      </c>
      <c r="G1274">
        <f>Table1[[#This Row],[Percentage]]*Table1[[#This Row],[VMT]]</f>
        <v>24486432.73445636</v>
      </c>
    </row>
    <row r="1275" spans="1:7">
      <c r="A1275">
        <v>27</v>
      </c>
      <c r="B1275" t="str">
        <f>VLOOKUP(A1275,SQL!$A$10:$B$61,2)</f>
        <v>Minnesota</v>
      </c>
      <c r="C1275">
        <v>127</v>
      </c>
      <c r="D1275" s="5">
        <v>469223.28899999999</v>
      </c>
      <c r="E1275" s="8">
        <f t="shared" si="19"/>
        <v>171266500.48499998</v>
      </c>
      <c r="F1275" s="55">
        <f>VLOOKUP(Table1[[#This Row],[ST2]],Table2[#All],4,FALSE)</f>
        <v>0.57596350071167546</v>
      </c>
      <c r="G1275">
        <f>Table1[[#This Row],[Percentage]]*Table1[[#This Row],[VMT]]</f>
        <v>98643253.173978448</v>
      </c>
    </row>
    <row r="1276" spans="1:7">
      <c r="A1276">
        <v>27</v>
      </c>
      <c r="B1276" t="str">
        <f>VLOOKUP(A1276,SQL!$A$10:$B$61,2)</f>
        <v>Minnesota</v>
      </c>
      <c r="C1276">
        <v>129</v>
      </c>
      <c r="D1276" s="5">
        <v>500986.75</v>
      </c>
      <c r="E1276" s="8">
        <f t="shared" si="19"/>
        <v>182860163.75</v>
      </c>
      <c r="F1276" s="55">
        <f>VLOOKUP(Table1[[#This Row],[ST2]],Table2[#All],4,FALSE)</f>
        <v>0.57596350071167546</v>
      </c>
      <c r="G1276">
        <f>Table1[[#This Row],[Percentage]]*Table1[[#This Row],[VMT]]</f>
        <v>105320780.05416022</v>
      </c>
    </row>
    <row r="1277" spans="1:7">
      <c r="A1277">
        <v>27</v>
      </c>
      <c r="B1277" t="str">
        <f>VLOOKUP(A1277,SQL!$A$10:$B$61,2)</f>
        <v>Minnesota</v>
      </c>
      <c r="C1277">
        <v>131</v>
      </c>
      <c r="D1277" s="5">
        <v>1654981.6459999999</v>
      </c>
      <c r="E1277" s="8">
        <f t="shared" si="19"/>
        <v>604068300.78999996</v>
      </c>
      <c r="F1277" s="55">
        <f>VLOOKUP(Table1[[#This Row],[ST2]],Table2[#All],4,FALSE)</f>
        <v>0.57596350071167546</v>
      </c>
      <c r="G1277">
        <f>Table1[[#This Row],[Percentage]]*Table1[[#This Row],[VMT]]</f>
        <v>347921293.19196171</v>
      </c>
    </row>
    <row r="1278" spans="1:7">
      <c r="A1278">
        <v>27</v>
      </c>
      <c r="B1278" t="str">
        <f>VLOOKUP(A1278,SQL!$A$10:$B$61,2)</f>
        <v>Minnesota</v>
      </c>
      <c r="C1278">
        <v>133</v>
      </c>
      <c r="D1278" s="5">
        <v>394025.087</v>
      </c>
      <c r="E1278" s="8">
        <f t="shared" si="19"/>
        <v>143819156.755</v>
      </c>
      <c r="F1278" s="55">
        <f>VLOOKUP(Table1[[#This Row],[ST2]],Table2[#All],4,FALSE)</f>
        <v>0.57596350071167546</v>
      </c>
      <c r="G1278">
        <f>Table1[[#This Row],[Percentage]]*Table1[[#This Row],[VMT]]</f>
        <v>82834584.994011</v>
      </c>
    </row>
    <row r="1279" spans="1:7">
      <c r="A1279">
        <v>27</v>
      </c>
      <c r="B1279" t="str">
        <f>VLOOKUP(A1279,SQL!$A$10:$B$61,2)</f>
        <v>Minnesota</v>
      </c>
      <c r="C1279">
        <v>135</v>
      </c>
      <c r="D1279" s="5">
        <v>324905.647</v>
      </c>
      <c r="E1279" s="8">
        <f t="shared" si="19"/>
        <v>118590561.155</v>
      </c>
      <c r="F1279" s="55">
        <f>VLOOKUP(Table1[[#This Row],[ST2]],Table2[#All],4,FALSE)</f>
        <v>0.57596350071167546</v>
      </c>
      <c r="G1279">
        <f>Table1[[#This Row],[Percentage]]*Table1[[#This Row],[VMT]]</f>
        <v>68303834.754195839</v>
      </c>
    </row>
    <row r="1280" spans="1:7">
      <c r="A1280">
        <v>27</v>
      </c>
      <c r="B1280" t="str">
        <f>VLOOKUP(A1280,SQL!$A$10:$B$61,2)</f>
        <v>Minnesota</v>
      </c>
      <c r="C1280">
        <v>137</v>
      </c>
      <c r="D1280" s="5">
        <v>4839072.2970000003</v>
      </c>
      <c r="E1280" s="8">
        <f t="shared" si="19"/>
        <v>1766261388.4050002</v>
      </c>
      <c r="F1280" s="55">
        <f>VLOOKUP(Table1[[#This Row],[ST2]],Table2[#All],4,FALSE)</f>
        <v>0.57596350071167546</v>
      </c>
      <c r="G1280">
        <f>Table1[[#This Row],[Percentage]]*Table1[[#This Row],[VMT]]</f>
        <v>1017302092.4376082</v>
      </c>
    </row>
    <row r="1281" spans="1:7">
      <c r="A1281">
        <v>27</v>
      </c>
      <c r="B1281" t="str">
        <f>VLOOKUP(A1281,SQL!$A$10:$B$61,2)</f>
        <v>Minnesota</v>
      </c>
      <c r="C1281">
        <v>139</v>
      </c>
      <c r="D1281" s="5">
        <v>3012017.9920000001</v>
      </c>
      <c r="E1281" s="8">
        <f t="shared" si="19"/>
        <v>1099386567.0799999</v>
      </c>
      <c r="F1281" s="55">
        <f>VLOOKUP(Table1[[#This Row],[ST2]],Table2[#All],4,FALSE)</f>
        <v>0.57596350071167546</v>
      </c>
      <c r="G1281">
        <f>Table1[[#This Row],[Percentage]]*Table1[[#This Row],[VMT]]</f>
        <v>633206535.81078792</v>
      </c>
    </row>
    <row r="1282" spans="1:7">
      <c r="A1282">
        <v>27</v>
      </c>
      <c r="B1282" t="str">
        <f>VLOOKUP(A1282,SQL!$A$10:$B$61,2)</f>
        <v>Minnesota</v>
      </c>
      <c r="C1282">
        <v>141</v>
      </c>
      <c r="D1282" s="5">
        <v>2117245.841</v>
      </c>
      <c r="E1282" s="8">
        <f t="shared" si="19"/>
        <v>772794731.96500003</v>
      </c>
      <c r="F1282" s="55">
        <f>VLOOKUP(Table1[[#This Row],[ST2]],Table2[#All],4,FALSE)</f>
        <v>0.57596350071167546</v>
      </c>
      <c r="G1282">
        <f>Table1[[#This Row],[Percentage]]*Table1[[#This Row],[VMT]]</f>
        <v>445101559.15410233</v>
      </c>
    </row>
    <row r="1283" spans="1:7">
      <c r="A1283">
        <v>27</v>
      </c>
      <c r="B1283" t="str">
        <f>VLOOKUP(A1283,SQL!$A$10:$B$61,2)</f>
        <v>Minnesota</v>
      </c>
      <c r="C1283">
        <v>143</v>
      </c>
      <c r="D1283" s="5">
        <v>414154.04399999999</v>
      </c>
      <c r="E1283" s="8">
        <f t="shared" si="19"/>
        <v>151166226.06</v>
      </c>
      <c r="F1283" s="55">
        <f>VLOOKUP(Table1[[#This Row],[ST2]],Table2[#All],4,FALSE)</f>
        <v>0.57596350071167546</v>
      </c>
      <c r="G1283">
        <f>Table1[[#This Row],[Percentage]]*Table1[[#This Row],[VMT]]</f>
        <v>87066228.750890106</v>
      </c>
    </row>
    <row r="1284" spans="1:7">
      <c r="A1284">
        <v>27</v>
      </c>
      <c r="B1284" t="str">
        <f>VLOOKUP(A1284,SQL!$A$10:$B$61,2)</f>
        <v>Minnesota</v>
      </c>
      <c r="C1284">
        <v>145</v>
      </c>
      <c r="D1284" s="5">
        <v>4293006.4910000004</v>
      </c>
      <c r="E1284" s="8">
        <f t="shared" ref="E1284:E1347" si="20">D1284*365</f>
        <v>1566947369.2150002</v>
      </c>
      <c r="F1284" s="55">
        <f>VLOOKUP(Table1[[#This Row],[ST2]],Table2[#All],4,FALSE)</f>
        <v>0.57596350071167546</v>
      </c>
      <c r="G1284">
        <f>Table1[[#This Row],[Percentage]]*Table1[[#This Row],[VMT]]</f>
        <v>902504492.20402169</v>
      </c>
    </row>
    <row r="1285" spans="1:7">
      <c r="A1285">
        <v>27</v>
      </c>
      <c r="B1285" t="str">
        <f>VLOOKUP(A1285,SQL!$A$10:$B$61,2)</f>
        <v>Minnesota</v>
      </c>
      <c r="C1285">
        <v>147</v>
      </c>
      <c r="D1285" s="5">
        <v>1180932.023</v>
      </c>
      <c r="E1285" s="8">
        <f t="shared" si="20"/>
        <v>431040188.39500004</v>
      </c>
      <c r="F1285" s="55">
        <f>VLOOKUP(Table1[[#This Row],[ST2]],Table2[#All],4,FALSE)</f>
        <v>0.57596350071167546</v>
      </c>
      <c r="G1285">
        <f>Table1[[#This Row],[Percentage]]*Table1[[#This Row],[VMT]]</f>
        <v>248263415.85540432</v>
      </c>
    </row>
    <row r="1286" spans="1:7">
      <c r="A1286">
        <v>27</v>
      </c>
      <c r="B1286" t="str">
        <f>VLOOKUP(A1286,SQL!$A$10:$B$61,2)</f>
        <v>Minnesota</v>
      </c>
      <c r="C1286">
        <v>149</v>
      </c>
      <c r="D1286" s="5">
        <v>208753.56</v>
      </c>
      <c r="E1286" s="8">
        <f t="shared" si="20"/>
        <v>76195049.400000006</v>
      </c>
      <c r="F1286" s="55">
        <f>VLOOKUP(Table1[[#This Row],[ST2]],Table2[#All],4,FALSE)</f>
        <v>0.57596350071167546</v>
      </c>
      <c r="G1286">
        <f>Table1[[#This Row],[Percentage]]*Table1[[#This Row],[VMT]]</f>
        <v>43885567.389323048</v>
      </c>
    </row>
    <row r="1287" spans="1:7">
      <c r="A1287">
        <v>27</v>
      </c>
      <c r="B1287" t="str">
        <f>VLOOKUP(A1287,SQL!$A$10:$B$61,2)</f>
        <v>Minnesota</v>
      </c>
      <c r="C1287">
        <v>151</v>
      </c>
      <c r="D1287" s="5">
        <v>268587.17599999998</v>
      </c>
      <c r="E1287" s="8">
        <f t="shared" si="20"/>
        <v>98034319.239999995</v>
      </c>
      <c r="F1287" s="55">
        <f>VLOOKUP(Table1[[#This Row],[ST2]],Table2[#All],4,FALSE)</f>
        <v>0.57596350071167546</v>
      </c>
      <c r="G1287">
        <f>Table1[[#This Row],[Percentage]]*Table1[[#This Row],[VMT]]</f>
        <v>56464189.699356355</v>
      </c>
    </row>
    <row r="1288" spans="1:7">
      <c r="A1288">
        <v>27</v>
      </c>
      <c r="B1288" t="str">
        <f>VLOOKUP(A1288,SQL!$A$10:$B$61,2)</f>
        <v>Minnesota</v>
      </c>
      <c r="C1288">
        <v>153</v>
      </c>
      <c r="D1288" s="5">
        <v>638250.51599999995</v>
      </c>
      <c r="E1288" s="8">
        <f t="shared" si="20"/>
        <v>232961438.33999997</v>
      </c>
      <c r="F1288" s="55">
        <f>VLOOKUP(Table1[[#This Row],[ST2]],Table2[#All],4,FALSE)</f>
        <v>0.57596350071167546</v>
      </c>
      <c r="G1288">
        <f>Table1[[#This Row],[Percentage]]*Table1[[#This Row],[VMT]]</f>
        <v>134177285.55713351</v>
      </c>
    </row>
    <row r="1289" spans="1:7">
      <c r="A1289">
        <v>27</v>
      </c>
      <c r="B1289" t="str">
        <f>VLOOKUP(A1289,SQL!$A$10:$B$61,2)</f>
        <v>Minnesota</v>
      </c>
      <c r="C1289">
        <v>155</v>
      </c>
      <c r="D1289" s="5">
        <v>89664.558000000005</v>
      </c>
      <c r="E1289" s="8">
        <f t="shared" si="20"/>
        <v>32727563.670000002</v>
      </c>
      <c r="F1289" s="55">
        <f>VLOOKUP(Table1[[#This Row],[ST2]],Table2[#All],4,FALSE)</f>
        <v>0.57596350071167546</v>
      </c>
      <c r="G1289">
        <f>Table1[[#This Row],[Percentage]]*Table1[[#This Row],[VMT]]</f>
        <v>18849882.141137451</v>
      </c>
    </row>
    <row r="1290" spans="1:7">
      <c r="A1290">
        <v>27</v>
      </c>
      <c r="B1290" t="str">
        <f>VLOOKUP(A1290,SQL!$A$10:$B$61,2)</f>
        <v>Minnesota</v>
      </c>
      <c r="C1290">
        <v>157</v>
      </c>
      <c r="D1290" s="5">
        <v>465904.94400000002</v>
      </c>
      <c r="E1290" s="8">
        <f t="shared" si="20"/>
        <v>170055304.56</v>
      </c>
      <c r="F1290" s="55">
        <f>VLOOKUP(Table1[[#This Row],[ST2]],Table2[#All],4,FALSE)</f>
        <v>0.57596350071167546</v>
      </c>
      <c r="G1290">
        <f>Table1[[#This Row],[Percentage]]*Table1[[#This Row],[VMT]]</f>
        <v>97945648.528967753</v>
      </c>
    </row>
    <row r="1291" spans="1:7">
      <c r="A1291">
        <v>27</v>
      </c>
      <c r="B1291" t="str">
        <f>VLOOKUP(A1291,SQL!$A$10:$B$61,2)</f>
        <v>Minnesota</v>
      </c>
      <c r="C1291">
        <v>159</v>
      </c>
      <c r="D1291" s="5">
        <v>331476.22100000002</v>
      </c>
      <c r="E1291" s="8">
        <f t="shared" si="20"/>
        <v>120988820.66500001</v>
      </c>
      <c r="F1291" s="55">
        <f>VLOOKUP(Table1[[#This Row],[ST2]],Table2[#All],4,FALSE)</f>
        <v>0.57596350071167546</v>
      </c>
      <c r="G1291">
        <f>Table1[[#This Row],[Percentage]]*Table1[[#This Row],[VMT]]</f>
        <v>69685144.697190508</v>
      </c>
    </row>
    <row r="1292" spans="1:7">
      <c r="A1292">
        <v>27</v>
      </c>
      <c r="B1292" t="str">
        <f>VLOOKUP(A1292,SQL!$A$10:$B$61,2)</f>
        <v>Minnesota</v>
      </c>
      <c r="C1292">
        <v>161</v>
      </c>
      <c r="D1292" s="5">
        <v>406559.91499999998</v>
      </c>
      <c r="E1292" s="8">
        <f t="shared" si="20"/>
        <v>148394368.97499999</v>
      </c>
      <c r="F1292" s="55">
        <f>VLOOKUP(Table1[[#This Row],[ST2]],Table2[#All],4,FALSE)</f>
        <v>0.57596350071167546</v>
      </c>
      <c r="G1292">
        <f>Table1[[#This Row],[Percentage]]*Table1[[#This Row],[VMT]]</f>
        <v>85469740.240741044</v>
      </c>
    </row>
    <row r="1293" spans="1:7">
      <c r="A1293">
        <v>27</v>
      </c>
      <c r="B1293" t="str">
        <f>VLOOKUP(A1293,SQL!$A$10:$B$61,2)</f>
        <v>Minnesota</v>
      </c>
      <c r="C1293">
        <v>163</v>
      </c>
      <c r="D1293" s="5">
        <v>5316450.9050000003</v>
      </c>
      <c r="E1293" s="8">
        <f t="shared" si="20"/>
        <v>1940504580.325</v>
      </c>
      <c r="F1293" s="55">
        <f>VLOOKUP(Table1[[#This Row],[ST2]],Table2[#All],4,FALSE)</f>
        <v>0.57596350071167546</v>
      </c>
      <c r="G1293">
        <f>Table1[[#This Row],[Percentage]]*Table1[[#This Row],[VMT]]</f>
        <v>1117659811.2310276</v>
      </c>
    </row>
    <row r="1294" spans="1:7">
      <c r="A1294">
        <v>27</v>
      </c>
      <c r="B1294" t="str">
        <f>VLOOKUP(A1294,SQL!$A$10:$B$61,2)</f>
        <v>Minnesota</v>
      </c>
      <c r="C1294">
        <v>165</v>
      </c>
      <c r="D1294" s="5">
        <v>384724.549</v>
      </c>
      <c r="E1294" s="8">
        <f t="shared" si="20"/>
        <v>140424460.38499999</v>
      </c>
      <c r="F1294" s="55">
        <f>VLOOKUP(Table1[[#This Row],[ST2]],Table2[#All],4,FALSE)</f>
        <v>0.57596350071167546</v>
      </c>
      <c r="G1294">
        <f>Table1[[#This Row],[Percentage]]*Table1[[#This Row],[VMT]]</f>
        <v>80879363.788892582</v>
      </c>
    </row>
    <row r="1295" spans="1:7">
      <c r="A1295">
        <v>27</v>
      </c>
      <c r="B1295" t="str">
        <f>VLOOKUP(A1295,SQL!$A$10:$B$61,2)</f>
        <v>Minnesota</v>
      </c>
      <c r="C1295">
        <v>167</v>
      </c>
      <c r="D1295" s="5">
        <v>378521.26199999999</v>
      </c>
      <c r="E1295" s="8">
        <f t="shared" si="20"/>
        <v>138160260.63</v>
      </c>
      <c r="F1295" s="55">
        <f>VLOOKUP(Table1[[#This Row],[ST2]],Table2[#All],4,FALSE)</f>
        <v>0.57596350071167546</v>
      </c>
      <c r="G1295">
        <f>Table1[[#This Row],[Percentage]]*Table1[[#This Row],[VMT]]</f>
        <v>79575267.37169227</v>
      </c>
    </row>
    <row r="1296" spans="1:7">
      <c r="A1296">
        <v>27</v>
      </c>
      <c r="B1296" t="str">
        <f>VLOOKUP(A1296,SQL!$A$10:$B$61,2)</f>
        <v>Minnesota</v>
      </c>
      <c r="C1296">
        <v>169</v>
      </c>
      <c r="D1296" s="5">
        <v>1419693.4879999999</v>
      </c>
      <c r="E1296" s="8">
        <f t="shared" si="20"/>
        <v>518188123.11999995</v>
      </c>
      <c r="F1296" s="55">
        <f>VLOOKUP(Table1[[#This Row],[ST2]],Table2[#All],4,FALSE)</f>
        <v>0.57596350071167546</v>
      </c>
      <c r="G1296">
        <f>Table1[[#This Row],[Percentage]]*Table1[[#This Row],[VMT]]</f>
        <v>298457445.41940784</v>
      </c>
    </row>
    <row r="1297" spans="1:7">
      <c r="A1297">
        <v>27</v>
      </c>
      <c r="B1297" t="str">
        <f>VLOOKUP(A1297,SQL!$A$10:$B$61,2)</f>
        <v>Minnesota</v>
      </c>
      <c r="C1297">
        <v>171</v>
      </c>
      <c r="D1297" s="5">
        <v>3518336.12</v>
      </c>
      <c r="E1297" s="8">
        <f t="shared" si="20"/>
        <v>1284192683.8</v>
      </c>
      <c r="F1297" s="55">
        <f>VLOOKUP(Table1[[#This Row],[ST2]],Table2[#All],4,FALSE)</f>
        <v>0.57596350071167546</v>
      </c>
      <c r="G1297">
        <f>Table1[[#This Row],[Percentage]]*Table1[[#This Row],[VMT]]</f>
        <v>739648113.74976969</v>
      </c>
    </row>
    <row r="1298" spans="1:7">
      <c r="A1298">
        <v>27</v>
      </c>
      <c r="B1298" t="str">
        <f>VLOOKUP(A1298,SQL!$A$10:$B$61,2)</f>
        <v>Minnesota</v>
      </c>
      <c r="C1298">
        <v>173</v>
      </c>
      <c r="D1298" s="5">
        <v>275905.95699999999</v>
      </c>
      <c r="E1298" s="8">
        <f t="shared" si="20"/>
        <v>100705674.30499999</v>
      </c>
      <c r="F1298" s="55">
        <f>VLOOKUP(Table1[[#This Row],[ST2]],Table2[#All],4,FALSE)</f>
        <v>0.57596350071167546</v>
      </c>
      <c r="G1298">
        <f>Table1[[#This Row],[Percentage]]*Table1[[#This Row],[VMT]]</f>
        <v>58002792.714237623</v>
      </c>
    </row>
    <row r="1299" spans="1:7">
      <c r="A1299">
        <v>28</v>
      </c>
      <c r="B1299" t="str">
        <f>VLOOKUP(A1299,SQL!$A$10:$B$61,2)</f>
        <v>Mississippi</v>
      </c>
      <c r="C1299">
        <v>1</v>
      </c>
      <c r="D1299" s="5">
        <v>738008.38800000004</v>
      </c>
      <c r="E1299" s="8">
        <f t="shared" si="20"/>
        <v>269373061.62</v>
      </c>
      <c r="F1299" s="55">
        <f>VLOOKUP(Table1[[#This Row],[ST2]],Table2[#All],4,FALSE)</f>
        <v>0.61193537976823631</v>
      </c>
      <c r="G1299">
        <f>Table1[[#This Row],[Percentage]]*Table1[[#This Row],[VMT]]</f>
        <v>164838906.76176724</v>
      </c>
    </row>
    <row r="1300" spans="1:7">
      <c r="A1300">
        <v>28</v>
      </c>
      <c r="B1300" t="str">
        <f>VLOOKUP(A1300,SQL!$A$10:$B$61,2)</f>
        <v>Mississippi</v>
      </c>
      <c r="C1300">
        <v>3</v>
      </c>
      <c r="D1300" s="5">
        <v>888853.98699999996</v>
      </c>
      <c r="E1300" s="8">
        <f t="shared" si="20"/>
        <v>324431705.255</v>
      </c>
      <c r="F1300" s="55">
        <f>VLOOKUP(Table1[[#This Row],[ST2]],Table2[#All],4,FALSE)</f>
        <v>0.61193537976823631</v>
      </c>
      <c r="G1300">
        <f>Table1[[#This Row],[Percentage]]*Table1[[#This Row],[VMT]]</f>
        <v>198531238.76407492</v>
      </c>
    </row>
    <row r="1301" spans="1:7">
      <c r="A1301">
        <v>28</v>
      </c>
      <c r="B1301" t="str">
        <f>VLOOKUP(A1301,SQL!$A$10:$B$61,2)</f>
        <v>Mississippi</v>
      </c>
      <c r="C1301">
        <v>5</v>
      </c>
      <c r="D1301" s="5">
        <v>318665.64500000002</v>
      </c>
      <c r="E1301" s="8">
        <f t="shared" si="20"/>
        <v>116312960.42500001</v>
      </c>
      <c r="F1301" s="55">
        <f>VLOOKUP(Table1[[#This Row],[ST2]],Table2[#All],4,FALSE)</f>
        <v>0.61193537976823631</v>
      </c>
      <c r="G1301">
        <f>Table1[[#This Row],[Percentage]]*Table1[[#This Row],[VMT]]</f>
        <v>71176015.609640226</v>
      </c>
    </row>
    <row r="1302" spans="1:7">
      <c r="A1302">
        <v>28</v>
      </c>
      <c r="B1302" t="str">
        <f>VLOOKUP(A1302,SQL!$A$10:$B$61,2)</f>
        <v>Mississippi</v>
      </c>
      <c r="C1302">
        <v>7</v>
      </c>
      <c r="D1302" s="5">
        <v>424366.261</v>
      </c>
      <c r="E1302" s="8">
        <f t="shared" si="20"/>
        <v>154893685.26499999</v>
      </c>
      <c r="F1302" s="55">
        <f>VLOOKUP(Table1[[#This Row],[ST2]],Table2[#All],4,FALSE)</f>
        <v>0.61193537976823631</v>
      </c>
      <c r="G1302">
        <f>Table1[[#This Row],[Percentage]]*Table1[[#This Row],[VMT]]</f>
        <v>94784926.11633943</v>
      </c>
    </row>
    <row r="1303" spans="1:7">
      <c r="A1303">
        <v>28</v>
      </c>
      <c r="B1303" t="str">
        <f>VLOOKUP(A1303,SQL!$A$10:$B$61,2)</f>
        <v>Mississippi</v>
      </c>
      <c r="C1303">
        <v>9</v>
      </c>
      <c r="D1303" s="5">
        <v>391159.37099999998</v>
      </c>
      <c r="E1303" s="8">
        <f t="shared" si="20"/>
        <v>142773170.41499999</v>
      </c>
      <c r="F1303" s="55">
        <f>VLOOKUP(Table1[[#This Row],[ST2]],Table2[#All],4,FALSE)</f>
        <v>0.61193537976823631</v>
      </c>
      <c r="G1303">
        <f>Table1[[#This Row],[Percentage]]*Table1[[#This Row],[VMT]]</f>
        <v>87367954.258618146</v>
      </c>
    </row>
    <row r="1304" spans="1:7">
      <c r="A1304">
        <v>28</v>
      </c>
      <c r="B1304" t="str">
        <f>VLOOKUP(A1304,SQL!$A$10:$B$61,2)</f>
        <v>Mississippi</v>
      </c>
      <c r="C1304">
        <v>11</v>
      </c>
      <c r="D1304" s="5">
        <v>679121.64899999998</v>
      </c>
      <c r="E1304" s="8">
        <f t="shared" si="20"/>
        <v>247879401.88499999</v>
      </c>
      <c r="F1304" s="55">
        <f>VLOOKUP(Table1[[#This Row],[ST2]],Table2[#All],4,FALSE)</f>
        <v>0.61193537976823631</v>
      </c>
      <c r="G1304">
        <f>Table1[[#This Row],[Percentage]]*Table1[[#This Row],[VMT]]</f>
        <v>151686175.92922074</v>
      </c>
    </row>
    <row r="1305" spans="1:7">
      <c r="A1305">
        <v>28</v>
      </c>
      <c r="B1305" t="str">
        <f>VLOOKUP(A1305,SQL!$A$10:$B$61,2)</f>
        <v>Mississippi</v>
      </c>
      <c r="C1305">
        <v>13</v>
      </c>
      <c r="D1305" s="5">
        <v>290647.30099999998</v>
      </c>
      <c r="E1305" s="8">
        <f t="shared" si="20"/>
        <v>106086264.86499999</v>
      </c>
      <c r="F1305" s="55">
        <f>VLOOKUP(Table1[[#This Row],[ST2]],Table2[#All],4,FALSE)</f>
        <v>0.61193537976823631</v>
      </c>
      <c r="G1305">
        <f>Table1[[#This Row],[Percentage]]*Table1[[#This Row],[VMT]]</f>
        <v>64917938.778357476</v>
      </c>
    </row>
    <row r="1306" spans="1:7">
      <c r="A1306">
        <v>28</v>
      </c>
      <c r="B1306" t="str">
        <f>VLOOKUP(A1306,SQL!$A$10:$B$61,2)</f>
        <v>Mississippi</v>
      </c>
      <c r="C1306">
        <v>15</v>
      </c>
      <c r="D1306" s="5">
        <v>513990.13400000002</v>
      </c>
      <c r="E1306" s="8">
        <f t="shared" si="20"/>
        <v>187606398.91</v>
      </c>
      <c r="F1306" s="55">
        <f>VLOOKUP(Table1[[#This Row],[ST2]],Table2[#All],4,FALSE)</f>
        <v>0.61193537976823631</v>
      </c>
      <c r="G1306">
        <f>Table1[[#This Row],[Percentage]]*Table1[[#This Row],[VMT]]</f>
        <v>114802992.96394208</v>
      </c>
    </row>
    <row r="1307" spans="1:7">
      <c r="A1307">
        <v>28</v>
      </c>
      <c r="B1307" t="str">
        <f>VLOOKUP(A1307,SQL!$A$10:$B$61,2)</f>
        <v>Mississippi</v>
      </c>
      <c r="C1307">
        <v>17</v>
      </c>
      <c r="D1307" s="5">
        <v>467156.77600000001</v>
      </c>
      <c r="E1307" s="8">
        <f t="shared" si="20"/>
        <v>170512223.24000001</v>
      </c>
      <c r="F1307" s="55">
        <f>VLOOKUP(Table1[[#This Row],[ST2]],Table2[#All],4,FALSE)</f>
        <v>0.61193537976823631</v>
      </c>
      <c r="G1307">
        <f>Table1[[#This Row],[Percentage]]*Table1[[#This Row],[VMT]]</f>
        <v>104342462.08349569</v>
      </c>
    </row>
    <row r="1308" spans="1:7">
      <c r="A1308">
        <v>28</v>
      </c>
      <c r="B1308" t="str">
        <f>VLOOKUP(A1308,SQL!$A$10:$B$61,2)</f>
        <v>Mississippi</v>
      </c>
      <c r="C1308">
        <v>19</v>
      </c>
      <c r="D1308" s="5">
        <v>177068.98800000001</v>
      </c>
      <c r="E1308" s="8">
        <f t="shared" si="20"/>
        <v>64630180.620000005</v>
      </c>
      <c r="F1308" s="55">
        <f>VLOOKUP(Table1[[#This Row],[ST2]],Table2[#All],4,FALSE)</f>
        <v>0.61193537976823631</v>
      </c>
      <c r="G1308">
        <f>Table1[[#This Row],[Percentage]]*Table1[[#This Row],[VMT]]</f>
        <v>39549494.12218941</v>
      </c>
    </row>
    <row r="1309" spans="1:7">
      <c r="A1309">
        <v>28</v>
      </c>
      <c r="B1309" t="str">
        <f>VLOOKUP(A1309,SQL!$A$10:$B$61,2)</f>
        <v>Mississippi</v>
      </c>
      <c r="C1309">
        <v>21</v>
      </c>
      <c r="D1309" s="5">
        <v>240770.231</v>
      </c>
      <c r="E1309" s="8">
        <f t="shared" si="20"/>
        <v>87881134.314999998</v>
      </c>
      <c r="F1309" s="55">
        <f>VLOOKUP(Table1[[#This Row],[ST2]],Table2[#All],4,FALSE)</f>
        <v>0.61193537976823631</v>
      </c>
      <c r="G1309">
        <f>Table1[[#This Row],[Percentage]]*Table1[[#This Row],[VMT]]</f>
        <v>53777575.301512904</v>
      </c>
    </row>
    <row r="1310" spans="1:7">
      <c r="A1310">
        <v>28</v>
      </c>
      <c r="B1310" t="str">
        <f>VLOOKUP(A1310,SQL!$A$10:$B$61,2)</f>
        <v>Mississippi</v>
      </c>
      <c r="C1310">
        <v>23</v>
      </c>
      <c r="D1310" s="5">
        <v>583550.348</v>
      </c>
      <c r="E1310" s="8">
        <f t="shared" si="20"/>
        <v>212995877.02000001</v>
      </c>
      <c r="F1310" s="55">
        <f>VLOOKUP(Table1[[#This Row],[ST2]],Table2[#All],4,FALSE)</f>
        <v>0.61193537976823631</v>
      </c>
      <c r="G1310">
        <f>Table1[[#This Row],[Percentage]]*Table1[[#This Row],[VMT]]</f>
        <v>130339712.89330226</v>
      </c>
    </row>
    <row r="1311" spans="1:7">
      <c r="A1311">
        <v>28</v>
      </c>
      <c r="B1311" t="str">
        <f>VLOOKUP(A1311,SQL!$A$10:$B$61,2)</f>
        <v>Mississippi</v>
      </c>
      <c r="C1311">
        <v>25</v>
      </c>
      <c r="D1311" s="5">
        <v>415726.46899999998</v>
      </c>
      <c r="E1311" s="8">
        <f t="shared" si="20"/>
        <v>151740161.185</v>
      </c>
      <c r="F1311" s="55">
        <f>VLOOKUP(Table1[[#This Row],[ST2]],Table2[#All],4,FALSE)</f>
        <v>0.61193537976823631</v>
      </c>
      <c r="G1311">
        <f>Table1[[#This Row],[Percentage]]*Table1[[#This Row],[VMT]]</f>
        <v>92855173.160836369</v>
      </c>
    </row>
    <row r="1312" spans="1:7">
      <c r="A1312">
        <v>28</v>
      </c>
      <c r="B1312" t="str">
        <f>VLOOKUP(A1312,SQL!$A$10:$B$61,2)</f>
        <v>Mississippi</v>
      </c>
      <c r="C1312">
        <v>27</v>
      </c>
      <c r="D1312" s="5">
        <v>561840.69299999997</v>
      </c>
      <c r="E1312" s="8">
        <f t="shared" si="20"/>
        <v>205071852.94499999</v>
      </c>
      <c r="F1312" s="55">
        <f>VLOOKUP(Table1[[#This Row],[ST2]],Table2[#All],4,FALSE)</f>
        <v>0.61193537976823631</v>
      </c>
      <c r="G1312">
        <f>Table1[[#This Row],[Percentage]]*Table1[[#This Row],[VMT]]</f>
        <v>125490722.21167448</v>
      </c>
    </row>
    <row r="1313" spans="1:7">
      <c r="A1313">
        <v>28</v>
      </c>
      <c r="B1313" t="str">
        <f>VLOOKUP(A1313,SQL!$A$10:$B$61,2)</f>
        <v>Mississippi</v>
      </c>
      <c r="C1313">
        <v>29</v>
      </c>
      <c r="D1313" s="5">
        <v>1008099.378</v>
      </c>
      <c r="E1313" s="8">
        <f t="shared" si="20"/>
        <v>367956272.97000003</v>
      </c>
      <c r="F1313" s="55">
        <f>VLOOKUP(Table1[[#This Row],[ST2]],Table2[#All],4,FALSE)</f>
        <v>0.61193537976823631</v>
      </c>
      <c r="G1313">
        <f>Table1[[#This Row],[Percentage]]*Table1[[#This Row],[VMT]]</f>
        <v>225165461.6380018</v>
      </c>
    </row>
    <row r="1314" spans="1:7">
      <c r="A1314">
        <v>28</v>
      </c>
      <c r="B1314" t="str">
        <f>VLOOKUP(A1314,SQL!$A$10:$B$61,2)</f>
        <v>Mississippi</v>
      </c>
      <c r="C1314">
        <v>31</v>
      </c>
      <c r="D1314" s="5">
        <v>875328.36800000002</v>
      </c>
      <c r="E1314" s="8">
        <f t="shared" si="20"/>
        <v>319494854.31999999</v>
      </c>
      <c r="F1314" s="55">
        <f>VLOOKUP(Table1[[#This Row],[ST2]],Table2[#All],4,FALSE)</f>
        <v>0.61193537976823631</v>
      </c>
      <c r="G1314">
        <f>Table1[[#This Row],[Percentage]]*Table1[[#This Row],[VMT]]</f>
        <v>195510205.01230654</v>
      </c>
    </row>
    <row r="1315" spans="1:7">
      <c r="A1315">
        <v>28</v>
      </c>
      <c r="B1315" t="str">
        <f>VLOOKUP(A1315,SQL!$A$10:$B$61,2)</f>
        <v>Mississippi</v>
      </c>
      <c r="C1315">
        <v>33</v>
      </c>
      <c r="D1315" s="5">
        <v>3834434.7220000001</v>
      </c>
      <c r="E1315" s="8">
        <f t="shared" si="20"/>
        <v>1399568673.53</v>
      </c>
      <c r="F1315" s="55">
        <f>VLOOKUP(Table1[[#This Row],[ST2]],Table2[#All],4,FALSE)</f>
        <v>0.61193537976823631</v>
      </c>
      <c r="G1315">
        <f>Table1[[#This Row],[Percentage]]*Table1[[#This Row],[VMT]]</f>
        <v>856445587.74830723</v>
      </c>
    </row>
    <row r="1316" spans="1:7">
      <c r="A1316">
        <v>28</v>
      </c>
      <c r="B1316" t="str">
        <f>VLOOKUP(A1316,SQL!$A$10:$B$61,2)</f>
        <v>Mississippi</v>
      </c>
      <c r="C1316">
        <v>35</v>
      </c>
      <c r="D1316" s="5">
        <v>2052313.2180000001</v>
      </c>
      <c r="E1316" s="8">
        <f t="shared" si="20"/>
        <v>749094324.57000005</v>
      </c>
      <c r="F1316" s="55">
        <f>VLOOKUP(Table1[[#This Row],[ST2]],Table2[#All],4,FALSE)</f>
        <v>0.61193537976823631</v>
      </c>
      <c r="G1316">
        <f>Table1[[#This Row],[Percentage]]*Table1[[#This Row],[VMT]]</f>
        <v>458397319.98797345</v>
      </c>
    </row>
    <row r="1317" spans="1:7">
      <c r="A1317">
        <v>28</v>
      </c>
      <c r="B1317" t="str">
        <f>VLOOKUP(A1317,SQL!$A$10:$B$61,2)</f>
        <v>Mississippi</v>
      </c>
      <c r="C1317">
        <v>37</v>
      </c>
      <c r="D1317" s="5">
        <v>271349.49300000002</v>
      </c>
      <c r="E1317" s="8">
        <f t="shared" si="20"/>
        <v>99042564.945000008</v>
      </c>
      <c r="F1317" s="55">
        <f>VLOOKUP(Table1[[#This Row],[ST2]],Table2[#All],4,FALSE)</f>
        <v>0.61193537976823631</v>
      </c>
      <c r="G1317">
        <f>Table1[[#This Row],[Percentage]]*Table1[[#This Row],[VMT]]</f>
        <v>60607649.592838787</v>
      </c>
    </row>
    <row r="1318" spans="1:7">
      <c r="A1318">
        <v>28</v>
      </c>
      <c r="B1318" t="str">
        <f>VLOOKUP(A1318,SQL!$A$10:$B$61,2)</f>
        <v>Mississippi</v>
      </c>
      <c r="C1318">
        <v>39</v>
      </c>
      <c r="D1318" s="5">
        <v>491078.826</v>
      </c>
      <c r="E1318" s="8">
        <f t="shared" si="20"/>
        <v>179243771.49000001</v>
      </c>
      <c r="F1318" s="55">
        <f>VLOOKUP(Table1[[#This Row],[ST2]],Table2[#All],4,FALSE)</f>
        <v>0.61193537976823631</v>
      </c>
      <c r="G1318">
        <f>Table1[[#This Row],[Percentage]]*Table1[[#This Row],[VMT]]</f>
        <v>109685605.37782413</v>
      </c>
    </row>
    <row r="1319" spans="1:7">
      <c r="A1319">
        <v>28</v>
      </c>
      <c r="B1319" t="str">
        <f>VLOOKUP(A1319,SQL!$A$10:$B$61,2)</f>
        <v>Mississippi</v>
      </c>
      <c r="C1319">
        <v>41</v>
      </c>
      <c r="D1319" s="5">
        <v>266646.40299999999</v>
      </c>
      <c r="E1319" s="8">
        <f t="shared" si="20"/>
        <v>97325937.094999999</v>
      </c>
      <c r="F1319" s="55">
        <f>VLOOKUP(Table1[[#This Row],[ST2]],Table2[#All],4,FALSE)</f>
        <v>0.61193537976823631</v>
      </c>
      <c r="G1319">
        <f>Table1[[#This Row],[Percentage]]*Table1[[#This Row],[VMT]]</f>
        <v>59557184.277528301</v>
      </c>
    </row>
    <row r="1320" spans="1:7">
      <c r="A1320">
        <v>28</v>
      </c>
      <c r="B1320" t="str">
        <f>VLOOKUP(A1320,SQL!$A$10:$B$61,2)</f>
        <v>Mississippi</v>
      </c>
      <c r="C1320">
        <v>43</v>
      </c>
      <c r="D1320" s="5">
        <v>683470.26300000004</v>
      </c>
      <c r="E1320" s="8">
        <f t="shared" si="20"/>
        <v>249466645.995</v>
      </c>
      <c r="F1320" s="55">
        <f>VLOOKUP(Table1[[#This Row],[ST2]],Table2[#All],4,FALSE)</f>
        <v>0.61193537976823631</v>
      </c>
      <c r="G1320">
        <f>Table1[[#This Row],[Percentage]]*Table1[[#This Row],[VMT]]</f>
        <v>152657466.75645849</v>
      </c>
    </row>
    <row r="1321" spans="1:7">
      <c r="A1321">
        <v>28</v>
      </c>
      <c r="B1321" t="str">
        <f>VLOOKUP(A1321,SQL!$A$10:$B$61,2)</f>
        <v>Mississippi</v>
      </c>
      <c r="C1321">
        <v>45</v>
      </c>
      <c r="D1321" s="5">
        <v>1510417.78</v>
      </c>
      <c r="E1321" s="8">
        <f t="shared" si="20"/>
        <v>551302489.70000005</v>
      </c>
      <c r="F1321" s="55">
        <f>VLOOKUP(Table1[[#This Row],[ST2]],Table2[#All],4,FALSE)</f>
        <v>0.61193537976823631</v>
      </c>
      <c r="G1321">
        <f>Table1[[#This Row],[Percentage]]*Table1[[#This Row],[VMT]]</f>
        <v>337361498.40174371</v>
      </c>
    </row>
    <row r="1322" spans="1:7">
      <c r="A1322">
        <v>28</v>
      </c>
      <c r="B1322" t="str">
        <f>VLOOKUP(A1322,SQL!$A$10:$B$61,2)</f>
        <v>Mississippi</v>
      </c>
      <c r="C1322">
        <v>47</v>
      </c>
      <c r="D1322" s="5">
        <v>5060378.8820000002</v>
      </c>
      <c r="E1322" s="8">
        <f t="shared" si="20"/>
        <v>1847038291.9300001</v>
      </c>
      <c r="F1322" s="55">
        <f>VLOOKUP(Table1[[#This Row],[ST2]],Table2[#All],4,FALSE)</f>
        <v>0.61193537976823631</v>
      </c>
      <c r="G1322">
        <f>Table1[[#This Row],[Percentage]]*Table1[[#This Row],[VMT]]</f>
        <v>1130268078.618659</v>
      </c>
    </row>
    <row r="1323" spans="1:7">
      <c r="A1323">
        <v>28</v>
      </c>
      <c r="B1323" t="str">
        <f>VLOOKUP(A1323,SQL!$A$10:$B$61,2)</f>
        <v>Mississippi</v>
      </c>
      <c r="C1323">
        <v>49</v>
      </c>
      <c r="D1323" s="5">
        <v>6760974.6239999998</v>
      </c>
      <c r="E1323" s="8">
        <f t="shared" si="20"/>
        <v>2467755737.7599998</v>
      </c>
      <c r="F1323" s="55">
        <f>VLOOKUP(Table1[[#This Row],[ST2]],Table2[#All],4,FALSE)</f>
        <v>0.61193537976823631</v>
      </c>
      <c r="G1323">
        <f>Table1[[#This Row],[Percentage]]*Table1[[#This Row],[VMT]]</f>
        <v>1510107044.5614097</v>
      </c>
    </row>
    <row r="1324" spans="1:7">
      <c r="A1324">
        <v>28</v>
      </c>
      <c r="B1324" t="str">
        <f>VLOOKUP(A1324,SQL!$A$10:$B$61,2)</f>
        <v>Mississippi</v>
      </c>
      <c r="C1324">
        <v>51</v>
      </c>
      <c r="D1324" s="5">
        <v>684655.49300000002</v>
      </c>
      <c r="E1324" s="8">
        <f t="shared" si="20"/>
        <v>249899254.94499999</v>
      </c>
      <c r="F1324" s="55">
        <f>VLOOKUP(Table1[[#This Row],[ST2]],Table2[#All],4,FALSE)</f>
        <v>0.61193537976823631</v>
      </c>
      <c r="G1324">
        <f>Table1[[#This Row],[Percentage]]*Table1[[#This Row],[VMT]]</f>
        <v>152922195.47856787</v>
      </c>
    </row>
    <row r="1325" spans="1:7">
      <c r="A1325">
        <v>28</v>
      </c>
      <c r="B1325" t="str">
        <f>VLOOKUP(A1325,SQL!$A$10:$B$61,2)</f>
        <v>Mississippi</v>
      </c>
      <c r="C1325">
        <v>53</v>
      </c>
      <c r="D1325" s="5">
        <v>235906.25899999999</v>
      </c>
      <c r="E1325" s="8">
        <f t="shared" si="20"/>
        <v>86105784.534999996</v>
      </c>
      <c r="F1325" s="55">
        <f>VLOOKUP(Table1[[#This Row],[ST2]],Table2[#All],4,FALSE)</f>
        <v>0.61193537976823631</v>
      </c>
      <c r="G1325">
        <f>Table1[[#This Row],[Percentage]]*Table1[[#This Row],[VMT]]</f>
        <v>52691175.959667154</v>
      </c>
    </row>
    <row r="1326" spans="1:7">
      <c r="A1326">
        <v>28</v>
      </c>
      <c r="B1326" t="str">
        <f>VLOOKUP(A1326,SQL!$A$10:$B$61,2)</f>
        <v>Mississippi</v>
      </c>
      <c r="C1326">
        <v>55</v>
      </c>
      <c r="D1326" s="5">
        <v>50617.082999999999</v>
      </c>
      <c r="E1326" s="8">
        <f t="shared" si="20"/>
        <v>18475235.294999998</v>
      </c>
      <c r="F1326" s="55">
        <f>VLOOKUP(Table1[[#This Row],[ST2]],Table2[#All],4,FALSE)</f>
        <v>0.61193537976823631</v>
      </c>
      <c r="G1326">
        <f>Table1[[#This Row],[Percentage]]*Table1[[#This Row],[VMT]]</f>
        <v>11305650.126553347</v>
      </c>
    </row>
    <row r="1327" spans="1:7">
      <c r="A1327">
        <v>28</v>
      </c>
      <c r="B1327" t="str">
        <f>VLOOKUP(A1327,SQL!$A$10:$B$61,2)</f>
        <v>Mississippi</v>
      </c>
      <c r="C1327">
        <v>57</v>
      </c>
      <c r="D1327" s="5">
        <v>674680.24300000002</v>
      </c>
      <c r="E1327" s="8">
        <f t="shared" si="20"/>
        <v>246258288.69499999</v>
      </c>
      <c r="F1327" s="55">
        <f>VLOOKUP(Table1[[#This Row],[ST2]],Table2[#All],4,FALSE)</f>
        <v>0.61193537976823631</v>
      </c>
      <c r="G1327">
        <f>Table1[[#This Row],[Percentage]]*Table1[[#This Row],[VMT]]</f>
        <v>150694159.41365078</v>
      </c>
    </row>
    <row r="1328" spans="1:7">
      <c r="A1328">
        <v>28</v>
      </c>
      <c r="B1328" t="str">
        <f>VLOOKUP(A1328,SQL!$A$10:$B$61,2)</f>
        <v>Mississippi</v>
      </c>
      <c r="C1328">
        <v>59</v>
      </c>
      <c r="D1328" s="5">
        <v>3960804.5260000001</v>
      </c>
      <c r="E1328" s="8">
        <f t="shared" si="20"/>
        <v>1445693651.99</v>
      </c>
      <c r="F1328" s="55">
        <f>VLOOKUP(Table1[[#This Row],[ST2]],Table2[#All],4,FALSE)</f>
        <v>0.61193537976823631</v>
      </c>
      <c r="G1328">
        <f>Table1[[#This Row],[Percentage]]*Table1[[#This Row],[VMT]]</f>
        <v>884671093.95902908</v>
      </c>
    </row>
    <row r="1329" spans="1:7">
      <c r="A1329">
        <v>28</v>
      </c>
      <c r="B1329" t="str">
        <f>VLOOKUP(A1329,SQL!$A$10:$B$61,2)</f>
        <v>Mississippi</v>
      </c>
      <c r="C1329">
        <v>61</v>
      </c>
      <c r="D1329" s="5">
        <v>563500.24300000002</v>
      </c>
      <c r="E1329" s="8">
        <f t="shared" si="20"/>
        <v>205677588.69499999</v>
      </c>
      <c r="F1329" s="55">
        <f>VLOOKUP(Table1[[#This Row],[ST2]],Table2[#All],4,FALSE)</f>
        <v>0.61193537976823631</v>
      </c>
      <c r="G1329">
        <f>Table1[[#This Row],[Percentage]]*Table1[[#This Row],[VMT]]</f>
        <v>125861393.34788993</v>
      </c>
    </row>
    <row r="1330" spans="1:7">
      <c r="A1330">
        <v>28</v>
      </c>
      <c r="B1330" t="str">
        <f>VLOOKUP(A1330,SQL!$A$10:$B$61,2)</f>
        <v>Mississippi</v>
      </c>
      <c r="C1330">
        <v>63</v>
      </c>
      <c r="D1330" s="5">
        <v>242965.04800000001</v>
      </c>
      <c r="E1330" s="8">
        <f t="shared" si="20"/>
        <v>88682242.520000011</v>
      </c>
      <c r="F1330" s="55">
        <f>VLOOKUP(Table1[[#This Row],[ST2]],Table2[#All],4,FALSE)</f>
        <v>0.61193537976823631</v>
      </c>
      <c r="G1330">
        <f>Table1[[#This Row],[Percentage]]*Table1[[#This Row],[VMT]]</f>
        <v>54267801.755175039</v>
      </c>
    </row>
    <row r="1331" spans="1:7">
      <c r="A1331">
        <v>28</v>
      </c>
      <c r="B1331" t="str">
        <f>VLOOKUP(A1331,SQL!$A$10:$B$61,2)</f>
        <v>Mississippi</v>
      </c>
      <c r="C1331">
        <v>65</v>
      </c>
      <c r="D1331" s="5">
        <v>275661.08</v>
      </c>
      <c r="E1331" s="8">
        <f t="shared" si="20"/>
        <v>100616294.2</v>
      </c>
      <c r="F1331" s="55">
        <f>VLOOKUP(Table1[[#This Row],[ST2]],Table2[#All],4,FALSE)</f>
        <v>0.61193537976823631</v>
      </c>
      <c r="G1331">
        <f>Table1[[#This Row],[Percentage]]*Table1[[#This Row],[VMT]]</f>
        <v>61570670.202149592</v>
      </c>
    </row>
    <row r="1332" spans="1:7">
      <c r="A1332">
        <v>28</v>
      </c>
      <c r="B1332" t="str">
        <f>VLOOKUP(A1332,SQL!$A$10:$B$61,2)</f>
        <v>Mississippi</v>
      </c>
      <c r="C1332">
        <v>67</v>
      </c>
      <c r="D1332" s="5">
        <v>1906589.4680000001</v>
      </c>
      <c r="E1332" s="8">
        <f t="shared" si="20"/>
        <v>695905155.82000005</v>
      </c>
      <c r="F1332" s="55">
        <f>VLOOKUP(Table1[[#This Row],[ST2]],Table2[#All],4,FALSE)</f>
        <v>0.61193537976823631</v>
      </c>
      <c r="G1332">
        <f>Table1[[#This Row],[Percentage]]*Table1[[#This Row],[VMT]]</f>
        <v>425848985.80938542</v>
      </c>
    </row>
    <row r="1333" spans="1:7">
      <c r="A1333">
        <v>28</v>
      </c>
      <c r="B1333" t="str">
        <f>VLOOKUP(A1333,SQL!$A$10:$B$61,2)</f>
        <v>Mississippi</v>
      </c>
      <c r="C1333">
        <v>69</v>
      </c>
      <c r="D1333" s="5">
        <v>292932.2</v>
      </c>
      <c r="E1333" s="8">
        <f t="shared" si="20"/>
        <v>106920253</v>
      </c>
      <c r="F1333" s="55">
        <f>VLOOKUP(Table1[[#This Row],[ST2]],Table2[#All],4,FALSE)</f>
        <v>0.61193537976823631</v>
      </c>
      <c r="G1333">
        <f>Table1[[#This Row],[Percentage]]*Table1[[#This Row],[VMT]]</f>
        <v>65428285.624470904</v>
      </c>
    </row>
    <row r="1334" spans="1:7">
      <c r="A1334">
        <v>28</v>
      </c>
      <c r="B1334" t="str">
        <f>VLOOKUP(A1334,SQL!$A$10:$B$61,2)</f>
        <v>Mississippi</v>
      </c>
      <c r="C1334">
        <v>71</v>
      </c>
      <c r="D1334" s="5">
        <v>990081.27399999998</v>
      </c>
      <c r="E1334" s="8">
        <f t="shared" si="20"/>
        <v>361379665.00999999</v>
      </c>
      <c r="F1334" s="55">
        <f>VLOOKUP(Table1[[#This Row],[ST2]],Table2[#All],4,FALSE)</f>
        <v>0.61193537976823631</v>
      </c>
      <c r="G1334">
        <f>Table1[[#This Row],[Percentage]]*Table1[[#This Row],[VMT]]</f>
        <v>221141002.54841235</v>
      </c>
    </row>
    <row r="1335" spans="1:7">
      <c r="A1335">
        <v>28</v>
      </c>
      <c r="B1335" t="str">
        <f>VLOOKUP(A1335,SQL!$A$10:$B$61,2)</f>
        <v>Mississippi</v>
      </c>
      <c r="C1335">
        <v>73</v>
      </c>
      <c r="D1335" s="5">
        <v>1241116.6640000001</v>
      </c>
      <c r="E1335" s="8">
        <f t="shared" si="20"/>
        <v>453007582.36000001</v>
      </c>
      <c r="F1335" s="55">
        <f>VLOOKUP(Table1[[#This Row],[ST2]],Table2[#All],4,FALSE)</f>
        <v>0.61193537976823631</v>
      </c>
      <c r="G1335">
        <f>Table1[[#This Row],[Percentage]]*Table1[[#This Row],[VMT]]</f>
        <v>277211366.94935721</v>
      </c>
    </row>
    <row r="1336" spans="1:7">
      <c r="A1336">
        <v>28</v>
      </c>
      <c r="B1336" t="str">
        <f>VLOOKUP(A1336,SQL!$A$10:$B$61,2)</f>
        <v>Mississippi</v>
      </c>
      <c r="C1336">
        <v>75</v>
      </c>
      <c r="D1336" s="5">
        <v>2353689.233</v>
      </c>
      <c r="E1336" s="8">
        <f t="shared" si="20"/>
        <v>859096570.04499996</v>
      </c>
      <c r="F1336" s="55">
        <f>VLOOKUP(Table1[[#This Row],[ST2]],Table2[#All],4,FALSE)</f>
        <v>0.61193537976823631</v>
      </c>
      <c r="G1336">
        <f>Table1[[#This Row],[Percentage]]*Table1[[#This Row],[VMT]]</f>
        <v>525711585.84807628</v>
      </c>
    </row>
    <row r="1337" spans="1:7">
      <c r="A1337">
        <v>28</v>
      </c>
      <c r="B1337" t="str">
        <f>VLOOKUP(A1337,SQL!$A$10:$B$61,2)</f>
        <v>Mississippi</v>
      </c>
      <c r="C1337">
        <v>77</v>
      </c>
      <c r="D1337" s="5">
        <v>257014.31599999999</v>
      </c>
      <c r="E1337" s="8">
        <f t="shared" si="20"/>
        <v>93810225.340000004</v>
      </c>
      <c r="F1337" s="55">
        <f>VLOOKUP(Table1[[#This Row],[ST2]],Table2[#All],4,FALSE)</f>
        <v>0.61193537976823631</v>
      </c>
      <c r="G1337">
        <f>Table1[[#This Row],[Percentage]]*Table1[[#This Row],[VMT]]</f>
        <v>57405795.86957673</v>
      </c>
    </row>
    <row r="1338" spans="1:7">
      <c r="A1338">
        <v>28</v>
      </c>
      <c r="B1338" t="str">
        <f>VLOOKUP(A1338,SQL!$A$10:$B$61,2)</f>
        <v>Mississippi</v>
      </c>
      <c r="C1338">
        <v>79</v>
      </c>
      <c r="D1338" s="5">
        <v>593505.745</v>
      </c>
      <c r="E1338" s="8">
        <f t="shared" si="20"/>
        <v>216629596.92500001</v>
      </c>
      <c r="F1338" s="55">
        <f>VLOOKUP(Table1[[#This Row],[ST2]],Table2[#All],4,FALSE)</f>
        <v>0.61193537976823631</v>
      </c>
      <c r="G1338">
        <f>Table1[[#This Row],[Percentage]]*Table1[[#This Row],[VMT]]</f>
        <v>132563314.66333984</v>
      </c>
    </row>
    <row r="1339" spans="1:7">
      <c r="A1339">
        <v>28</v>
      </c>
      <c r="B1339" t="str">
        <f>VLOOKUP(A1339,SQL!$A$10:$B$61,2)</f>
        <v>Mississippi</v>
      </c>
      <c r="C1339">
        <v>81</v>
      </c>
      <c r="D1339" s="5">
        <v>2520805.7850000001</v>
      </c>
      <c r="E1339" s="8">
        <f t="shared" si="20"/>
        <v>920094111.5250001</v>
      </c>
      <c r="F1339" s="55">
        <f>VLOOKUP(Table1[[#This Row],[ST2]],Table2[#All],4,FALSE)</f>
        <v>0.61193537976823631</v>
      </c>
      <c r="G1339">
        <f>Table1[[#This Row],[Percentage]]*Table1[[#This Row],[VMT]]</f>
        <v>563038139.55856895</v>
      </c>
    </row>
    <row r="1340" spans="1:7">
      <c r="A1340">
        <v>28</v>
      </c>
      <c r="B1340" t="str">
        <f>VLOOKUP(A1340,SQL!$A$10:$B$61,2)</f>
        <v>Mississippi</v>
      </c>
      <c r="C1340">
        <v>83</v>
      </c>
      <c r="D1340" s="5">
        <v>625224.65399999998</v>
      </c>
      <c r="E1340" s="8">
        <f t="shared" si="20"/>
        <v>228206998.70999998</v>
      </c>
      <c r="F1340" s="55">
        <f>VLOOKUP(Table1[[#This Row],[ST2]],Table2[#All],4,FALSE)</f>
        <v>0.61193537976823631</v>
      </c>
      <c r="G1340">
        <f>Table1[[#This Row],[Percentage]]*Table1[[#This Row],[VMT]]</f>
        <v>139647936.42137325</v>
      </c>
    </row>
    <row r="1341" spans="1:7">
      <c r="A1341">
        <v>28</v>
      </c>
      <c r="B1341" t="str">
        <f>VLOOKUP(A1341,SQL!$A$10:$B$61,2)</f>
        <v>Mississippi</v>
      </c>
      <c r="C1341">
        <v>85</v>
      </c>
      <c r="D1341" s="5">
        <v>1049103.7890000001</v>
      </c>
      <c r="E1341" s="8">
        <f t="shared" si="20"/>
        <v>382922882.98500001</v>
      </c>
      <c r="F1341" s="55">
        <f>VLOOKUP(Table1[[#This Row],[ST2]],Table2[#All],4,FALSE)</f>
        <v>0.61193537976823631</v>
      </c>
      <c r="G1341">
        <f>Table1[[#This Row],[Percentage]]*Table1[[#This Row],[VMT]]</f>
        <v>234324059.82137391</v>
      </c>
    </row>
    <row r="1342" spans="1:7">
      <c r="A1342">
        <v>28</v>
      </c>
      <c r="B1342" t="str">
        <f>VLOOKUP(A1342,SQL!$A$10:$B$61,2)</f>
        <v>Mississippi</v>
      </c>
      <c r="C1342">
        <v>87</v>
      </c>
      <c r="D1342" s="5">
        <v>1395238.3970000001</v>
      </c>
      <c r="E1342" s="8">
        <f t="shared" si="20"/>
        <v>509262014.90500003</v>
      </c>
      <c r="F1342" s="55">
        <f>VLOOKUP(Table1[[#This Row],[ST2]],Table2[#All],4,FALSE)</f>
        <v>0.61193537976823631</v>
      </c>
      <c r="G1342">
        <f>Table1[[#This Row],[Percentage]]*Table1[[#This Row],[VMT]]</f>
        <v>311635444.49242842</v>
      </c>
    </row>
    <row r="1343" spans="1:7">
      <c r="A1343">
        <v>28</v>
      </c>
      <c r="B1343" t="str">
        <f>VLOOKUP(A1343,SQL!$A$10:$B$61,2)</f>
        <v>Mississippi</v>
      </c>
      <c r="C1343">
        <v>89</v>
      </c>
      <c r="D1343" s="5">
        <v>3517853.8309999998</v>
      </c>
      <c r="E1343" s="8">
        <f t="shared" si="20"/>
        <v>1284016648.3149998</v>
      </c>
      <c r="F1343" s="55">
        <f>VLOOKUP(Table1[[#This Row],[ST2]],Table2[#All],4,FALSE)</f>
        <v>0.61193537976823631</v>
      </c>
      <c r="G1343">
        <f>Table1[[#This Row],[Percentage]]*Table1[[#This Row],[VMT]]</f>
        <v>785735215.31537735</v>
      </c>
    </row>
    <row r="1344" spans="1:7">
      <c r="A1344">
        <v>28</v>
      </c>
      <c r="B1344" t="str">
        <f>VLOOKUP(A1344,SQL!$A$10:$B$61,2)</f>
        <v>Mississippi</v>
      </c>
      <c r="C1344">
        <v>91</v>
      </c>
      <c r="D1344" s="5">
        <v>557244.53</v>
      </c>
      <c r="E1344" s="8">
        <f t="shared" si="20"/>
        <v>203394253.45000002</v>
      </c>
      <c r="F1344" s="55">
        <f>VLOOKUP(Table1[[#This Row],[ST2]],Table2[#All],4,FALSE)</f>
        <v>0.61193537976823631</v>
      </c>
      <c r="G1344">
        <f>Table1[[#This Row],[Percentage]]*Table1[[#This Row],[VMT]]</f>
        <v>124464139.72760268</v>
      </c>
    </row>
    <row r="1345" spans="1:7">
      <c r="A1345">
        <v>28</v>
      </c>
      <c r="B1345" t="str">
        <f>VLOOKUP(A1345,SQL!$A$10:$B$61,2)</f>
        <v>Mississippi</v>
      </c>
      <c r="C1345">
        <v>93</v>
      </c>
      <c r="D1345" s="5">
        <v>1375045.129</v>
      </c>
      <c r="E1345" s="8">
        <f t="shared" si="20"/>
        <v>501891472.08499998</v>
      </c>
      <c r="F1345" s="55">
        <f>VLOOKUP(Table1[[#This Row],[ST2]],Table2[#All],4,FALSE)</f>
        <v>0.61193537976823631</v>
      </c>
      <c r="G1345">
        <f>Table1[[#This Row],[Percentage]]*Table1[[#This Row],[VMT]]</f>
        <v>307125148.57277364</v>
      </c>
    </row>
    <row r="1346" spans="1:7">
      <c r="A1346">
        <v>28</v>
      </c>
      <c r="B1346" t="str">
        <f>VLOOKUP(A1346,SQL!$A$10:$B$61,2)</f>
        <v>Mississippi</v>
      </c>
      <c r="C1346">
        <v>95</v>
      </c>
      <c r="D1346" s="5">
        <v>983301.69299999997</v>
      </c>
      <c r="E1346" s="8">
        <f t="shared" si="20"/>
        <v>358905117.94499999</v>
      </c>
      <c r="F1346" s="55">
        <f>VLOOKUP(Table1[[#This Row],[ST2]],Table2[#All],4,FALSE)</f>
        <v>0.61193537976823631</v>
      </c>
      <c r="G1346">
        <f>Table1[[#This Row],[Percentage]]*Table1[[#This Row],[VMT]]</f>
        <v>219626739.65043721</v>
      </c>
    </row>
    <row r="1347" spans="1:7">
      <c r="A1347">
        <v>28</v>
      </c>
      <c r="B1347" t="str">
        <f>VLOOKUP(A1347,SQL!$A$10:$B$61,2)</f>
        <v>Mississippi</v>
      </c>
      <c r="C1347">
        <v>97</v>
      </c>
      <c r="D1347" s="5">
        <v>445212.78899999999</v>
      </c>
      <c r="E1347" s="8">
        <f t="shared" si="20"/>
        <v>162502667.98499998</v>
      </c>
      <c r="F1347" s="55">
        <f>VLOOKUP(Table1[[#This Row],[ST2]],Table2[#All],4,FALSE)</f>
        <v>0.61193537976823631</v>
      </c>
      <c r="G1347">
        <f>Table1[[#This Row],[Percentage]]*Table1[[#This Row],[VMT]]</f>
        <v>99441131.846752584</v>
      </c>
    </row>
    <row r="1348" spans="1:7">
      <c r="A1348">
        <v>28</v>
      </c>
      <c r="B1348" t="str">
        <f>VLOOKUP(A1348,SQL!$A$10:$B$61,2)</f>
        <v>Mississippi</v>
      </c>
      <c r="C1348">
        <v>99</v>
      </c>
      <c r="D1348" s="5">
        <v>721143.12699999998</v>
      </c>
      <c r="E1348" s="8">
        <f t="shared" ref="E1348:E1411" si="21">D1348*365</f>
        <v>263217241.35499999</v>
      </c>
      <c r="F1348" s="55">
        <f>VLOOKUP(Table1[[#This Row],[ST2]],Table2[#All],4,FALSE)</f>
        <v>0.61193537976823631</v>
      </c>
      <c r="G1348">
        <f>Table1[[#This Row],[Percentage]]*Table1[[#This Row],[VMT]]</f>
        <v>161071942.55011943</v>
      </c>
    </row>
    <row r="1349" spans="1:7">
      <c r="A1349">
        <v>28</v>
      </c>
      <c r="B1349" t="str">
        <f>VLOOKUP(A1349,SQL!$A$10:$B$61,2)</f>
        <v>Mississippi</v>
      </c>
      <c r="C1349">
        <v>101</v>
      </c>
      <c r="D1349" s="5">
        <v>832985.13600000006</v>
      </c>
      <c r="E1349" s="8">
        <f t="shared" si="21"/>
        <v>304039574.64000005</v>
      </c>
      <c r="F1349" s="55">
        <f>VLOOKUP(Table1[[#This Row],[ST2]],Table2[#All],4,FALSE)</f>
        <v>0.61193537976823631</v>
      </c>
      <c r="G1349">
        <f>Table1[[#This Row],[Percentage]]*Table1[[#This Row],[VMT]]</f>
        <v>186052572.57190147</v>
      </c>
    </row>
    <row r="1350" spans="1:7">
      <c r="A1350">
        <v>28</v>
      </c>
      <c r="B1350" t="str">
        <f>VLOOKUP(A1350,SQL!$A$10:$B$61,2)</f>
        <v>Mississippi</v>
      </c>
      <c r="C1350">
        <v>103</v>
      </c>
      <c r="D1350" s="5">
        <v>308833.27500000002</v>
      </c>
      <c r="E1350" s="8">
        <f t="shared" si="21"/>
        <v>112724145.37500001</v>
      </c>
      <c r="F1350" s="55">
        <f>VLOOKUP(Table1[[#This Row],[ST2]],Table2[#All],4,FALSE)</f>
        <v>0.61193537976823631</v>
      </c>
      <c r="G1350">
        <f>Table1[[#This Row],[Percentage]]*Table1[[#This Row],[VMT]]</f>
        <v>68979892.709100515</v>
      </c>
    </row>
    <row r="1351" spans="1:7">
      <c r="A1351">
        <v>28</v>
      </c>
      <c r="B1351" t="str">
        <f>VLOOKUP(A1351,SQL!$A$10:$B$61,2)</f>
        <v>Mississippi</v>
      </c>
      <c r="C1351">
        <v>105</v>
      </c>
      <c r="D1351" s="5">
        <v>904322.85100000002</v>
      </c>
      <c r="E1351" s="8">
        <f t="shared" si="21"/>
        <v>330077840.61500001</v>
      </c>
      <c r="F1351" s="55">
        <f>VLOOKUP(Table1[[#This Row],[ST2]],Table2[#All],4,FALSE)</f>
        <v>0.61193537976823631</v>
      </c>
      <c r="G1351">
        <f>Table1[[#This Row],[Percentage]]*Table1[[#This Row],[VMT]]</f>
        <v>201986308.7498194</v>
      </c>
    </row>
    <row r="1352" spans="1:7">
      <c r="A1352">
        <v>28</v>
      </c>
      <c r="B1352" t="str">
        <f>VLOOKUP(A1352,SQL!$A$10:$B$61,2)</f>
        <v>Mississippi</v>
      </c>
      <c r="C1352">
        <v>107</v>
      </c>
      <c r="D1352" s="5">
        <v>1265851.2949999999</v>
      </c>
      <c r="E1352" s="8">
        <f t="shared" si="21"/>
        <v>462035722.67499995</v>
      </c>
      <c r="F1352" s="55">
        <f>VLOOKUP(Table1[[#This Row],[ST2]],Table2[#All],4,FALSE)</f>
        <v>0.61193537976823631</v>
      </c>
      <c r="G1352">
        <f>Table1[[#This Row],[Percentage]]*Table1[[#This Row],[VMT]]</f>
        <v>282736005.42161763</v>
      </c>
    </row>
    <row r="1353" spans="1:7">
      <c r="A1353">
        <v>28</v>
      </c>
      <c r="B1353" t="str">
        <f>VLOOKUP(A1353,SQL!$A$10:$B$61,2)</f>
        <v>Mississippi</v>
      </c>
      <c r="C1353">
        <v>109</v>
      </c>
      <c r="D1353" s="5">
        <v>1499662.7450000001</v>
      </c>
      <c r="E1353" s="8">
        <f t="shared" si="21"/>
        <v>547376901.92500007</v>
      </c>
      <c r="F1353" s="55">
        <f>VLOOKUP(Table1[[#This Row],[ST2]],Table2[#All],4,FALSE)</f>
        <v>0.61193537976823631</v>
      </c>
      <c r="G1353">
        <f>Table1[[#This Row],[Percentage]]*Table1[[#This Row],[VMT]]</f>
        <v>334959292.35583556</v>
      </c>
    </row>
    <row r="1354" spans="1:7">
      <c r="A1354">
        <v>28</v>
      </c>
      <c r="B1354" t="str">
        <f>VLOOKUP(A1354,SQL!$A$10:$B$61,2)</f>
        <v>Mississippi</v>
      </c>
      <c r="C1354">
        <v>111</v>
      </c>
      <c r="D1354" s="5">
        <v>396328.02100000001</v>
      </c>
      <c r="E1354" s="8">
        <f t="shared" si="21"/>
        <v>144659727.66499999</v>
      </c>
      <c r="F1354" s="55">
        <f>VLOOKUP(Table1[[#This Row],[ST2]],Table2[#All],4,FALSE)</f>
        <v>0.61193537976823631</v>
      </c>
      <c r="G1354">
        <f>Table1[[#This Row],[Percentage]]*Table1[[#This Row],[VMT]]</f>
        <v>88522405.385851413</v>
      </c>
    </row>
    <row r="1355" spans="1:7">
      <c r="A1355">
        <v>28</v>
      </c>
      <c r="B1355" t="str">
        <f>VLOOKUP(A1355,SQL!$A$10:$B$61,2)</f>
        <v>Mississippi</v>
      </c>
      <c r="C1355">
        <v>113</v>
      </c>
      <c r="D1355" s="5">
        <v>1064409.409</v>
      </c>
      <c r="E1355" s="8">
        <f t="shared" si="21"/>
        <v>388509434.28499997</v>
      </c>
      <c r="F1355" s="55">
        <f>VLOOKUP(Table1[[#This Row],[ST2]],Table2[#All],4,FALSE)</f>
        <v>0.61193537976823631</v>
      </c>
      <c r="G1355">
        <f>Table1[[#This Row],[Percentage]]*Table1[[#This Row],[VMT]]</f>
        <v>237742668.2127341</v>
      </c>
    </row>
    <row r="1356" spans="1:7">
      <c r="A1356">
        <v>28</v>
      </c>
      <c r="B1356" t="str">
        <f>VLOOKUP(A1356,SQL!$A$10:$B$61,2)</f>
        <v>Mississippi</v>
      </c>
      <c r="C1356">
        <v>115</v>
      </c>
      <c r="D1356" s="5">
        <v>758881.13699999999</v>
      </c>
      <c r="E1356" s="8">
        <f t="shared" si="21"/>
        <v>276991615.005</v>
      </c>
      <c r="F1356" s="55">
        <f>VLOOKUP(Table1[[#This Row],[ST2]],Table2[#All],4,FALSE)</f>
        <v>0.61193537976823631</v>
      </c>
      <c r="G1356">
        <f>Table1[[#This Row],[Percentage]]*Table1[[#This Row],[VMT]]</f>
        <v>169500969.12070179</v>
      </c>
    </row>
    <row r="1357" spans="1:7">
      <c r="A1357">
        <v>28</v>
      </c>
      <c r="B1357" t="str">
        <f>VLOOKUP(A1357,SQL!$A$10:$B$61,2)</f>
        <v>Mississippi</v>
      </c>
      <c r="C1357">
        <v>117</v>
      </c>
      <c r="D1357" s="5">
        <v>697694.95400000003</v>
      </c>
      <c r="E1357" s="8">
        <f t="shared" si="21"/>
        <v>254658658.21000001</v>
      </c>
      <c r="F1357" s="55">
        <f>VLOOKUP(Table1[[#This Row],[ST2]],Table2[#All],4,FALSE)</f>
        <v>0.61193537976823631</v>
      </c>
      <c r="G1357">
        <f>Table1[[#This Row],[Percentage]]*Table1[[#This Row],[VMT]]</f>
        <v>155834642.72300583</v>
      </c>
    </row>
    <row r="1358" spans="1:7">
      <c r="A1358">
        <v>28</v>
      </c>
      <c r="B1358" t="str">
        <f>VLOOKUP(A1358,SQL!$A$10:$B$61,2)</f>
        <v>Mississippi</v>
      </c>
      <c r="C1358">
        <v>119</v>
      </c>
      <c r="D1358" s="5">
        <v>177503.70499999999</v>
      </c>
      <c r="E1358" s="8">
        <f t="shared" si="21"/>
        <v>64788852.324999996</v>
      </c>
      <c r="F1358" s="55">
        <f>VLOOKUP(Table1[[#This Row],[ST2]],Table2[#All],4,FALSE)</f>
        <v>0.61193537976823631</v>
      </c>
      <c r="G1358">
        <f>Table1[[#This Row],[Percentage]]*Table1[[#This Row],[VMT]]</f>
        <v>39646590.952247053</v>
      </c>
    </row>
    <row r="1359" spans="1:7">
      <c r="A1359">
        <v>28</v>
      </c>
      <c r="B1359" t="str">
        <f>VLOOKUP(A1359,SQL!$A$10:$B$61,2)</f>
        <v>Mississippi</v>
      </c>
      <c r="C1359">
        <v>121</v>
      </c>
      <c r="D1359" s="5">
        <v>4264107.59</v>
      </c>
      <c r="E1359" s="8">
        <f t="shared" si="21"/>
        <v>1556399270.3499999</v>
      </c>
      <c r="F1359" s="55">
        <f>VLOOKUP(Table1[[#This Row],[ST2]],Table2[#All],4,FALSE)</f>
        <v>0.61193537976823631</v>
      </c>
      <c r="G1359">
        <f>Table1[[#This Row],[Percentage]]*Table1[[#This Row],[VMT]]</f>
        <v>952415778.57263303</v>
      </c>
    </row>
    <row r="1360" spans="1:7">
      <c r="A1360">
        <v>28</v>
      </c>
      <c r="B1360" t="str">
        <f>VLOOKUP(A1360,SQL!$A$10:$B$61,2)</f>
        <v>Mississippi</v>
      </c>
      <c r="C1360">
        <v>123</v>
      </c>
      <c r="D1360" s="5">
        <v>1030360.827</v>
      </c>
      <c r="E1360" s="8">
        <f t="shared" si="21"/>
        <v>376081701.85500002</v>
      </c>
      <c r="F1360" s="55">
        <f>VLOOKUP(Table1[[#This Row],[ST2]],Table2[#All],4,FALSE)</f>
        <v>0.61193537976823631</v>
      </c>
      <c r="G1360">
        <f>Table1[[#This Row],[Percentage]]*Table1[[#This Row],[VMT]]</f>
        <v>230137699.04852405</v>
      </c>
    </row>
    <row r="1361" spans="1:7">
      <c r="A1361">
        <v>28</v>
      </c>
      <c r="B1361" t="str">
        <f>VLOOKUP(A1361,SQL!$A$10:$B$61,2)</f>
        <v>Mississippi</v>
      </c>
      <c r="C1361">
        <v>125</v>
      </c>
      <c r="D1361" s="5">
        <v>121672.924</v>
      </c>
      <c r="E1361" s="8">
        <f t="shared" si="21"/>
        <v>44410617.259999998</v>
      </c>
      <c r="F1361" s="55">
        <f>VLOOKUP(Table1[[#This Row],[ST2]],Table2[#All],4,FALSE)</f>
        <v>0.61193537976823631</v>
      </c>
      <c r="G1361">
        <f>Table1[[#This Row],[Percentage]]*Table1[[#This Row],[VMT]]</f>
        <v>27176427.938739888</v>
      </c>
    </row>
    <row r="1362" spans="1:7">
      <c r="A1362">
        <v>28</v>
      </c>
      <c r="B1362" t="str">
        <f>VLOOKUP(A1362,SQL!$A$10:$B$61,2)</f>
        <v>Mississippi</v>
      </c>
      <c r="C1362">
        <v>127</v>
      </c>
      <c r="D1362" s="5">
        <v>839948.36399999994</v>
      </c>
      <c r="E1362" s="8">
        <f t="shared" si="21"/>
        <v>306581152.85999995</v>
      </c>
      <c r="F1362" s="55">
        <f>VLOOKUP(Table1[[#This Row],[ST2]],Table2[#All],4,FALSE)</f>
        <v>0.61193537976823631</v>
      </c>
      <c r="G1362">
        <f>Table1[[#This Row],[Percentage]]*Table1[[#This Row],[VMT]]</f>
        <v>187607854.20516777</v>
      </c>
    </row>
    <row r="1363" spans="1:7">
      <c r="A1363">
        <v>28</v>
      </c>
      <c r="B1363" t="str">
        <f>VLOOKUP(A1363,SQL!$A$10:$B$61,2)</f>
        <v>Mississippi</v>
      </c>
      <c r="C1363">
        <v>129</v>
      </c>
      <c r="D1363" s="5">
        <v>336330.11</v>
      </c>
      <c r="E1363" s="8">
        <f t="shared" si="21"/>
        <v>122760490.14999999</v>
      </c>
      <c r="F1363" s="55">
        <f>VLOOKUP(Table1[[#This Row],[ST2]],Table2[#All],4,FALSE)</f>
        <v>0.61193537976823631</v>
      </c>
      <c r="G1363">
        <f>Table1[[#This Row],[Percentage]]*Table1[[#This Row],[VMT]]</f>
        <v>75121487.160475075</v>
      </c>
    </row>
    <row r="1364" spans="1:7">
      <c r="A1364">
        <v>28</v>
      </c>
      <c r="B1364" t="str">
        <f>VLOOKUP(A1364,SQL!$A$10:$B$61,2)</f>
        <v>Mississippi</v>
      </c>
      <c r="C1364">
        <v>131</v>
      </c>
      <c r="D1364" s="5">
        <v>452866.09</v>
      </c>
      <c r="E1364" s="8">
        <f t="shared" si="21"/>
        <v>165296122.85000002</v>
      </c>
      <c r="F1364" s="55">
        <f>VLOOKUP(Table1[[#This Row],[ST2]],Table2[#All],4,FALSE)</f>
        <v>0.61193537976823631</v>
      </c>
      <c r="G1364">
        <f>Table1[[#This Row],[Percentage]]*Table1[[#This Row],[VMT]]</f>
        <v>101150545.71043181</v>
      </c>
    </row>
    <row r="1365" spans="1:7">
      <c r="A1365">
        <v>28</v>
      </c>
      <c r="B1365" t="str">
        <f>VLOOKUP(A1365,SQL!$A$10:$B$61,2)</f>
        <v>Mississippi</v>
      </c>
      <c r="C1365">
        <v>133</v>
      </c>
      <c r="D1365" s="5">
        <v>616049.83200000005</v>
      </c>
      <c r="E1365" s="8">
        <f t="shared" si="21"/>
        <v>224858188.68000001</v>
      </c>
      <c r="F1365" s="55">
        <f>VLOOKUP(Table1[[#This Row],[ST2]],Table2[#All],4,FALSE)</f>
        <v>0.61193537976823631</v>
      </c>
      <c r="G1365">
        <f>Table1[[#This Row],[Percentage]]*Table1[[#This Row],[VMT]]</f>
        <v>137598681.08389354</v>
      </c>
    </row>
    <row r="1366" spans="1:7">
      <c r="A1366">
        <v>28</v>
      </c>
      <c r="B1366" t="str">
        <f>VLOOKUP(A1366,SQL!$A$10:$B$61,2)</f>
        <v>Mississippi</v>
      </c>
      <c r="C1366">
        <v>135</v>
      </c>
      <c r="D1366" s="5">
        <v>228843.95</v>
      </c>
      <c r="E1366" s="8">
        <f t="shared" si="21"/>
        <v>83528041.75</v>
      </c>
      <c r="F1366" s="55">
        <f>VLOOKUP(Table1[[#This Row],[ST2]],Table2[#All],4,FALSE)</f>
        <v>0.61193537976823631</v>
      </c>
      <c r="G1366">
        <f>Table1[[#This Row],[Percentage]]*Table1[[#This Row],[VMT]]</f>
        <v>51113763.949583344</v>
      </c>
    </row>
    <row r="1367" spans="1:7">
      <c r="A1367">
        <v>28</v>
      </c>
      <c r="B1367" t="str">
        <f>VLOOKUP(A1367,SQL!$A$10:$B$61,2)</f>
        <v>Mississippi</v>
      </c>
      <c r="C1367">
        <v>137</v>
      </c>
      <c r="D1367" s="5">
        <v>696332.13699999999</v>
      </c>
      <c r="E1367" s="8">
        <f t="shared" si="21"/>
        <v>254161230.005</v>
      </c>
      <c r="F1367" s="55">
        <f>VLOOKUP(Table1[[#This Row],[ST2]],Table2[#All],4,FALSE)</f>
        <v>0.61193537976823631</v>
      </c>
      <c r="G1367">
        <f>Table1[[#This Row],[Percentage]]*Table1[[#This Row],[VMT]]</f>
        <v>155530248.80547172</v>
      </c>
    </row>
    <row r="1368" spans="1:7">
      <c r="A1368">
        <v>28</v>
      </c>
      <c r="B1368" t="str">
        <f>VLOOKUP(A1368,SQL!$A$10:$B$61,2)</f>
        <v>Mississippi</v>
      </c>
      <c r="C1368">
        <v>139</v>
      </c>
      <c r="D1368" s="5">
        <v>455276.90500000003</v>
      </c>
      <c r="E1368" s="8">
        <f t="shared" si="21"/>
        <v>166176070.32500002</v>
      </c>
      <c r="F1368" s="55">
        <f>VLOOKUP(Table1[[#This Row],[ST2]],Table2[#All],4,FALSE)</f>
        <v>0.61193537976823631</v>
      </c>
      <c r="G1368">
        <f>Table1[[#This Row],[Percentage]]*Table1[[#This Row],[VMT]]</f>
        <v>101689016.70272203</v>
      </c>
    </row>
    <row r="1369" spans="1:7">
      <c r="A1369">
        <v>28</v>
      </c>
      <c r="B1369" t="str">
        <f>VLOOKUP(A1369,SQL!$A$10:$B$61,2)</f>
        <v>Mississippi</v>
      </c>
      <c r="C1369">
        <v>141</v>
      </c>
      <c r="D1369" s="5">
        <v>468875.42</v>
      </c>
      <c r="E1369" s="8">
        <f t="shared" si="21"/>
        <v>171139528.29999998</v>
      </c>
      <c r="F1369" s="55">
        <f>VLOOKUP(Table1[[#This Row],[ST2]],Table2[#All],4,FALSE)</f>
        <v>0.61193537976823631</v>
      </c>
      <c r="G1369">
        <f>Table1[[#This Row],[Percentage]]*Table1[[#This Row],[VMT]]</f>
        <v>104726332.24361731</v>
      </c>
    </row>
    <row r="1370" spans="1:7">
      <c r="A1370">
        <v>28</v>
      </c>
      <c r="B1370" t="str">
        <f>VLOOKUP(A1370,SQL!$A$10:$B$61,2)</f>
        <v>Mississippi</v>
      </c>
      <c r="C1370">
        <v>143</v>
      </c>
      <c r="D1370" s="5">
        <v>565313.68900000001</v>
      </c>
      <c r="E1370" s="8">
        <f t="shared" si="21"/>
        <v>206339496.48500001</v>
      </c>
      <c r="F1370" s="55">
        <f>VLOOKUP(Table1[[#This Row],[ST2]],Table2[#All],4,FALSE)</f>
        <v>0.61193537976823631</v>
      </c>
      <c r="G1370">
        <f>Table1[[#This Row],[Percentage]]*Table1[[#This Row],[VMT]]</f>
        <v>126266438.14273514</v>
      </c>
    </row>
    <row r="1371" spans="1:7">
      <c r="A1371">
        <v>28</v>
      </c>
      <c r="B1371" t="str">
        <f>VLOOKUP(A1371,SQL!$A$10:$B$61,2)</f>
        <v>Mississippi</v>
      </c>
      <c r="C1371">
        <v>145</v>
      </c>
      <c r="D1371" s="5">
        <v>857685.12899999996</v>
      </c>
      <c r="E1371" s="8">
        <f t="shared" si="21"/>
        <v>313055072.08499998</v>
      </c>
      <c r="F1371" s="55">
        <f>VLOOKUP(Table1[[#This Row],[ST2]],Table2[#All],4,FALSE)</f>
        <v>0.61193537976823631</v>
      </c>
      <c r="G1371">
        <f>Table1[[#This Row],[Percentage]]*Table1[[#This Row],[VMT]]</f>
        <v>191569474.42470706</v>
      </c>
    </row>
    <row r="1372" spans="1:7">
      <c r="A1372">
        <v>28</v>
      </c>
      <c r="B1372" t="str">
        <f>VLOOKUP(A1372,SQL!$A$10:$B$61,2)</f>
        <v>Mississippi</v>
      </c>
      <c r="C1372">
        <v>147</v>
      </c>
      <c r="D1372" s="5">
        <v>295722.49800000002</v>
      </c>
      <c r="E1372" s="8">
        <f t="shared" si="21"/>
        <v>107938711.77000001</v>
      </c>
      <c r="F1372" s="55">
        <f>VLOOKUP(Table1[[#This Row],[ST2]],Table2[#All],4,FALSE)</f>
        <v>0.61193537976823631</v>
      </c>
      <c r="G1372">
        <f>Table1[[#This Row],[Percentage]]*Table1[[#This Row],[VMT]]</f>
        <v>66051516.578669153</v>
      </c>
    </row>
    <row r="1373" spans="1:7">
      <c r="A1373">
        <v>28</v>
      </c>
      <c r="B1373" t="str">
        <f>VLOOKUP(A1373,SQL!$A$10:$B$61,2)</f>
        <v>Mississippi</v>
      </c>
      <c r="C1373">
        <v>149</v>
      </c>
      <c r="D1373" s="5">
        <v>1414556.5220000001</v>
      </c>
      <c r="E1373" s="8">
        <f t="shared" si="21"/>
        <v>516313130.53000003</v>
      </c>
      <c r="F1373" s="55">
        <f>VLOOKUP(Table1[[#This Row],[ST2]],Table2[#All],4,FALSE)</f>
        <v>0.61193537976823631</v>
      </c>
      <c r="G1373">
        <f>Table1[[#This Row],[Percentage]]*Table1[[#This Row],[VMT]]</f>
        <v>315950271.61020255</v>
      </c>
    </row>
    <row r="1374" spans="1:7">
      <c r="A1374">
        <v>28</v>
      </c>
      <c r="B1374" t="str">
        <f>VLOOKUP(A1374,SQL!$A$10:$B$61,2)</f>
        <v>Mississippi</v>
      </c>
      <c r="C1374">
        <v>151</v>
      </c>
      <c r="D1374" s="5">
        <v>973731.44299999997</v>
      </c>
      <c r="E1374" s="8">
        <f t="shared" si="21"/>
        <v>355411976.69499999</v>
      </c>
      <c r="F1374" s="55">
        <f>VLOOKUP(Table1[[#This Row],[ST2]],Table2[#All],4,FALSE)</f>
        <v>0.61193537976823631</v>
      </c>
      <c r="G1374">
        <f>Table1[[#This Row],[Percentage]]*Table1[[#This Row],[VMT]]</f>
        <v>217489162.93303436</v>
      </c>
    </row>
    <row r="1375" spans="1:7">
      <c r="A1375">
        <v>28</v>
      </c>
      <c r="B1375" t="str">
        <f>VLOOKUP(A1375,SQL!$A$10:$B$61,2)</f>
        <v>Mississippi</v>
      </c>
      <c r="C1375">
        <v>153</v>
      </c>
      <c r="D1375" s="5">
        <v>538870.19499999995</v>
      </c>
      <c r="E1375" s="8">
        <f t="shared" si="21"/>
        <v>196687621.17499998</v>
      </c>
      <c r="F1375" s="55">
        <f>VLOOKUP(Table1[[#This Row],[ST2]],Table2[#All],4,FALSE)</f>
        <v>0.61193537976823631</v>
      </c>
      <c r="G1375">
        <f>Table1[[#This Row],[Percentage]]*Table1[[#This Row],[VMT]]</f>
        <v>120360114.15943462</v>
      </c>
    </row>
    <row r="1376" spans="1:7">
      <c r="A1376">
        <v>28</v>
      </c>
      <c r="B1376" t="str">
        <f>VLOOKUP(A1376,SQL!$A$10:$B$61,2)</f>
        <v>Mississippi</v>
      </c>
      <c r="C1376">
        <v>155</v>
      </c>
      <c r="D1376" s="5">
        <v>273139.17200000002</v>
      </c>
      <c r="E1376" s="8">
        <f t="shared" si="21"/>
        <v>99695797.780000001</v>
      </c>
      <c r="F1376" s="55">
        <f>VLOOKUP(Table1[[#This Row],[ST2]],Table2[#All],4,FALSE)</f>
        <v>0.61193537976823631</v>
      </c>
      <c r="G1376">
        <f>Table1[[#This Row],[Percentage]]*Table1[[#This Row],[VMT]]</f>
        <v>61007385.875801593</v>
      </c>
    </row>
    <row r="1377" spans="1:7">
      <c r="A1377">
        <v>28</v>
      </c>
      <c r="B1377" t="str">
        <f>VLOOKUP(A1377,SQL!$A$10:$B$61,2)</f>
        <v>Mississippi</v>
      </c>
      <c r="C1377">
        <v>157</v>
      </c>
      <c r="D1377" s="5">
        <v>247765.84299999999</v>
      </c>
      <c r="E1377" s="8">
        <f t="shared" si="21"/>
        <v>90434532.694999993</v>
      </c>
      <c r="F1377" s="55">
        <f>VLOOKUP(Table1[[#This Row],[ST2]],Table2[#All],4,FALSE)</f>
        <v>0.61193537976823631</v>
      </c>
      <c r="G1377">
        <f>Table1[[#This Row],[Percentage]]*Table1[[#This Row],[VMT]]</f>
        <v>55340090.1088778</v>
      </c>
    </row>
    <row r="1378" spans="1:7">
      <c r="A1378">
        <v>28</v>
      </c>
      <c r="B1378" t="str">
        <f>VLOOKUP(A1378,SQL!$A$10:$B$61,2)</f>
        <v>Mississippi</v>
      </c>
      <c r="C1378">
        <v>159</v>
      </c>
      <c r="D1378" s="5">
        <v>435607.81400000001</v>
      </c>
      <c r="E1378" s="8">
        <f t="shared" si="21"/>
        <v>158996852.11000001</v>
      </c>
      <c r="F1378" s="55">
        <f>VLOOKUP(Table1[[#This Row],[ST2]],Table2[#All],4,FALSE)</f>
        <v>0.61193537976823631</v>
      </c>
      <c r="G1378">
        <f>Table1[[#This Row],[Percentage]]*Table1[[#This Row],[VMT]]</f>
        <v>97295799.077886969</v>
      </c>
    </row>
    <row r="1379" spans="1:7">
      <c r="A1379">
        <v>28</v>
      </c>
      <c r="B1379" t="str">
        <f>VLOOKUP(A1379,SQL!$A$10:$B$61,2)</f>
        <v>Mississippi</v>
      </c>
      <c r="C1379">
        <v>161</v>
      </c>
      <c r="D1379" s="5">
        <v>482974.902</v>
      </c>
      <c r="E1379" s="8">
        <f t="shared" si="21"/>
        <v>176285839.22999999</v>
      </c>
      <c r="F1379" s="55">
        <f>VLOOKUP(Table1[[#This Row],[ST2]],Table2[#All],4,FALSE)</f>
        <v>0.61193537976823631</v>
      </c>
      <c r="G1379">
        <f>Table1[[#This Row],[Percentage]]*Table1[[#This Row],[VMT]]</f>
        <v>107875541.9769723</v>
      </c>
    </row>
    <row r="1380" spans="1:7">
      <c r="A1380">
        <v>28</v>
      </c>
      <c r="B1380" t="str">
        <f>VLOOKUP(A1380,SQL!$A$10:$B$61,2)</f>
        <v>Mississippi</v>
      </c>
      <c r="C1380">
        <v>163</v>
      </c>
      <c r="D1380" s="5">
        <v>864039.01300000004</v>
      </c>
      <c r="E1380" s="8">
        <f t="shared" si="21"/>
        <v>315374239.745</v>
      </c>
      <c r="F1380" s="55">
        <f>VLOOKUP(Table1[[#This Row],[ST2]],Table2[#All],4,FALSE)</f>
        <v>0.61193537976823631</v>
      </c>
      <c r="G1380">
        <f>Table1[[#This Row],[Percentage]]*Table1[[#This Row],[VMT]]</f>
        <v>192988655.16747537</v>
      </c>
    </row>
    <row r="1381" spans="1:7">
      <c r="A1381">
        <v>29</v>
      </c>
      <c r="B1381" t="str">
        <f>VLOOKUP(A1381,SQL!$A$10:$B$61,2)</f>
        <v>Missouri</v>
      </c>
      <c r="C1381">
        <v>1</v>
      </c>
      <c r="D1381" s="5">
        <v>357488.26</v>
      </c>
      <c r="E1381" s="8">
        <f t="shared" si="21"/>
        <v>130483214.90000001</v>
      </c>
      <c r="F1381" s="55">
        <f>VLOOKUP(Table1[[#This Row],[ST2]],Table2[#All],4,FALSE)</f>
        <v>0.62121517582703145</v>
      </c>
      <c r="G1381">
        <f>Table1[[#This Row],[Percentage]]*Table1[[#This Row],[VMT]]</f>
        <v>81058153.286579832</v>
      </c>
    </row>
    <row r="1382" spans="1:7">
      <c r="A1382">
        <v>29</v>
      </c>
      <c r="B1382" t="str">
        <f>VLOOKUP(A1382,SQL!$A$10:$B$61,2)</f>
        <v>Missouri</v>
      </c>
      <c r="C1382">
        <v>3</v>
      </c>
      <c r="D1382" s="5">
        <v>639565.48300000001</v>
      </c>
      <c r="E1382" s="8">
        <f t="shared" si="21"/>
        <v>233441401.29500002</v>
      </c>
      <c r="F1382" s="55">
        <f>VLOOKUP(Table1[[#This Row],[ST2]],Table2[#All],4,FALSE)</f>
        <v>0.62121517582703145</v>
      </c>
      <c r="G1382">
        <f>Table1[[#This Row],[Percentage]]*Table1[[#This Row],[VMT]]</f>
        <v>145017341.15078205</v>
      </c>
    </row>
    <row r="1383" spans="1:7">
      <c r="A1383">
        <v>29</v>
      </c>
      <c r="B1383" t="str">
        <f>VLOOKUP(A1383,SQL!$A$10:$B$61,2)</f>
        <v>Missouri</v>
      </c>
      <c r="C1383">
        <v>5</v>
      </c>
      <c r="D1383" s="5">
        <v>386974.25699999998</v>
      </c>
      <c r="E1383" s="8">
        <f t="shared" si="21"/>
        <v>141245603.80500001</v>
      </c>
      <c r="F1383" s="55">
        <f>VLOOKUP(Table1[[#This Row],[ST2]],Table2[#All],4,FALSE)</f>
        <v>0.62121517582703145</v>
      </c>
      <c r="G1383">
        <f>Table1[[#This Row],[Percentage]]*Table1[[#This Row],[VMT]]</f>
        <v>87743912.602518305</v>
      </c>
    </row>
    <row r="1384" spans="1:7">
      <c r="A1384">
        <v>29</v>
      </c>
      <c r="B1384" t="str">
        <f>VLOOKUP(A1384,SQL!$A$10:$B$61,2)</f>
        <v>Missouri</v>
      </c>
      <c r="C1384">
        <v>7</v>
      </c>
      <c r="D1384" s="5">
        <v>526872.58400000003</v>
      </c>
      <c r="E1384" s="8">
        <f t="shared" si="21"/>
        <v>192308493.16000003</v>
      </c>
      <c r="F1384" s="55">
        <f>VLOOKUP(Table1[[#This Row],[ST2]],Table2[#All],4,FALSE)</f>
        <v>0.62121517582703145</v>
      </c>
      <c r="G1384">
        <f>Table1[[#This Row],[Percentage]]*Table1[[#This Row],[VMT]]</f>
        <v>119464954.39142089</v>
      </c>
    </row>
    <row r="1385" spans="1:7">
      <c r="A1385">
        <v>29</v>
      </c>
      <c r="B1385" t="str">
        <f>VLOOKUP(A1385,SQL!$A$10:$B$61,2)</f>
        <v>Missouri</v>
      </c>
      <c r="C1385">
        <v>9</v>
      </c>
      <c r="D1385" s="5">
        <v>734014.23699999996</v>
      </c>
      <c r="E1385" s="8">
        <f t="shared" si="21"/>
        <v>267915196.505</v>
      </c>
      <c r="F1385" s="55">
        <f>VLOOKUP(Table1[[#This Row],[ST2]],Table2[#All],4,FALSE)</f>
        <v>0.62121517582703145</v>
      </c>
      <c r="G1385">
        <f>Table1[[#This Row],[Percentage]]*Table1[[#This Row],[VMT]]</f>
        <v>166432985.90358725</v>
      </c>
    </row>
    <row r="1386" spans="1:7">
      <c r="A1386">
        <v>29</v>
      </c>
      <c r="B1386" t="str">
        <f>VLOOKUP(A1386,SQL!$A$10:$B$61,2)</f>
        <v>Missouri</v>
      </c>
      <c r="C1386">
        <v>11</v>
      </c>
      <c r="D1386" s="5">
        <v>417764.54200000002</v>
      </c>
      <c r="E1386" s="8">
        <f t="shared" si="21"/>
        <v>152484057.83000001</v>
      </c>
      <c r="F1386" s="55">
        <f>VLOOKUP(Table1[[#This Row],[ST2]],Table2[#All],4,FALSE)</f>
        <v>0.62121517582703145</v>
      </c>
      <c r="G1386">
        <f>Table1[[#This Row],[Percentage]]*Table1[[#This Row],[VMT]]</f>
        <v>94725410.795682684</v>
      </c>
    </row>
    <row r="1387" spans="1:7">
      <c r="A1387">
        <v>29</v>
      </c>
      <c r="B1387" t="str">
        <f>VLOOKUP(A1387,SQL!$A$10:$B$61,2)</f>
        <v>Missouri</v>
      </c>
      <c r="C1387">
        <v>13</v>
      </c>
      <c r="D1387" s="5">
        <v>573193.603</v>
      </c>
      <c r="E1387" s="8">
        <f t="shared" si="21"/>
        <v>209215665.095</v>
      </c>
      <c r="F1387" s="55">
        <f>VLOOKUP(Table1[[#This Row],[ST2]],Table2[#All],4,FALSE)</f>
        <v>0.62121517582703145</v>
      </c>
      <c r="G1387">
        <f>Table1[[#This Row],[Percentage]]*Table1[[#This Row],[VMT]]</f>
        <v>129967946.17775975</v>
      </c>
    </row>
    <row r="1388" spans="1:7">
      <c r="A1388">
        <v>29</v>
      </c>
      <c r="B1388" t="str">
        <f>VLOOKUP(A1388,SQL!$A$10:$B$61,2)</f>
        <v>Missouri</v>
      </c>
      <c r="C1388">
        <v>15</v>
      </c>
      <c r="D1388" s="5">
        <v>414017.34499999997</v>
      </c>
      <c r="E1388" s="8">
        <f t="shared" si="21"/>
        <v>151116330.92499998</v>
      </c>
      <c r="F1388" s="55">
        <f>VLOOKUP(Table1[[#This Row],[ST2]],Table2[#All],4,FALSE)</f>
        <v>0.62121517582703145</v>
      </c>
      <c r="G1388">
        <f>Table1[[#This Row],[Percentage]]*Table1[[#This Row],[VMT]]</f>
        <v>93875758.085909739</v>
      </c>
    </row>
    <row r="1389" spans="1:7">
      <c r="A1389">
        <v>29</v>
      </c>
      <c r="B1389" t="str">
        <f>VLOOKUP(A1389,SQL!$A$10:$B$61,2)</f>
        <v>Missouri</v>
      </c>
      <c r="C1389">
        <v>17</v>
      </c>
      <c r="D1389" s="5">
        <v>218163.18700000001</v>
      </c>
      <c r="E1389" s="8">
        <f t="shared" si="21"/>
        <v>79629563.254999995</v>
      </c>
      <c r="F1389" s="55">
        <f>VLOOKUP(Table1[[#This Row],[ST2]],Table2[#All],4,FALSE)</f>
        <v>0.62121517582703145</v>
      </c>
      <c r="G1389">
        <f>Table1[[#This Row],[Percentage]]*Table1[[#This Row],[VMT]]</f>
        <v>49467093.138484545</v>
      </c>
    </row>
    <row r="1390" spans="1:7">
      <c r="A1390">
        <v>29</v>
      </c>
      <c r="B1390" t="str">
        <f>VLOOKUP(A1390,SQL!$A$10:$B$61,2)</f>
        <v>Missouri</v>
      </c>
      <c r="C1390">
        <v>19</v>
      </c>
      <c r="D1390" s="5">
        <v>3600642.5389999999</v>
      </c>
      <c r="E1390" s="8">
        <f t="shared" si="21"/>
        <v>1314234526.7349999</v>
      </c>
      <c r="F1390" s="55">
        <f>VLOOKUP(Table1[[#This Row],[ST2]],Table2[#All],4,FALSE)</f>
        <v>0.62121517582703145</v>
      </c>
      <c r="G1390">
        <f>Table1[[#This Row],[Percentage]]*Table1[[#This Row],[VMT]]</f>
        <v>816422432.60363841</v>
      </c>
    </row>
    <row r="1391" spans="1:7">
      <c r="A1391">
        <v>29</v>
      </c>
      <c r="B1391" t="str">
        <f>VLOOKUP(A1391,SQL!$A$10:$B$61,2)</f>
        <v>Missouri</v>
      </c>
      <c r="C1391">
        <v>21</v>
      </c>
      <c r="D1391" s="5">
        <v>1920436.872</v>
      </c>
      <c r="E1391" s="8">
        <f t="shared" si="21"/>
        <v>700959458.27999997</v>
      </c>
      <c r="F1391" s="55">
        <f>VLOOKUP(Table1[[#This Row],[ST2]],Table2[#All],4,FALSE)</f>
        <v>0.62121517582703145</v>
      </c>
      <c r="G1391">
        <f>Table1[[#This Row],[Percentage]]*Table1[[#This Row],[VMT]]</f>
        <v>435446653.1230309</v>
      </c>
    </row>
    <row r="1392" spans="1:7">
      <c r="A1392">
        <v>29</v>
      </c>
      <c r="B1392" t="str">
        <f>VLOOKUP(A1392,SQL!$A$10:$B$61,2)</f>
        <v>Missouri</v>
      </c>
      <c r="C1392">
        <v>23</v>
      </c>
      <c r="D1392" s="5">
        <v>1068507.7220000001</v>
      </c>
      <c r="E1392" s="8">
        <f t="shared" si="21"/>
        <v>390005318.53000003</v>
      </c>
      <c r="F1392" s="55">
        <f>VLOOKUP(Table1[[#This Row],[ST2]],Table2[#All],4,FALSE)</f>
        <v>0.62121517582703145</v>
      </c>
      <c r="G1392">
        <f>Table1[[#This Row],[Percentage]]*Table1[[#This Row],[VMT]]</f>
        <v>242277222.52409136</v>
      </c>
    </row>
    <row r="1393" spans="1:7">
      <c r="A1393">
        <v>29</v>
      </c>
      <c r="B1393" t="str">
        <f>VLOOKUP(A1393,SQL!$A$10:$B$61,2)</f>
        <v>Missouri</v>
      </c>
      <c r="C1393">
        <v>25</v>
      </c>
      <c r="D1393" s="5">
        <v>319333.5</v>
      </c>
      <c r="E1393" s="8">
        <f t="shared" si="21"/>
        <v>116556727.5</v>
      </c>
      <c r="F1393" s="55">
        <f>VLOOKUP(Table1[[#This Row],[ST2]],Table2[#All],4,FALSE)</f>
        <v>0.62121517582703145</v>
      </c>
      <c r="G1393">
        <f>Table1[[#This Row],[Percentage]]*Table1[[#This Row],[VMT]]</f>
        <v>72406807.967735887</v>
      </c>
    </row>
    <row r="1394" spans="1:7">
      <c r="A1394">
        <v>29</v>
      </c>
      <c r="B1394" t="str">
        <f>VLOOKUP(A1394,SQL!$A$10:$B$61,2)</f>
        <v>Missouri</v>
      </c>
      <c r="C1394">
        <v>27</v>
      </c>
      <c r="D1394" s="5">
        <v>1909847.361</v>
      </c>
      <c r="E1394" s="8">
        <f t="shared" si="21"/>
        <v>697094286.76499999</v>
      </c>
      <c r="F1394" s="55">
        <f>VLOOKUP(Table1[[#This Row],[ST2]],Table2[#All],4,FALSE)</f>
        <v>0.62121517582703145</v>
      </c>
      <c r="G1394">
        <f>Table1[[#This Row],[Percentage]]*Table1[[#This Row],[VMT]]</f>
        <v>433045549.92073858</v>
      </c>
    </row>
    <row r="1395" spans="1:7">
      <c r="A1395">
        <v>29</v>
      </c>
      <c r="B1395" t="str">
        <f>VLOOKUP(A1395,SQL!$A$10:$B$61,2)</f>
        <v>Missouri</v>
      </c>
      <c r="C1395">
        <v>29</v>
      </c>
      <c r="D1395" s="5">
        <v>991125.53300000005</v>
      </c>
      <c r="E1395" s="8">
        <f t="shared" si="21"/>
        <v>361760819.54500002</v>
      </c>
      <c r="F1395" s="55">
        <f>VLOOKUP(Table1[[#This Row],[ST2]],Table2[#All],4,FALSE)</f>
        <v>0.62121517582703145</v>
      </c>
      <c r="G1395">
        <f>Table1[[#This Row],[Percentage]]*Table1[[#This Row],[VMT]]</f>
        <v>224731311.12097818</v>
      </c>
    </row>
    <row r="1396" spans="1:7">
      <c r="A1396">
        <v>29</v>
      </c>
      <c r="B1396" t="str">
        <f>VLOOKUP(A1396,SQL!$A$10:$B$61,2)</f>
        <v>Missouri</v>
      </c>
      <c r="C1396">
        <v>31</v>
      </c>
      <c r="D1396" s="5">
        <v>1749108.4790000001</v>
      </c>
      <c r="E1396" s="8">
        <f t="shared" si="21"/>
        <v>638424594.83500004</v>
      </c>
      <c r="F1396" s="55">
        <f>VLOOKUP(Table1[[#This Row],[ST2]],Table2[#All],4,FALSE)</f>
        <v>0.62121517582703145</v>
      </c>
      <c r="G1396">
        <f>Table1[[#This Row],[Percentage]]*Table1[[#This Row],[VMT]]</f>
        <v>396599046.93272585</v>
      </c>
    </row>
    <row r="1397" spans="1:7">
      <c r="A1397">
        <v>29</v>
      </c>
      <c r="B1397" t="str">
        <f>VLOOKUP(A1397,SQL!$A$10:$B$61,2)</f>
        <v>Missouri</v>
      </c>
      <c r="C1397">
        <v>33</v>
      </c>
      <c r="D1397" s="5">
        <v>213374.52100000001</v>
      </c>
      <c r="E1397" s="8">
        <f t="shared" si="21"/>
        <v>77881700.165000007</v>
      </c>
      <c r="F1397" s="55">
        <f>VLOOKUP(Table1[[#This Row],[ST2]],Table2[#All],4,FALSE)</f>
        <v>0.62121517582703145</v>
      </c>
      <c r="G1397">
        <f>Table1[[#This Row],[Percentage]]*Table1[[#This Row],[VMT]]</f>
        <v>48381294.061708622</v>
      </c>
    </row>
    <row r="1398" spans="1:7">
      <c r="A1398">
        <v>29</v>
      </c>
      <c r="B1398" t="str">
        <f>VLOOKUP(A1398,SQL!$A$10:$B$61,2)</f>
        <v>Missouri</v>
      </c>
      <c r="C1398">
        <v>35</v>
      </c>
      <c r="D1398" s="5">
        <v>261510.18100000001</v>
      </c>
      <c r="E1398" s="8">
        <f t="shared" si="21"/>
        <v>95451216.064999998</v>
      </c>
      <c r="F1398" s="55">
        <f>VLOOKUP(Table1[[#This Row],[ST2]],Table2[#All],4,FALSE)</f>
        <v>0.62121517582703145</v>
      </c>
      <c r="G1398">
        <f>Table1[[#This Row],[Percentage]]*Table1[[#This Row],[VMT]]</f>
        <v>59295743.970722944</v>
      </c>
    </row>
    <row r="1399" spans="1:7">
      <c r="A1399">
        <v>29</v>
      </c>
      <c r="B1399" t="str">
        <f>VLOOKUP(A1399,SQL!$A$10:$B$61,2)</f>
        <v>Missouri</v>
      </c>
      <c r="C1399">
        <v>37</v>
      </c>
      <c r="D1399" s="5">
        <v>2080630.6680000001</v>
      </c>
      <c r="E1399" s="8">
        <f t="shared" si="21"/>
        <v>759430193.82000005</v>
      </c>
      <c r="F1399" s="55">
        <f>VLOOKUP(Table1[[#This Row],[ST2]],Table2[#All],4,FALSE)</f>
        <v>0.62121517582703145</v>
      </c>
      <c r="G1399">
        <f>Table1[[#This Row],[Percentage]]*Table1[[#This Row],[VMT]]</f>
        <v>471769561.38224792</v>
      </c>
    </row>
    <row r="1400" spans="1:7">
      <c r="A1400">
        <v>29</v>
      </c>
      <c r="B1400" t="str">
        <f>VLOOKUP(A1400,SQL!$A$10:$B$61,2)</f>
        <v>Missouri</v>
      </c>
      <c r="C1400">
        <v>39</v>
      </c>
      <c r="D1400" s="5">
        <v>215355.367</v>
      </c>
      <c r="E1400" s="8">
        <f t="shared" si="21"/>
        <v>78604708.954999998</v>
      </c>
      <c r="F1400" s="55">
        <f>VLOOKUP(Table1[[#This Row],[ST2]],Table2[#All],4,FALSE)</f>
        <v>0.62121517582703145</v>
      </c>
      <c r="G1400">
        <f>Table1[[#This Row],[Percentage]]*Table1[[#This Row],[VMT]]</f>
        <v>48830438.094312958</v>
      </c>
    </row>
    <row r="1401" spans="1:7">
      <c r="A1401">
        <v>29</v>
      </c>
      <c r="B1401" t="str">
        <f>VLOOKUP(A1401,SQL!$A$10:$B$61,2)</f>
        <v>Missouri</v>
      </c>
      <c r="C1401">
        <v>41</v>
      </c>
      <c r="D1401" s="5">
        <v>158158.47399999999</v>
      </c>
      <c r="E1401" s="8">
        <f t="shared" si="21"/>
        <v>57727843.009999998</v>
      </c>
      <c r="F1401" s="55">
        <f>VLOOKUP(Table1[[#This Row],[ST2]],Table2[#All],4,FALSE)</f>
        <v>0.62121517582703145</v>
      </c>
      <c r="G1401">
        <f>Table1[[#This Row],[Percentage]]*Table1[[#This Row],[VMT]]</f>
        <v>35861412.145572416</v>
      </c>
    </row>
    <row r="1402" spans="1:7">
      <c r="A1402">
        <v>29</v>
      </c>
      <c r="B1402" t="str">
        <f>VLOOKUP(A1402,SQL!$A$10:$B$61,2)</f>
        <v>Missouri</v>
      </c>
      <c r="C1402">
        <v>43</v>
      </c>
      <c r="D1402" s="5">
        <v>1467283.925</v>
      </c>
      <c r="E1402" s="8">
        <f t="shared" si="21"/>
        <v>535558632.625</v>
      </c>
      <c r="F1402" s="55">
        <f>VLOOKUP(Table1[[#This Row],[ST2]],Table2[#All],4,FALSE)</f>
        <v>0.62121517582703145</v>
      </c>
      <c r="G1402">
        <f>Table1[[#This Row],[Percentage]]*Table1[[#This Row],[VMT]]</f>
        <v>332697150.1318239</v>
      </c>
    </row>
    <row r="1403" spans="1:7">
      <c r="A1403">
        <v>29</v>
      </c>
      <c r="B1403" t="str">
        <f>VLOOKUP(A1403,SQL!$A$10:$B$61,2)</f>
        <v>Missouri</v>
      </c>
      <c r="C1403">
        <v>45</v>
      </c>
      <c r="D1403" s="5">
        <v>264475.17200000002</v>
      </c>
      <c r="E1403" s="8">
        <f t="shared" si="21"/>
        <v>96533437.780000001</v>
      </c>
      <c r="F1403" s="55">
        <f>VLOOKUP(Table1[[#This Row],[ST2]],Table2[#All],4,FALSE)</f>
        <v>0.62121517582703145</v>
      </c>
      <c r="G1403">
        <f>Table1[[#This Row],[Percentage]]*Table1[[#This Row],[VMT]]</f>
        <v>59968036.523690499</v>
      </c>
    </row>
    <row r="1404" spans="1:7">
      <c r="A1404">
        <v>29</v>
      </c>
      <c r="B1404" t="str">
        <f>VLOOKUP(A1404,SQL!$A$10:$B$61,2)</f>
        <v>Missouri</v>
      </c>
      <c r="C1404">
        <v>47</v>
      </c>
      <c r="D1404" s="5">
        <v>5498419.1260000002</v>
      </c>
      <c r="E1404" s="8">
        <f t="shared" si="21"/>
        <v>2006922980.99</v>
      </c>
      <c r="F1404" s="55">
        <f>VLOOKUP(Table1[[#This Row],[ST2]],Table2[#All],4,FALSE)</f>
        <v>0.62121517582703145</v>
      </c>
      <c r="G1404">
        <f>Table1[[#This Row],[Percentage]]*Table1[[#This Row],[VMT]]</f>
        <v>1246731012.5070128</v>
      </c>
    </row>
    <row r="1405" spans="1:7">
      <c r="A1405">
        <v>29</v>
      </c>
      <c r="B1405" t="str">
        <f>VLOOKUP(A1405,SQL!$A$10:$B$61,2)</f>
        <v>Missouri</v>
      </c>
      <c r="C1405">
        <v>49</v>
      </c>
      <c r="D1405" s="5">
        <v>623092.99399999995</v>
      </c>
      <c r="E1405" s="8">
        <f t="shared" si="21"/>
        <v>227428942.80999997</v>
      </c>
      <c r="F1405" s="55">
        <f>VLOOKUP(Table1[[#This Row],[ST2]],Table2[#All],4,FALSE)</f>
        <v>0.62121517582703145</v>
      </c>
      <c r="G1405">
        <f>Table1[[#This Row],[Percentage]]*Table1[[#This Row],[VMT]]</f>
        <v>141282310.69587001</v>
      </c>
    </row>
    <row r="1406" spans="1:7">
      <c r="A1406">
        <v>29</v>
      </c>
      <c r="B1406" t="str">
        <f>VLOOKUP(A1406,SQL!$A$10:$B$61,2)</f>
        <v>Missouri</v>
      </c>
      <c r="C1406">
        <v>51</v>
      </c>
      <c r="D1406" s="5">
        <v>1652057.9939999999</v>
      </c>
      <c r="E1406" s="8">
        <f t="shared" si="21"/>
        <v>603001167.80999994</v>
      </c>
      <c r="F1406" s="55">
        <f>VLOOKUP(Table1[[#This Row],[ST2]],Table2[#All],4,FALSE)</f>
        <v>0.62121517582703145</v>
      </c>
      <c r="G1406">
        <f>Table1[[#This Row],[Percentage]]*Table1[[#This Row],[VMT]]</f>
        <v>374593476.48499441</v>
      </c>
    </row>
    <row r="1407" spans="1:7">
      <c r="A1407">
        <v>29</v>
      </c>
      <c r="B1407" t="str">
        <f>VLOOKUP(A1407,SQL!$A$10:$B$61,2)</f>
        <v>Missouri</v>
      </c>
      <c r="C1407">
        <v>53</v>
      </c>
      <c r="D1407" s="5">
        <v>975241.28899999999</v>
      </c>
      <c r="E1407" s="8">
        <f t="shared" si="21"/>
        <v>355963070.48500001</v>
      </c>
      <c r="F1407" s="55">
        <f>VLOOKUP(Table1[[#This Row],[ST2]],Table2[#All],4,FALSE)</f>
        <v>0.62121517582703145</v>
      </c>
      <c r="G1407">
        <f>Table1[[#This Row],[Percentage]]*Table1[[#This Row],[VMT]]</f>
        <v>221129661.41926926</v>
      </c>
    </row>
    <row r="1408" spans="1:7">
      <c r="A1408">
        <v>29</v>
      </c>
      <c r="B1408" t="str">
        <f>VLOOKUP(A1408,SQL!$A$10:$B$61,2)</f>
        <v>Missouri</v>
      </c>
      <c r="C1408">
        <v>55</v>
      </c>
      <c r="D1408" s="5">
        <v>931738.1</v>
      </c>
      <c r="E1408" s="8">
        <f t="shared" si="21"/>
        <v>340084406.5</v>
      </c>
      <c r="F1408" s="55">
        <f>VLOOKUP(Table1[[#This Row],[ST2]],Table2[#All],4,FALSE)</f>
        <v>0.62121517582703145</v>
      </c>
      <c r="G1408">
        <f>Table1[[#This Row],[Percentage]]*Table1[[#This Row],[VMT]]</f>
        <v>211265594.37992913</v>
      </c>
    </row>
    <row r="1409" spans="1:7">
      <c r="A1409">
        <v>29</v>
      </c>
      <c r="B1409" t="str">
        <f>VLOOKUP(A1409,SQL!$A$10:$B$61,2)</f>
        <v>Missouri</v>
      </c>
      <c r="C1409">
        <v>57</v>
      </c>
      <c r="D1409" s="5">
        <v>149593.10399999999</v>
      </c>
      <c r="E1409" s="8">
        <f t="shared" si="21"/>
        <v>54601482.959999993</v>
      </c>
      <c r="F1409" s="55">
        <f>VLOOKUP(Table1[[#This Row],[ST2]],Table2[#All],4,FALSE)</f>
        <v>0.62121517582703145</v>
      </c>
      <c r="G1409">
        <f>Table1[[#This Row],[Percentage]]*Table1[[#This Row],[VMT]]</f>
        <v>33919269.837413058</v>
      </c>
    </row>
    <row r="1410" spans="1:7">
      <c r="A1410">
        <v>29</v>
      </c>
      <c r="B1410" t="str">
        <f>VLOOKUP(A1410,SQL!$A$10:$B$61,2)</f>
        <v>Missouri</v>
      </c>
      <c r="C1410">
        <v>59</v>
      </c>
      <c r="D1410" s="5">
        <v>376989.87199999997</v>
      </c>
      <c r="E1410" s="8">
        <f t="shared" si="21"/>
        <v>137601303.28</v>
      </c>
      <c r="F1410" s="55">
        <f>VLOOKUP(Table1[[#This Row],[ST2]],Table2[#All],4,FALSE)</f>
        <v>0.62121517582703145</v>
      </c>
      <c r="G1410">
        <f>Table1[[#This Row],[Percentage]]*Table1[[#This Row],[VMT]]</f>
        <v>85480017.811113879</v>
      </c>
    </row>
    <row r="1411" spans="1:7">
      <c r="A1411">
        <v>29</v>
      </c>
      <c r="B1411" t="str">
        <f>VLOOKUP(A1411,SQL!$A$10:$B$61,2)</f>
        <v>Missouri</v>
      </c>
      <c r="C1411">
        <v>61</v>
      </c>
      <c r="D1411" s="5">
        <v>514500.23700000002</v>
      </c>
      <c r="E1411" s="8">
        <f t="shared" si="21"/>
        <v>187792586.505</v>
      </c>
      <c r="F1411" s="55">
        <f>VLOOKUP(Table1[[#This Row],[ST2]],Table2[#All],4,FALSE)</f>
        <v>0.62121517582703145</v>
      </c>
      <c r="G1411">
        <f>Table1[[#This Row],[Percentage]]*Table1[[#This Row],[VMT]]</f>
        <v>116659604.64471659</v>
      </c>
    </row>
    <row r="1412" spans="1:7">
      <c r="A1412">
        <v>29</v>
      </c>
      <c r="B1412" t="str">
        <f>VLOOKUP(A1412,SQL!$A$10:$B$61,2)</f>
        <v>Missouri</v>
      </c>
      <c r="C1412">
        <v>63</v>
      </c>
      <c r="D1412" s="5">
        <v>410070.23100000003</v>
      </c>
      <c r="E1412" s="8">
        <f t="shared" ref="E1412:E1475" si="22">D1412*365</f>
        <v>149675634.315</v>
      </c>
      <c r="F1412" s="55">
        <f>VLOOKUP(Table1[[#This Row],[ST2]],Table2[#All],4,FALSE)</f>
        <v>0.62121517582703145</v>
      </c>
      <c r="G1412">
        <f>Table1[[#This Row],[Percentage]]*Table1[[#This Row],[VMT]]</f>
        <v>92980775.48801519</v>
      </c>
    </row>
    <row r="1413" spans="1:7">
      <c r="A1413">
        <v>29</v>
      </c>
      <c r="B1413" t="str">
        <f>VLOOKUP(A1413,SQL!$A$10:$B$61,2)</f>
        <v>Missouri</v>
      </c>
      <c r="C1413">
        <v>65</v>
      </c>
      <c r="D1413" s="5">
        <v>288909.60700000002</v>
      </c>
      <c r="E1413" s="8">
        <f t="shared" si="22"/>
        <v>105452006.55500001</v>
      </c>
      <c r="F1413" s="55">
        <f>VLOOKUP(Table1[[#This Row],[ST2]],Table2[#All],4,FALSE)</f>
        <v>0.62121517582703145</v>
      </c>
      <c r="G1413">
        <f>Table1[[#This Row],[Percentage]]*Table1[[#This Row],[VMT]]</f>
        <v>65508386.793377601</v>
      </c>
    </row>
    <row r="1414" spans="1:7">
      <c r="A1414">
        <v>29</v>
      </c>
      <c r="B1414" t="str">
        <f>VLOOKUP(A1414,SQL!$A$10:$B$61,2)</f>
        <v>Missouri</v>
      </c>
      <c r="C1414">
        <v>67</v>
      </c>
      <c r="D1414" s="5">
        <v>247477.47700000001</v>
      </c>
      <c r="E1414" s="8">
        <f t="shared" si="22"/>
        <v>90329279.105000004</v>
      </c>
      <c r="F1414" s="55">
        <f>VLOOKUP(Table1[[#This Row],[ST2]],Table2[#All],4,FALSE)</f>
        <v>0.62121517582703145</v>
      </c>
      <c r="G1414">
        <f>Table1[[#This Row],[Percentage]]*Table1[[#This Row],[VMT]]</f>
        <v>56113919.001541577</v>
      </c>
    </row>
    <row r="1415" spans="1:7">
      <c r="A1415">
        <v>29</v>
      </c>
      <c r="B1415" t="str">
        <f>VLOOKUP(A1415,SQL!$A$10:$B$61,2)</f>
        <v>Missouri</v>
      </c>
      <c r="C1415">
        <v>69</v>
      </c>
      <c r="D1415" s="5">
        <v>627896.39599999995</v>
      </c>
      <c r="E1415" s="8">
        <f t="shared" si="22"/>
        <v>229182184.53999999</v>
      </c>
      <c r="F1415" s="55">
        <f>VLOOKUP(Table1[[#This Row],[ST2]],Table2[#All],4,FALSE)</f>
        <v>0.62121517582703145</v>
      </c>
      <c r="G1415">
        <f>Table1[[#This Row],[Percentage]]*Table1[[#This Row],[VMT]]</f>
        <v>142371451.06543925</v>
      </c>
    </row>
    <row r="1416" spans="1:7">
      <c r="A1416">
        <v>29</v>
      </c>
      <c r="B1416" t="str">
        <f>VLOOKUP(A1416,SQL!$A$10:$B$61,2)</f>
        <v>Missouri</v>
      </c>
      <c r="C1416">
        <v>71</v>
      </c>
      <c r="D1416" s="5">
        <v>2866765.29</v>
      </c>
      <c r="E1416" s="8">
        <f t="shared" si="22"/>
        <v>1046369330.85</v>
      </c>
      <c r="F1416" s="55">
        <f>VLOOKUP(Table1[[#This Row],[ST2]],Table2[#All],4,FALSE)</f>
        <v>0.62121517582703145</v>
      </c>
      <c r="G1416">
        <f>Table1[[#This Row],[Percentage]]*Table1[[#This Row],[VMT]]</f>
        <v>650020507.84399605</v>
      </c>
    </row>
    <row r="1417" spans="1:7">
      <c r="A1417">
        <v>29</v>
      </c>
      <c r="B1417" t="str">
        <f>VLOOKUP(A1417,SQL!$A$10:$B$61,2)</f>
        <v>Missouri</v>
      </c>
      <c r="C1417">
        <v>73</v>
      </c>
      <c r="D1417" s="5">
        <v>316974.54499999998</v>
      </c>
      <c r="E1417" s="8">
        <f t="shared" si="22"/>
        <v>115695708.925</v>
      </c>
      <c r="F1417" s="55">
        <f>VLOOKUP(Table1[[#This Row],[ST2]],Table2[#All],4,FALSE)</f>
        <v>0.62121517582703145</v>
      </c>
      <c r="G1417">
        <f>Table1[[#This Row],[Percentage]]*Table1[[#This Row],[VMT]]</f>
        <v>71871930.162276924</v>
      </c>
    </row>
    <row r="1418" spans="1:7">
      <c r="A1418">
        <v>29</v>
      </c>
      <c r="B1418" t="str">
        <f>VLOOKUP(A1418,SQL!$A$10:$B$61,2)</f>
        <v>Missouri</v>
      </c>
      <c r="C1418">
        <v>75</v>
      </c>
      <c r="D1418" s="5">
        <v>129447.682</v>
      </c>
      <c r="E1418" s="8">
        <f t="shared" si="22"/>
        <v>47248403.93</v>
      </c>
      <c r="F1418" s="55">
        <f>VLOOKUP(Table1[[#This Row],[ST2]],Table2[#All],4,FALSE)</f>
        <v>0.62121517582703145</v>
      </c>
      <c r="G1418">
        <f>Table1[[#This Row],[Percentage]]*Table1[[#This Row],[VMT]]</f>
        <v>29351425.554921553</v>
      </c>
    </row>
    <row r="1419" spans="1:7">
      <c r="A1419">
        <v>29</v>
      </c>
      <c r="B1419" t="str">
        <f>VLOOKUP(A1419,SQL!$A$10:$B$61,2)</f>
        <v>Missouri</v>
      </c>
      <c r="C1419">
        <v>77</v>
      </c>
      <c r="D1419" s="5">
        <v>6637022.4709999999</v>
      </c>
      <c r="E1419" s="8">
        <f t="shared" si="22"/>
        <v>2422513201.915</v>
      </c>
      <c r="F1419" s="55">
        <f>VLOOKUP(Table1[[#This Row],[ST2]],Table2[#All],4,FALSE)</f>
        <v>0.62121517582703145</v>
      </c>
      <c r="G1419">
        <f>Table1[[#This Row],[Percentage]]*Table1[[#This Row],[VMT]]</f>
        <v>1504901964.6709316</v>
      </c>
    </row>
    <row r="1420" spans="1:7">
      <c r="A1420">
        <v>29</v>
      </c>
      <c r="B1420" t="str">
        <f>VLOOKUP(A1420,SQL!$A$10:$B$61,2)</f>
        <v>Missouri</v>
      </c>
      <c r="C1420">
        <v>79</v>
      </c>
      <c r="D1420" s="5">
        <v>195045.71900000001</v>
      </c>
      <c r="E1420" s="8">
        <f t="shared" si="22"/>
        <v>71191687.435000002</v>
      </c>
      <c r="F1420" s="55">
        <f>VLOOKUP(Table1[[#This Row],[ST2]],Table2[#All],4,FALSE)</f>
        <v>0.62121517582703145</v>
      </c>
      <c r="G1420">
        <f>Table1[[#This Row],[Percentage]]*Table1[[#This Row],[VMT]]</f>
        <v>44225356.627356589</v>
      </c>
    </row>
    <row r="1421" spans="1:7">
      <c r="A1421">
        <v>29</v>
      </c>
      <c r="B1421" t="str">
        <f>VLOOKUP(A1421,SQL!$A$10:$B$61,2)</f>
        <v>Missouri</v>
      </c>
      <c r="C1421">
        <v>81</v>
      </c>
      <c r="D1421" s="5">
        <v>552603.74199999997</v>
      </c>
      <c r="E1421" s="8">
        <f t="shared" si="22"/>
        <v>201700365.82999998</v>
      </c>
      <c r="F1421" s="55">
        <f>VLOOKUP(Table1[[#This Row],[ST2]],Table2[#All],4,FALSE)</f>
        <v>0.62121517582703145</v>
      </c>
      <c r="G1421">
        <f>Table1[[#This Row],[Percentage]]*Table1[[#This Row],[VMT]]</f>
        <v>125299328.22346</v>
      </c>
    </row>
    <row r="1422" spans="1:7">
      <c r="A1422">
        <v>29</v>
      </c>
      <c r="B1422" t="str">
        <f>VLOOKUP(A1422,SQL!$A$10:$B$61,2)</f>
        <v>Missouri</v>
      </c>
      <c r="C1422">
        <v>83</v>
      </c>
      <c r="D1422" s="5">
        <v>727650.92</v>
      </c>
      <c r="E1422" s="8">
        <f t="shared" si="22"/>
        <v>265592585.80000001</v>
      </c>
      <c r="F1422" s="55">
        <f>VLOOKUP(Table1[[#This Row],[ST2]],Table2[#All],4,FALSE)</f>
        <v>0.62121517582703145</v>
      </c>
      <c r="G1422">
        <f>Table1[[#This Row],[Percentage]]*Table1[[#This Row],[VMT]]</f>
        <v>164990144.88610294</v>
      </c>
    </row>
    <row r="1423" spans="1:7">
      <c r="A1423">
        <v>29</v>
      </c>
      <c r="B1423" t="str">
        <f>VLOOKUP(A1423,SQL!$A$10:$B$61,2)</f>
        <v>Missouri</v>
      </c>
      <c r="C1423">
        <v>85</v>
      </c>
      <c r="D1423" s="5">
        <v>190020.967</v>
      </c>
      <c r="E1423" s="8">
        <f t="shared" si="22"/>
        <v>69357652.954999998</v>
      </c>
      <c r="F1423" s="55">
        <f>VLOOKUP(Table1[[#This Row],[ST2]],Table2[#All],4,FALSE)</f>
        <v>0.62121517582703145</v>
      </c>
      <c r="G1423">
        <f>Table1[[#This Row],[Percentage]]*Table1[[#This Row],[VMT]]</f>
        <v>43086026.575390555</v>
      </c>
    </row>
    <row r="1424" spans="1:7">
      <c r="A1424">
        <v>29</v>
      </c>
      <c r="B1424" t="str">
        <f>VLOOKUP(A1424,SQL!$A$10:$B$61,2)</f>
        <v>Missouri</v>
      </c>
      <c r="C1424">
        <v>87</v>
      </c>
      <c r="D1424" s="5">
        <v>488632.43900000001</v>
      </c>
      <c r="E1424" s="8">
        <f t="shared" si="22"/>
        <v>178350840.23500001</v>
      </c>
      <c r="F1424" s="55">
        <f>VLOOKUP(Table1[[#This Row],[ST2]],Table2[#All],4,FALSE)</f>
        <v>0.62121517582703145</v>
      </c>
      <c r="G1424">
        <f>Table1[[#This Row],[Percentage]]*Table1[[#This Row],[VMT]]</f>
        <v>110794248.57548434</v>
      </c>
    </row>
    <row r="1425" spans="1:7">
      <c r="A1425">
        <v>29</v>
      </c>
      <c r="B1425" t="str">
        <f>VLOOKUP(A1425,SQL!$A$10:$B$61,2)</f>
        <v>Missouri</v>
      </c>
      <c r="C1425">
        <v>89</v>
      </c>
      <c r="D1425" s="5">
        <v>182005.62400000001</v>
      </c>
      <c r="E1425" s="8">
        <f t="shared" si="22"/>
        <v>66432052.760000005</v>
      </c>
      <c r="F1425" s="55">
        <f>VLOOKUP(Table1[[#This Row],[ST2]],Table2[#All],4,FALSE)</f>
        <v>0.62121517582703145</v>
      </c>
      <c r="G1425">
        <f>Table1[[#This Row],[Percentage]]*Table1[[#This Row],[VMT]]</f>
        <v>41268599.335854031</v>
      </c>
    </row>
    <row r="1426" spans="1:7">
      <c r="A1426">
        <v>29</v>
      </c>
      <c r="B1426" t="str">
        <f>VLOOKUP(A1426,SQL!$A$10:$B$61,2)</f>
        <v>Missouri</v>
      </c>
      <c r="C1426">
        <v>91</v>
      </c>
      <c r="D1426" s="5">
        <v>991311.45799999998</v>
      </c>
      <c r="E1426" s="8">
        <f t="shared" si="22"/>
        <v>361828682.17000002</v>
      </c>
      <c r="F1426" s="55">
        <f>VLOOKUP(Table1[[#This Row],[ST2]],Table2[#All],4,FALSE)</f>
        <v>0.62121517582703145</v>
      </c>
      <c r="G1426">
        <f>Table1[[#This Row],[Percentage]]*Table1[[#This Row],[VMT]]</f>
        <v>224773468.41349965</v>
      </c>
    </row>
    <row r="1427" spans="1:7">
      <c r="A1427">
        <v>29</v>
      </c>
      <c r="B1427" t="str">
        <f>VLOOKUP(A1427,SQL!$A$10:$B$61,2)</f>
        <v>Missouri</v>
      </c>
      <c r="C1427">
        <v>93</v>
      </c>
      <c r="D1427" s="5">
        <v>220449.09400000001</v>
      </c>
      <c r="E1427" s="8">
        <f t="shared" si="22"/>
        <v>80463919.310000002</v>
      </c>
      <c r="F1427" s="55">
        <f>VLOOKUP(Table1[[#This Row],[ST2]],Table2[#All],4,FALSE)</f>
        <v>0.62121517582703145</v>
      </c>
      <c r="G1427">
        <f>Table1[[#This Row],[Percentage]]*Table1[[#This Row],[VMT]]</f>
        <v>49985407.781893723</v>
      </c>
    </row>
    <row r="1428" spans="1:7">
      <c r="A1428">
        <v>29</v>
      </c>
      <c r="B1428" t="str">
        <f>VLOOKUP(A1428,SQL!$A$10:$B$61,2)</f>
        <v>Missouri</v>
      </c>
      <c r="C1428">
        <v>95</v>
      </c>
      <c r="D1428" s="5">
        <v>15283141.694</v>
      </c>
      <c r="E1428" s="8">
        <f t="shared" si="22"/>
        <v>5578346718.3100004</v>
      </c>
      <c r="F1428" s="55">
        <f>VLOOKUP(Table1[[#This Row],[ST2]],Table2[#All],4,FALSE)</f>
        <v>0.62121517582703145</v>
      </c>
      <c r="G1428">
        <f>Table1[[#This Row],[Percentage]]*Table1[[#This Row],[VMT]]</f>
        <v>3465353637.4390907</v>
      </c>
    </row>
    <row r="1429" spans="1:7">
      <c r="A1429">
        <v>29</v>
      </c>
      <c r="B1429" t="str">
        <f>VLOOKUP(A1429,SQL!$A$10:$B$61,2)</f>
        <v>Missouri</v>
      </c>
      <c r="C1429">
        <v>97</v>
      </c>
      <c r="D1429" s="5">
        <v>2779918.1209999998</v>
      </c>
      <c r="E1429" s="8">
        <f t="shared" si="22"/>
        <v>1014670114.165</v>
      </c>
      <c r="F1429" s="55">
        <f>VLOOKUP(Table1[[#This Row],[ST2]],Table2[#All],4,FALSE)</f>
        <v>0.62121517582703145</v>
      </c>
      <c r="G1429">
        <f>Table1[[#This Row],[Percentage]]*Table1[[#This Row],[VMT]]</f>
        <v>630328473.37744451</v>
      </c>
    </row>
    <row r="1430" spans="1:7">
      <c r="A1430">
        <v>29</v>
      </c>
      <c r="B1430" t="str">
        <f>VLOOKUP(A1430,SQL!$A$10:$B$61,2)</f>
        <v>Missouri</v>
      </c>
      <c r="C1430">
        <v>99</v>
      </c>
      <c r="D1430" s="5">
        <v>4492281.9340000004</v>
      </c>
      <c r="E1430" s="8">
        <f t="shared" si="22"/>
        <v>1639682905.9100001</v>
      </c>
      <c r="F1430" s="55">
        <f>VLOOKUP(Table1[[#This Row],[ST2]],Table2[#All],4,FALSE)</f>
        <v>0.62121517582703145</v>
      </c>
      <c r="G1430">
        <f>Table1[[#This Row],[Percentage]]*Table1[[#This Row],[VMT]]</f>
        <v>1018595904.6954585</v>
      </c>
    </row>
    <row r="1431" spans="1:7">
      <c r="A1431">
        <v>29</v>
      </c>
      <c r="B1431" t="str">
        <f>VLOOKUP(A1431,SQL!$A$10:$B$61,2)</f>
        <v>Missouri</v>
      </c>
      <c r="C1431">
        <v>101</v>
      </c>
      <c r="D1431" s="5">
        <v>1179180</v>
      </c>
      <c r="E1431" s="8">
        <f t="shared" si="22"/>
        <v>430400700</v>
      </c>
      <c r="F1431" s="55">
        <f>VLOOKUP(Table1[[#This Row],[ST2]],Table2[#All],4,FALSE)</f>
        <v>0.62121517582703145</v>
      </c>
      <c r="G1431">
        <f>Table1[[#This Row],[Percentage]]*Table1[[#This Row],[VMT]]</f>
        <v>267371446.52657741</v>
      </c>
    </row>
    <row r="1432" spans="1:7">
      <c r="A1432">
        <v>29</v>
      </c>
      <c r="B1432" t="str">
        <f>VLOOKUP(A1432,SQL!$A$10:$B$61,2)</f>
        <v>Missouri</v>
      </c>
      <c r="C1432">
        <v>103</v>
      </c>
      <c r="D1432" s="5">
        <v>131679.016</v>
      </c>
      <c r="E1432" s="8">
        <f t="shared" si="22"/>
        <v>48062840.840000004</v>
      </c>
      <c r="F1432" s="55">
        <f>VLOOKUP(Table1[[#This Row],[ST2]],Table2[#All],4,FALSE)</f>
        <v>0.62121517582703145</v>
      </c>
      <c r="G1432">
        <f>Table1[[#This Row],[Percentage]]*Table1[[#This Row],[VMT]]</f>
        <v>29857366.123167232</v>
      </c>
    </row>
    <row r="1433" spans="1:7">
      <c r="A1433">
        <v>29</v>
      </c>
      <c r="B1433" t="str">
        <f>VLOOKUP(A1433,SQL!$A$10:$B$61,2)</f>
        <v>Missouri</v>
      </c>
      <c r="C1433">
        <v>105</v>
      </c>
      <c r="D1433" s="5">
        <v>1346777.4280000001</v>
      </c>
      <c r="E1433" s="8">
        <f t="shared" si="22"/>
        <v>491573761.22000003</v>
      </c>
      <c r="F1433" s="55">
        <f>VLOOKUP(Table1[[#This Row],[ST2]],Table2[#All],4,FALSE)</f>
        <v>0.62121517582703145</v>
      </c>
      <c r="G1433">
        <f>Table1[[#This Row],[Percentage]]*Table1[[#This Row],[VMT]]</f>
        <v>305373080.50823748</v>
      </c>
    </row>
    <row r="1434" spans="1:7">
      <c r="A1434">
        <v>29</v>
      </c>
      <c r="B1434" t="str">
        <f>VLOOKUP(A1434,SQL!$A$10:$B$61,2)</f>
        <v>Missouri</v>
      </c>
      <c r="C1434">
        <v>107</v>
      </c>
      <c r="D1434" s="5">
        <v>1450891.09</v>
      </c>
      <c r="E1434" s="8">
        <f t="shared" si="22"/>
        <v>529575247.85000002</v>
      </c>
      <c r="F1434" s="55">
        <f>VLOOKUP(Table1[[#This Row],[ST2]],Table2[#All],4,FALSE)</f>
        <v>0.62121517582703145</v>
      </c>
      <c r="G1434">
        <f>Table1[[#This Row],[Percentage]]*Table1[[#This Row],[VMT]]</f>
        <v>328980180.70678151</v>
      </c>
    </row>
    <row r="1435" spans="1:7">
      <c r="A1435">
        <v>29</v>
      </c>
      <c r="B1435" t="str">
        <f>VLOOKUP(A1435,SQL!$A$10:$B$61,2)</f>
        <v>Missouri</v>
      </c>
      <c r="C1435">
        <v>109</v>
      </c>
      <c r="D1435" s="5">
        <v>1359917.2439999999</v>
      </c>
      <c r="E1435" s="8">
        <f t="shared" si="22"/>
        <v>496369794.06</v>
      </c>
      <c r="F1435" s="55">
        <f>VLOOKUP(Table1[[#This Row],[ST2]],Table2[#All],4,FALSE)</f>
        <v>0.62121517582703145</v>
      </c>
      <c r="G1435">
        <f>Table1[[#This Row],[Percentage]]*Table1[[#This Row],[VMT]]</f>
        <v>308352448.8922103</v>
      </c>
    </row>
    <row r="1436" spans="1:7">
      <c r="A1436">
        <v>29</v>
      </c>
      <c r="B1436" t="str">
        <f>VLOOKUP(A1436,SQL!$A$10:$B$61,2)</f>
        <v>Missouri</v>
      </c>
      <c r="C1436">
        <v>111</v>
      </c>
      <c r="D1436" s="5">
        <v>320931.32900000003</v>
      </c>
      <c r="E1436" s="8">
        <f t="shared" si="22"/>
        <v>117139935.08500001</v>
      </c>
      <c r="F1436" s="55">
        <f>VLOOKUP(Table1[[#This Row],[ST2]],Table2[#All],4,FALSE)</f>
        <v>0.62121517582703145</v>
      </c>
      <c r="G1436">
        <f>Table1[[#This Row],[Percentage]]*Table1[[#This Row],[VMT]]</f>
        <v>72769105.370195329</v>
      </c>
    </row>
    <row r="1437" spans="1:7">
      <c r="A1437">
        <v>29</v>
      </c>
      <c r="B1437" t="str">
        <f>VLOOKUP(A1437,SQL!$A$10:$B$61,2)</f>
        <v>Missouri</v>
      </c>
      <c r="C1437">
        <v>113</v>
      </c>
      <c r="D1437" s="5">
        <v>1043903.151</v>
      </c>
      <c r="E1437" s="8">
        <f t="shared" si="22"/>
        <v>381024650.11500001</v>
      </c>
      <c r="F1437" s="55">
        <f>VLOOKUP(Table1[[#This Row],[ST2]],Table2[#All],4,FALSE)</f>
        <v>0.62121517582703145</v>
      </c>
      <c r="G1437">
        <f>Table1[[#This Row],[Percentage]]*Table1[[#This Row],[VMT]]</f>
        <v>236698295.01562288</v>
      </c>
    </row>
    <row r="1438" spans="1:7">
      <c r="A1438">
        <v>29</v>
      </c>
      <c r="B1438" t="str">
        <f>VLOOKUP(A1438,SQL!$A$10:$B$61,2)</f>
        <v>Missouri</v>
      </c>
      <c r="C1438">
        <v>115</v>
      </c>
      <c r="D1438" s="5">
        <v>316400.71399999998</v>
      </c>
      <c r="E1438" s="8">
        <f t="shared" si="22"/>
        <v>115486260.61</v>
      </c>
      <c r="F1438" s="55">
        <f>VLOOKUP(Table1[[#This Row],[ST2]],Table2[#All],4,FALSE)</f>
        <v>0.62121517582703145</v>
      </c>
      <c r="G1438">
        <f>Table1[[#This Row],[Percentage]]*Table1[[#This Row],[VMT]]</f>
        <v>71741817.690447524</v>
      </c>
    </row>
    <row r="1439" spans="1:7">
      <c r="A1439">
        <v>29</v>
      </c>
      <c r="B1439" t="str">
        <f>VLOOKUP(A1439,SQL!$A$10:$B$61,2)</f>
        <v>Missouri</v>
      </c>
      <c r="C1439">
        <v>117</v>
      </c>
      <c r="D1439" s="5">
        <v>381337.93699999998</v>
      </c>
      <c r="E1439" s="8">
        <f t="shared" si="22"/>
        <v>139188347.005</v>
      </c>
      <c r="F1439" s="55">
        <f>VLOOKUP(Table1[[#This Row],[ST2]],Table2[#All],4,FALSE)</f>
        <v>0.62121517582703145</v>
      </c>
      <c r="G1439">
        <f>Table1[[#This Row],[Percentage]]*Table1[[#This Row],[VMT]]</f>
        <v>86465913.457784936</v>
      </c>
    </row>
    <row r="1440" spans="1:7">
      <c r="A1440">
        <v>29</v>
      </c>
      <c r="B1440" t="str">
        <f>VLOOKUP(A1440,SQL!$A$10:$B$61,2)</f>
        <v>Missouri</v>
      </c>
      <c r="C1440">
        <v>119</v>
      </c>
      <c r="D1440" s="5">
        <v>672283.40899999999</v>
      </c>
      <c r="E1440" s="8">
        <f t="shared" si="22"/>
        <v>245383444.285</v>
      </c>
      <c r="F1440" s="55">
        <f>VLOOKUP(Table1[[#This Row],[ST2]],Table2[#All],4,FALSE)</f>
        <v>0.62121517582703145</v>
      </c>
      <c r="G1440">
        <f>Table1[[#This Row],[Percentage]]*Table1[[#This Row],[VMT]]</f>
        <v>152435919.48654884</v>
      </c>
    </row>
    <row r="1441" spans="1:7">
      <c r="A1441">
        <v>29</v>
      </c>
      <c r="B1441" t="str">
        <f>VLOOKUP(A1441,SQL!$A$10:$B$61,2)</f>
        <v>Missouri</v>
      </c>
      <c r="C1441">
        <v>121</v>
      </c>
      <c r="D1441" s="5">
        <v>544680.38</v>
      </c>
      <c r="E1441" s="8">
        <f t="shared" si="22"/>
        <v>198808338.69999999</v>
      </c>
      <c r="F1441" s="55">
        <f>VLOOKUP(Table1[[#This Row],[ST2]],Table2[#All],4,FALSE)</f>
        <v>0.62121517582703145</v>
      </c>
      <c r="G1441">
        <f>Table1[[#This Row],[Percentage]]*Table1[[#This Row],[VMT]]</f>
        <v>123502757.08140051</v>
      </c>
    </row>
    <row r="1442" spans="1:7">
      <c r="A1442">
        <v>29</v>
      </c>
      <c r="B1442" t="str">
        <f>VLOOKUP(A1442,SQL!$A$10:$B$61,2)</f>
        <v>Missouri</v>
      </c>
      <c r="C1442">
        <v>123</v>
      </c>
      <c r="D1442" s="5">
        <v>282729.96799999999</v>
      </c>
      <c r="E1442" s="8">
        <f t="shared" si="22"/>
        <v>103196438.31999999</v>
      </c>
      <c r="F1442" s="55">
        <f>VLOOKUP(Table1[[#This Row],[ST2]],Table2[#All],4,FALSE)</f>
        <v>0.62121517582703145</v>
      </c>
      <c r="G1442">
        <f>Table1[[#This Row],[Percentage]]*Table1[[#This Row],[VMT]]</f>
        <v>64107193.5756822</v>
      </c>
    </row>
    <row r="1443" spans="1:7">
      <c r="A1443">
        <v>29</v>
      </c>
      <c r="B1443" t="str">
        <f>VLOOKUP(A1443,SQL!$A$10:$B$61,2)</f>
        <v>Missouri</v>
      </c>
      <c r="C1443">
        <v>125</v>
      </c>
      <c r="D1443" s="5">
        <v>257017.26800000001</v>
      </c>
      <c r="E1443" s="8">
        <f t="shared" si="22"/>
        <v>93811302.820000008</v>
      </c>
      <c r="F1443" s="55">
        <f>VLOOKUP(Table1[[#This Row],[ST2]],Table2[#All],4,FALSE)</f>
        <v>0.62121517582703145</v>
      </c>
      <c r="G1443">
        <f>Table1[[#This Row],[Percentage]]*Table1[[#This Row],[VMT]]</f>
        <v>58277004.975889198</v>
      </c>
    </row>
    <row r="1444" spans="1:7">
      <c r="A1444">
        <v>29</v>
      </c>
      <c r="B1444" t="str">
        <f>VLOOKUP(A1444,SQL!$A$10:$B$61,2)</f>
        <v>Missouri</v>
      </c>
      <c r="C1444">
        <v>127</v>
      </c>
      <c r="D1444" s="5">
        <v>871865.96799999999</v>
      </c>
      <c r="E1444" s="8">
        <f t="shared" si="22"/>
        <v>318231078.31999999</v>
      </c>
      <c r="F1444" s="55">
        <f>VLOOKUP(Table1[[#This Row],[ST2]],Table2[#All],4,FALSE)</f>
        <v>0.62121517582703145</v>
      </c>
      <c r="G1444">
        <f>Table1[[#This Row],[Percentage]]*Table1[[#This Row],[VMT]]</f>
        <v>197689975.27218461</v>
      </c>
    </row>
    <row r="1445" spans="1:7">
      <c r="A1445">
        <v>29</v>
      </c>
      <c r="B1445" t="str">
        <f>VLOOKUP(A1445,SQL!$A$10:$B$61,2)</f>
        <v>Missouri</v>
      </c>
      <c r="C1445">
        <v>129</v>
      </c>
      <c r="D1445" s="5">
        <v>102354.295</v>
      </c>
      <c r="E1445" s="8">
        <f t="shared" si="22"/>
        <v>37359317.674999997</v>
      </c>
      <c r="F1445" s="55">
        <f>VLOOKUP(Table1[[#This Row],[ST2]],Table2[#All],4,FALSE)</f>
        <v>0.62121517582703145</v>
      </c>
      <c r="G1445">
        <f>Table1[[#This Row],[Percentage]]*Table1[[#This Row],[VMT]]</f>
        <v>23208175.098253045</v>
      </c>
    </row>
    <row r="1446" spans="1:7">
      <c r="A1446">
        <v>29</v>
      </c>
      <c r="B1446" t="str">
        <f>VLOOKUP(A1446,SQL!$A$10:$B$61,2)</f>
        <v>Missouri</v>
      </c>
      <c r="C1446">
        <v>131</v>
      </c>
      <c r="D1446" s="5">
        <v>646399.37300000002</v>
      </c>
      <c r="E1446" s="8">
        <f t="shared" si="22"/>
        <v>235935771.14500001</v>
      </c>
      <c r="F1446" s="55">
        <f>VLOOKUP(Table1[[#This Row],[ST2]],Table2[#All],4,FALSE)</f>
        <v>0.62121517582703145</v>
      </c>
      <c r="G1446">
        <f>Table1[[#This Row],[Percentage]]*Table1[[#This Row],[VMT]]</f>
        <v>146566881.55572742</v>
      </c>
    </row>
    <row r="1447" spans="1:7">
      <c r="A1447">
        <v>29</v>
      </c>
      <c r="B1447" t="str">
        <f>VLOOKUP(A1447,SQL!$A$10:$B$61,2)</f>
        <v>Missouri</v>
      </c>
      <c r="C1447">
        <v>133</v>
      </c>
      <c r="D1447" s="5">
        <v>471991.31300000002</v>
      </c>
      <c r="E1447" s="8">
        <f t="shared" si="22"/>
        <v>172276829.245</v>
      </c>
      <c r="F1447" s="55">
        <f>VLOOKUP(Table1[[#This Row],[ST2]],Table2[#All],4,FALSE)</f>
        <v>0.62121517582703145</v>
      </c>
      <c r="G1447">
        <f>Table1[[#This Row],[Percentage]]*Table1[[#This Row],[VMT]]</f>
        <v>107020980.77035615</v>
      </c>
    </row>
    <row r="1448" spans="1:7">
      <c r="A1448">
        <v>29</v>
      </c>
      <c r="B1448" t="str">
        <f>VLOOKUP(A1448,SQL!$A$10:$B$61,2)</f>
        <v>Missouri</v>
      </c>
      <c r="C1448">
        <v>135</v>
      </c>
      <c r="D1448" s="5">
        <v>301484.13900000002</v>
      </c>
      <c r="E1448" s="8">
        <f t="shared" si="22"/>
        <v>110041710.73500001</v>
      </c>
      <c r="F1448" s="55">
        <f>VLOOKUP(Table1[[#This Row],[ST2]],Table2[#All],4,FALSE)</f>
        <v>0.62121517582703145</v>
      </c>
      <c r="G1448">
        <f>Table1[[#This Row],[Percentage]]*Table1[[#This Row],[VMT]]</f>
        <v>68359580.682550371</v>
      </c>
    </row>
    <row r="1449" spans="1:7">
      <c r="A1449">
        <v>29</v>
      </c>
      <c r="B1449" t="str">
        <f>VLOOKUP(A1449,SQL!$A$10:$B$61,2)</f>
        <v>Missouri</v>
      </c>
      <c r="C1449">
        <v>137</v>
      </c>
      <c r="D1449" s="5">
        <v>182632.99</v>
      </c>
      <c r="E1449" s="8">
        <f t="shared" si="22"/>
        <v>66661041.349999994</v>
      </c>
      <c r="F1449" s="55">
        <f>VLOOKUP(Table1[[#This Row],[ST2]],Table2[#All],4,FALSE)</f>
        <v>0.62121517582703145</v>
      </c>
      <c r="G1449">
        <f>Table1[[#This Row],[Percentage]]*Table1[[#This Row],[VMT]]</f>
        <v>41410850.523053259</v>
      </c>
    </row>
    <row r="1450" spans="1:7">
      <c r="A1450">
        <v>29</v>
      </c>
      <c r="B1450" t="str">
        <f>VLOOKUP(A1450,SQL!$A$10:$B$61,2)</f>
        <v>Missouri</v>
      </c>
      <c r="C1450">
        <v>139</v>
      </c>
      <c r="D1450" s="5">
        <v>828071.40399999998</v>
      </c>
      <c r="E1450" s="8">
        <f t="shared" si="22"/>
        <v>302246062.45999998</v>
      </c>
      <c r="F1450" s="55">
        <f>VLOOKUP(Table1[[#This Row],[ST2]],Table2[#All],4,FALSE)</f>
        <v>0.62121517582703145</v>
      </c>
      <c r="G1450">
        <f>Table1[[#This Row],[Percentage]]*Table1[[#This Row],[VMT]]</f>
        <v>187759840.83411682</v>
      </c>
    </row>
    <row r="1451" spans="1:7">
      <c r="A1451">
        <v>29</v>
      </c>
      <c r="B1451" t="str">
        <f>VLOOKUP(A1451,SQL!$A$10:$B$61,2)</f>
        <v>Missouri</v>
      </c>
      <c r="C1451">
        <v>141</v>
      </c>
      <c r="D1451" s="5">
        <v>444225.39299999998</v>
      </c>
      <c r="E1451" s="8">
        <f t="shared" si="22"/>
        <v>162142268.44499999</v>
      </c>
      <c r="F1451" s="55">
        <f>VLOOKUP(Table1[[#This Row],[ST2]],Table2[#All],4,FALSE)</f>
        <v>0.62121517582703145</v>
      </c>
      <c r="G1451">
        <f>Table1[[#This Row],[Percentage]]*Table1[[#This Row],[VMT]]</f>
        <v>100725237.8010544</v>
      </c>
    </row>
    <row r="1452" spans="1:7">
      <c r="A1452">
        <v>29</v>
      </c>
      <c r="B1452" t="str">
        <f>VLOOKUP(A1452,SQL!$A$10:$B$61,2)</f>
        <v>Missouri</v>
      </c>
      <c r="C1452">
        <v>143</v>
      </c>
      <c r="D1452" s="5">
        <v>1134628.9669999999</v>
      </c>
      <c r="E1452" s="8">
        <f t="shared" si="22"/>
        <v>414139572.95499998</v>
      </c>
      <c r="F1452" s="55">
        <f>VLOOKUP(Table1[[#This Row],[ST2]],Table2[#All],4,FALSE)</f>
        <v>0.62121517582703145</v>
      </c>
      <c r="G1452">
        <f>Table1[[#This Row],[Percentage]]*Table1[[#This Row],[VMT]]</f>
        <v>257269787.63017204</v>
      </c>
    </row>
    <row r="1453" spans="1:7">
      <c r="A1453">
        <v>29</v>
      </c>
      <c r="B1453" t="str">
        <f>VLOOKUP(A1453,SQL!$A$10:$B$61,2)</f>
        <v>Missouri</v>
      </c>
      <c r="C1453">
        <v>145</v>
      </c>
      <c r="D1453" s="5">
        <v>1692847.15</v>
      </c>
      <c r="E1453" s="8">
        <f t="shared" si="22"/>
        <v>617889209.75</v>
      </c>
      <c r="F1453" s="55">
        <f>VLOOKUP(Table1[[#This Row],[ST2]],Table2[#All],4,FALSE)</f>
        <v>0.62121517582703145</v>
      </c>
      <c r="G1453">
        <f>Table1[[#This Row],[Percentage]]*Table1[[#This Row],[VMT]]</f>
        <v>383842154.07647175</v>
      </c>
    </row>
    <row r="1454" spans="1:7">
      <c r="A1454">
        <v>29</v>
      </c>
      <c r="B1454" t="str">
        <f>VLOOKUP(A1454,SQL!$A$10:$B$61,2)</f>
        <v>Missouri</v>
      </c>
      <c r="C1454">
        <v>147</v>
      </c>
      <c r="D1454" s="5">
        <v>466026.11800000002</v>
      </c>
      <c r="E1454" s="8">
        <f t="shared" si="22"/>
        <v>170099533.06999999</v>
      </c>
      <c r="F1454" s="55">
        <f>VLOOKUP(Table1[[#This Row],[ST2]],Table2[#All],4,FALSE)</f>
        <v>0.62121517582703145</v>
      </c>
      <c r="G1454">
        <f>Table1[[#This Row],[Percentage]]*Table1[[#This Row],[VMT]]</f>
        <v>105668411.34417599</v>
      </c>
    </row>
    <row r="1455" spans="1:7">
      <c r="A1455">
        <v>29</v>
      </c>
      <c r="B1455" t="str">
        <f>VLOOKUP(A1455,SQL!$A$10:$B$61,2)</f>
        <v>Missouri</v>
      </c>
      <c r="C1455">
        <v>149</v>
      </c>
      <c r="D1455" s="5">
        <v>274491.78499999997</v>
      </c>
      <c r="E1455" s="8">
        <f t="shared" si="22"/>
        <v>100189501.52499999</v>
      </c>
      <c r="F1455" s="55">
        <f>VLOOKUP(Table1[[#This Row],[ST2]],Table2[#All],4,FALSE)</f>
        <v>0.62121517582703145</v>
      </c>
      <c r="G1455">
        <f>Table1[[#This Row],[Percentage]]*Table1[[#This Row],[VMT]]</f>
        <v>62239238.805875503</v>
      </c>
    </row>
    <row r="1456" spans="1:7">
      <c r="A1456">
        <v>29</v>
      </c>
      <c r="B1456" t="str">
        <f>VLOOKUP(A1456,SQL!$A$10:$B$61,2)</f>
        <v>Missouri</v>
      </c>
      <c r="C1456">
        <v>151</v>
      </c>
      <c r="D1456" s="5">
        <v>362293.70299999998</v>
      </c>
      <c r="E1456" s="8">
        <f t="shared" si="22"/>
        <v>132237201.595</v>
      </c>
      <c r="F1456" s="55">
        <f>VLOOKUP(Table1[[#This Row],[ST2]],Table2[#All],4,FALSE)</f>
        <v>0.62121517582703145</v>
      </c>
      <c r="G1456">
        <f>Table1[[#This Row],[Percentage]]*Table1[[#This Row],[VMT]]</f>
        <v>82147756.439712524</v>
      </c>
    </row>
    <row r="1457" spans="1:7">
      <c r="A1457">
        <v>29</v>
      </c>
      <c r="B1457" t="str">
        <f>VLOOKUP(A1457,SQL!$A$10:$B$61,2)</f>
        <v>Missouri</v>
      </c>
      <c r="C1457">
        <v>153</v>
      </c>
      <c r="D1457" s="5">
        <v>210964.90299999999</v>
      </c>
      <c r="E1457" s="8">
        <f t="shared" si="22"/>
        <v>77002189.594999999</v>
      </c>
      <c r="F1457" s="55">
        <f>VLOOKUP(Table1[[#This Row],[ST2]],Table2[#All],4,FALSE)</f>
        <v>0.62121517582703145</v>
      </c>
      <c r="G1457">
        <f>Table1[[#This Row],[Percentage]]*Table1[[#This Row],[VMT]]</f>
        <v>47834928.748324335</v>
      </c>
    </row>
    <row r="1458" spans="1:7">
      <c r="A1458">
        <v>29</v>
      </c>
      <c r="B1458" t="str">
        <f>VLOOKUP(A1458,SQL!$A$10:$B$61,2)</f>
        <v>Missouri</v>
      </c>
      <c r="C1458">
        <v>155</v>
      </c>
      <c r="D1458" s="5">
        <v>986991.17099999997</v>
      </c>
      <c r="E1458" s="8">
        <f t="shared" si="22"/>
        <v>360251777.41499996</v>
      </c>
      <c r="F1458" s="55">
        <f>VLOOKUP(Table1[[#This Row],[ST2]],Table2[#All],4,FALSE)</f>
        <v>0.62121517582703145</v>
      </c>
      <c r="G1458">
        <f>Table1[[#This Row],[Percentage]]*Table1[[#This Row],[VMT]]</f>
        <v>223793871.24885979</v>
      </c>
    </row>
    <row r="1459" spans="1:7">
      <c r="A1459">
        <v>29</v>
      </c>
      <c r="B1459" t="str">
        <f>VLOOKUP(A1459,SQL!$A$10:$B$61,2)</f>
        <v>Missouri</v>
      </c>
      <c r="C1459">
        <v>157</v>
      </c>
      <c r="D1459" s="5">
        <v>652814.527</v>
      </c>
      <c r="E1459" s="8">
        <f t="shared" si="22"/>
        <v>238277302.35499999</v>
      </c>
      <c r="F1459" s="55">
        <f>VLOOKUP(Table1[[#This Row],[ST2]],Table2[#All],4,FALSE)</f>
        <v>0.62121517582703145</v>
      </c>
      <c r="G1459">
        <f>Table1[[#This Row],[Percentage]]*Table1[[#This Row],[VMT]]</f>
        <v>148021476.27805206</v>
      </c>
    </row>
    <row r="1460" spans="1:7">
      <c r="A1460">
        <v>29</v>
      </c>
      <c r="B1460" t="str">
        <f>VLOOKUP(A1460,SQL!$A$10:$B$61,2)</f>
        <v>Missouri</v>
      </c>
      <c r="C1460">
        <v>159</v>
      </c>
      <c r="D1460" s="5">
        <v>960620.21799999999</v>
      </c>
      <c r="E1460" s="8">
        <f t="shared" si="22"/>
        <v>350626379.56999999</v>
      </c>
      <c r="F1460" s="55">
        <f>VLOOKUP(Table1[[#This Row],[ST2]],Table2[#All],4,FALSE)</f>
        <v>0.62121517582703145</v>
      </c>
      <c r="G1460">
        <f>Table1[[#This Row],[Percentage]]*Table1[[#This Row],[VMT]]</f>
        <v>217814428.03417301</v>
      </c>
    </row>
    <row r="1461" spans="1:7">
      <c r="A1461">
        <v>29</v>
      </c>
      <c r="B1461" t="str">
        <f>VLOOKUP(A1461,SQL!$A$10:$B$61,2)</f>
        <v>Missouri</v>
      </c>
      <c r="C1461">
        <v>161</v>
      </c>
      <c r="D1461" s="5">
        <v>1540715.155</v>
      </c>
      <c r="E1461" s="8">
        <f t="shared" si="22"/>
        <v>562361031.57500005</v>
      </c>
      <c r="F1461" s="55">
        <f>VLOOKUP(Table1[[#This Row],[ST2]],Table2[#All],4,FALSE)</f>
        <v>0.62121517582703145</v>
      </c>
      <c r="G1461">
        <f>Table1[[#This Row],[Percentage]]*Table1[[#This Row],[VMT]]</f>
        <v>349347207.10813445</v>
      </c>
    </row>
    <row r="1462" spans="1:7">
      <c r="A1462">
        <v>29</v>
      </c>
      <c r="B1462" t="str">
        <f>VLOOKUP(A1462,SQL!$A$10:$B$61,2)</f>
        <v>Missouri</v>
      </c>
      <c r="C1462">
        <v>163</v>
      </c>
      <c r="D1462" s="5">
        <v>621744.897</v>
      </c>
      <c r="E1462" s="8">
        <f t="shared" si="22"/>
        <v>226936887.405</v>
      </c>
      <c r="F1462" s="55">
        <f>VLOOKUP(Table1[[#This Row],[ST2]],Table2[#All],4,FALSE)</f>
        <v>0.62121517582703145</v>
      </c>
      <c r="G1462">
        <f>Table1[[#This Row],[Percentage]]*Table1[[#This Row],[VMT]]</f>
        <v>140976638.41093633</v>
      </c>
    </row>
    <row r="1463" spans="1:7">
      <c r="A1463">
        <v>29</v>
      </c>
      <c r="B1463" t="str">
        <f>VLOOKUP(A1463,SQL!$A$10:$B$61,2)</f>
        <v>Missouri</v>
      </c>
      <c r="C1463">
        <v>165</v>
      </c>
      <c r="D1463" s="5">
        <v>3084937.7990000001</v>
      </c>
      <c r="E1463" s="8">
        <f t="shared" si="22"/>
        <v>1126002296.635</v>
      </c>
      <c r="F1463" s="55">
        <f>VLOOKUP(Table1[[#This Row],[ST2]],Table2[#All],4,FALSE)</f>
        <v>0.62121517582703145</v>
      </c>
      <c r="G1463">
        <f>Table1[[#This Row],[Percentage]]*Table1[[#This Row],[VMT]]</f>
        <v>699489714.68575275</v>
      </c>
    </row>
    <row r="1464" spans="1:7">
      <c r="A1464">
        <v>29</v>
      </c>
      <c r="B1464" t="str">
        <f>VLOOKUP(A1464,SQL!$A$10:$B$61,2)</f>
        <v>Missouri</v>
      </c>
      <c r="C1464">
        <v>167</v>
      </c>
      <c r="D1464" s="5">
        <v>782761.22499999998</v>
      </c>
      <c r="E1464" s="8">
        <f t="shared" si="22"/>
        <v>285707847.125</v>
      </c>
      <c r="F1464" s="55">
        <f>VLOOKUP(Table1[[#This Row],[ST2]],Table2[#All],4,FALSE)</f>
        <v>0.62121517582703145</v>
      </c>
      <c r="G1464">
        <f>Table1[[#This Row],[Percentage]]*Table1[[#This Row],[VMT]]</f>
        <v>177486050.48691949</v>
      </c>
    </row>
    <row r="1465" spans="1:7">
      <c r="A1465">
        <v>29</v>
      </c>
      <c r="B1465" t="str">
        <f>VLOOKUP(A1465,SQL!$A$10:$B$61,2)</f>
        <v>Missouri</v>
      </c>
      <c r="C1465">
        <v>169</v>
      </c>
      <c r="D1465" s="5">
        <v>1250432.7379999999</v>
      </c>
      <c r="E1465" s="8">
        <f t="shared" si="22"/>
        <v>456407949.36999995</v>
      </c>
      <c r="F1465" s="55">
        <f>VLOOKUP(Table1[[#This Row],[ST2]],Table2[#All],4,FALSE)</f>
        <v>0.62121517582703145</v>
      </c>
      <c r="G1465">
        <f>Table1[[#This Row],[Percentage]]*Table1[[#This Row],[VMT]]</f>
        <v>283527544.51673937</v>
      </c>
    </row>
    <row r="1466" spans="1:7">
      <c r="A1466">
        <v>29</v>
      </c>
      <c r="B1466" t="str">
        <f>VLOOKUP(A1466,SQL!$A$10:$B$61,2)</f>
        <v>Missouri</v>
      </c>
      <c r="C1466">
        <v>171</v>
      </c>
      <c r="D1466" s="5">
        <v>112789.128</v>
      </c>
      <c r="E1466" s="8">
        <f t="shared" si="22"/>
        <v>41168031.719999999</v>
      </c>
      <c r="F1466" s="55">
        <f>VLOOKUP(Table1[[#This Row],[ST2]],Table2[#All],4,FALSE)</f>
        <v>0.62121517582703145</v>
      </c>
      <c r="G1466">
        <f>Table1[[#This Row],[Percentage]]*Table1[[#This Row],[VMT]]</f>
        <v>25574206.063392606</v>
      </c>
    </row>
    <row r="1467" spans="1:7">
      <c r="A1467">
        <v>29</v>
      </c>
      <c r="B1467" t="str">
        <f>VLOOKUP(A1467,SQL!$A$10:$B$61,2)</f>
        <v>Missouri</v>
      </c>
      <c r="C1467">
        <v>173</v>
      </c>
      <c r="D1467" s="5">
        <v>427059.95199999999</v>
      </c>
      <c r="E1467" s="8">
        <f t="shared" si="22"/>
        <v>155876882.47999999</v>
      </c>
      <c r="F1467" s="55">
        <f>VLOOKUP(Table1[[#This Row],[ST2]],Table2[#All],4,FALSE)</f>
        <v>0.62121517582703145</v>
      </c>
      <c r="G1467">
        <f>Table1[[#This Row],[Percentage]]*Table1[[#This Row],[VMT]]</f>
        <v>96833084.957182705</v>
      </c>
    </row>
    <row r="1468" spans="1:7">
      <c r="A1468">
        <v>29</v>
      </c>
      <c r="B1468" t="str">
        <f>VLOOKUP(A1468,SQL!$A$10:$B$61,2)</f>
        <v>Missouri</v>
      </c>
      <c r="C1468">
        <v>175</v>
      </c>
      <c r="D1468" s="5">
        <v>639530.78</v>
      </c>
      <c r="E1468" s="8">
        <f t="shared" si="22"/>
        <v>233428734.70000002</v>
      </c>
      <c r="F1468" s="55">
        <f>VLOOKUP(Table1[[#This Row],[ST2]],Table2[#All],4,FALSE)</f>
        <v>0.62121517582703145</v>
      </c>
      <c r="G1468">
        <f>Table1[[#This Row],[Percentage]]*Table1[[#This Row],[VMT]]</f>
        <v>145009472.469742</v>
      </c>
    </row>
    <row r="1469" spans="1:7">
      <c r="A1469">
        <v>29</v>
      </c>
      <c r="B1469" t="str">
        <f>VLOOKUP(A1469,SQL!$A$10:$B$61,2)</f>
        <v>Missouri</v>
      </c>
      <c r="C1469">
        <v>177</v>
      </c>
      <c r="D1469" s="5">
        <v>393364.07199999999</v>
      </c>
      <c r="E1469" s="8">
        <f t="shared" si="22"/>
        <v>143577886.28</v>
      </c>
      <c r="F1469" s="55">
        <f>VLOOKUP(Table1[[#This Row],[ST2]],Table2[#All],4,FALSE)</f>
        <v>0.62121517582703145</v>
      </c>
      <c r="G1469">
        <f>Table1[[#This Row],[Percentage]]*Table1[[#This Row],[VMT]]</f>
        <v>89192761.87030372</v>
      </c>
    </row>
    <row r="1470" spans="1:7">
      <c r="A1470">
        <v>29</v>
      </c>
      <c r="B1470" t="str">
        <f>VLOOKUP(A1470,SQL!$A$10:$B$61,2)</f>
        <v>Missouri</v>
      </c>
      <c r="C1470">
        <v>179</v>
      </c>
      <c r="D1470" s="5">
        <v>170263.323</v>
      </c>
      <c r="E1470" s="8">
        <f t="shared" si="22"/>
        <v>62146112.895000003</v>
      </c>
      <c r="F1470" s="55">
        <f>VLOOKUP(Table1[[#This Row],[ST2]],Table2[#All],4,FALSE)</f>
        <v>0.62121517582703145</v>
      </c>
      <c r="G1470">
        <f>Table1[[#This Row],[Percentage]]*Table1[[#This Row],[VMT]]</f>
        <v>38606108.449033976</v>
      </c>
    </row>
    <row r="1471" spans="1:7">
      <c r="A1471">
        <v>29</v>
      </c>
      <c r="B1471" t="str">
        <f>VLOOKUP(A1471,SQL!$A$10:$B$61,2)</f>
        <v>Missouri</v>
      </c>
      <c r="C1471">
        <v>181</v>
      </c>
      <c r="D1471" s="5">
        <v>203413.36300000001</v>
      </c>
      <c r="E1471" s="8">
        <f t="shared" si="22"/>
        <v>74245877.495000005</v>
      </c>
      <c r="F1471" s="55">
        <f>VLOOKUP(Table1[[#This Row],[ST2]],Table2[#All],4,FALSE)</f>
        <v>0.62121517582703145</v>
      </c>
      <c r="G1471">
        <f>Table1[[#This Row],[Percentage]]*Table1[[#This Row],[VMT]]</f>
        <v>46122665.842488669</v>
      </c>
    </row>
    <row r="1472" spans="1:7">
      <c r="A1472">
        <v>29</v>
      </c>
      <c r="B1472" t="str">
        <f>VLOOKUP(A1472,SQL!$A$10:$B$61,2)</f>
        <v>Missouri</v>
      </c>
      <c r="C1472">
        <v>183</v>
      </c>
      <c r="D1472" s="5">
        <v>8048315.5760000004</v>
      </c>
      <c r="E1472" s="8">
        <f t="shared" si="22"/>
        <v>2937635185.2400002</v>
      </c>
      <c r="F1472" s="55">
        <f>VLOOKUP(Table1[[#This Row],[ST2]],Table2[#All],4,FALSE)</f>
        <v>0.62121517582703145</v>
      </c>
      <c r="G1472">
        <f>Table1[[#This Row],[Percentage]]*Table1[[#This Row],[VMT]]</f>
        <v>1824903558.1145408</v>
      </c>
    </row>
    <row r="1473" spans="1:7">
      <c r="A1473">
        <v>29</v>
      </c>
      <c r="B1473" t="str">
        <f>VLOOKUP(A1473,SQL!$A$10:$B$61,2)</f>
        <v>Missouri</v>
      </c>
      <c r="C1473">
        <v>185</v>
      </c>
      <c r="D1473" s="5">
        <v>388251.78600000002</v>
      </c>
      <c r="E1473" s="8">
        <f t="shared" si="22"/>
        <v>141711901.89000002</v>
      </c>
      <c r="F1473" s="55">
        <f>VLOOKUP(Table1[[#This Row],[ST2]],Table2[#All],4,FALSE)</f>
        <v>0.62121517582703145</v>
      </c>
      <c r="G1473">
        <f>Table1[[#This Row],[Percentage]]*Table1[[#This Row],[VMT]]</f>
        <v>88033584.049379393</v>
      </c>
    </row>
    <row r="1474" spans="1:7">
      <c r="A1474">
        <v>29</v>
      </c>
      <c r="B1474" t="str">
        <f>VLOOKUP(A1474,SQL!$A$10:$B$61,2)</f>
        <v>Missouri</v>
      </c>
      <c r="C1474">
        <v>186</v>
      </c>
      <c r="D1474" s="5">
        <v>767385.21499999997</v>
      </c>
      <c r="E1474" s="8">
        <f t="shared" si="22"/>
        <v>280095603.47499996</v>
      </c>
      <c r="F1474" s="55">
        <f>VLOOKUP(Table1[[#This Row],[ST2]],Table2[#All],4,FALSE)</f>
        <v>0.62121517582703145</v>
      </c>
      <c r="G1474">
        <f>Table1[[#This Row],[Percentage]]*Table1[[#This Row],[VMT]]</f>
        <v>173999639.56110057</v>
      </c>
    </row>
    <row r="1475" spans="1:7">
      <c r="A1475">
        <v>29</v>
      </c>
      <c r="B1475" t="str">
        <f>VLOOKUP(A1475,SQL!$A$10:$B$61,2)</f>
        <v>Missouri</v>
      </c>
      <c r="C1475">
        <v>187</v>
      </c>
      <c r="D1475" s="5">
        <v>1199317.628</v>
      </c>
      <c r="E1475" s="8">
        <f t="shared" si="22"/>
        <v>437750934.22000003</v>
      </c>
      <c r="F1475" s="55">
        <f>VLOOKUP(Table1[[#This Row],[ST2]],Table2[#All],4,FALSE)</f>
        <v>0.62121517582703145</v>
      </c>
      <c r="G1475">
        <f>Table1[[#This Row],[Percentage]]*Table1[[#This Row],[VMT]]</f>
        <v>271937523.56992459</v>
      </c>
    </row>
    <row r="1476" spans="1:7">
      <c r="A1476">
        <v>29</v>
      </c>
      <c r="B1476" t="str">
        <f>VLOOKUP(A1476,SQL!$A$10:$B$61,2)</f>
        <v>Missouri</v>
      </c>
      <c r="C1476">
        <v>189</v>
      </c>
      <c r="D1476" s="5">
        <v>25396268.087000001</v>
      </c>
      <c r="E1476" s="8">
        <f t="shared" ref="E1476:E1539" si="23">D1476*365</f>
        <v>9269637851.7550011</v>
      </c>
      <c r="F1476" s="55">
        <f>VLOOKUP(Table1[[#This Row],[ST2]],Table2[#All],4,FALSE)</f>
        <v>0.62121517582703145</v>
      </c>
      <c r="G1476">
        <f>Table1[[#This Row],[Percentage]]*Table1[[#This Row],[VMT]]</f>
        <v>5758439707.9308891</v>
      </c>
    </row>
    <row r="1477" spans="1:7">
      <c r="A1477">
        <v>29</v>
      </c>
      <c r="B1477" t="str">
        <f>VLOOKUP(A1477,SQL!$A$10:$B$61,2)</f>
        <v>Missouri</v>
      </c>
      <c r="C1477">
        <v>195</v>
      </c>
      <c r="D1477" s="5">
        <v>970488.33600000001</v>
      </c>
      <c r="E1477" s="8">
        <f t="shared" si="23"/>
        <v>354228242.63999999</v>
      </c>
      <c r="F1477" s="55">
        <f>VLOOKUP(Table1[[#This Row],[ST2]],Table2[#All],4,FALSE)</f>
        <v>0.62121517582703145</v>
      </c>
      <c r="G1477">
        <f>Table1[[#This Row],[Percentage]]*Table1[[#This Row],[VMT]]</f>
        <v>220051960.03450796</v>
      </c>
    </row>
    <row r="1478" spans="1:7">
      <c r="A1478">
        <v>29</v>
      </c>
      <c r="B1478" t="str">
        <f>VLOOKUP(A1478,SQL!$A$10:$B$61,2)</f>
        <v>Missouri</v>
      </c>
      <c r="C1478">
        <v>197</v>
      </c>
      <c r="D1478" s="5">
        <v>122728.182</v>
      </c>
      <c r="E1478" s="8">
        <f t="shared" si="23"/>
        <v>44795786.43</v>
      </c>
      <c r="F1478" s="55">
        <f>VLOOKUP(Table1[[#This Row],[ST2]],Table2[#All],4,FALSE)</f>
        <v>0.62121517582703145</v>
      </c>
      <c r="G1478">
        <f>Table1[[#This Row],[Percentage]]*Table1[[#This Row],[VMT]]</f>
        <v>27827822.343422599</v>
      </c>
    </row>
    <row r="1479" spans="1:7">
      <c r="A1479">
        <v>29</v>
      </c>
      <c r="B1479" t="str">
        <f>VLOOKUP(A1479,SQL!$A$10:$B$61,2)</f>
        <v>Missouri</v>
      </c>
      <c r="C1479">
        <v>199</v>
      </c>
      <c r="D1479" s="5">
        <v>93081.175000000003</v>
      </c>
      <c r="E1479" s="8">
        <f t="shared" si="23"/>
        <v>33974628.875</v>
      </c>
      <c r="F1479" s="55">
        <f>VLOOKUP(Table1[[#This Row],[ST2]],Table2[#All],4,FALSE)</f>
        <v>0.62121517582703145</v>
      </c>
      <c r="G1479">
        <f>Table1[[#This Row],[Percentage]]*Table1[[#This Row],[VMT]]</f>
        <v>21105555.050241265</v>
      </c>
    </row>
    <row r="1480" spans="1:7">
      <c r="A1480">
        <v>29</v>
      </c>
      <c r="B1480" t="str">
        <f>VLOOKUP(A1480,SQL!$A$10:$B$61,2)</f>
        <v>Missouri</v>
      </c>
      <c r="C1480">
        <v>201</v>
      </c>
      <c r="D1480" s="5">
        <v>1085241.068</v>
      </c>
      <c r="E1480" s="8">
        <f t="shared" si="23"/>
        <v>396112989.81999999</v>
      </c>
      <c r="F1480" s="55">
        <f>VLOOKUP(Table1[[#This Row],[ST2]],Table2[#All],4,FALSE)</f>
        <v>0.62121517582703145</v>
      </c>
      <c r="G1480">
        <f>Table1[[#This Row],[Percentage]]*Table1[[#This Row],[VMT]]</f>
        <v>246071400.61840242</v>
      </c>
    </row>
    <row r="1481" spans="1:7">
      <c r="A1481">
        <v>29</v>
      </c>
      <c r="B1481" t="str">
        <f>VLOOKUP(A1481,SQL!$A$10:$B$61,2)</f>
        <v>Missouri</v>
      </c>
      <c r="C1481">
        <v>203</v>
      </c>
      <c r="D1481" s="5">
        <v>228530.61900000001</v>
      </c>
      <c r="E1481" s="8">
        <f t="shared" si="23"/>
        <v>83413675.935000002</v>
      </c>
      <c r="F1481" s="55">
        <f>VLOOKUP(Table1[[#This Row],[ST2]],Table2[#All],4,FALSE)</f>
        <v>0.62121517582703145</v>
      </c>
      <c r="G1481">
        <f>Table1[[#This Row],[Percentage]]*Table1[[#This Row],[VMT]]</f>
        <v>51817841.362340048</v>
      </c>
    </row>
    <row r="1482" spans="1:7">
      <c r="A1482">
        <v>29</v>
      </c>
      <c r="B1482" t="str">
        <f>VLOOKUP(A1482,SQL!$A$10:$B$61,2)</f>
        <v>Missouri</v>
      </c>
      <c r="C1482">
        <v>205</v>
      </c>
      <c r="D1482" s="5">
        <v>203325.76500000001</v>
      </c>
      <c r="E1482" s="8">
        <f t="shared" si="23"/>
        <v>74213904.225000009</v>
      </c>
      <c r="F1482" s="55">
        <f>VLOOKUP(Table1[[#This Row],[ST2]],Table2[#All],4,FALSE)</f>
        <v>0.62121517582703145</v>
      </c>
      <c r="G1482">
        <f>Table1[[#This Row],[Percentage]]*Table1[[#This Row],[VMT]]</f>
        <v>46102803.561943851</v>
      </c>
    </row>
    <row r="1483" spans="1:7">
      <c r="A1483">
        <v>29</v>
      </c>
      <c r="B1483" t="str">
        <f>VLOOKUP(A1483,SQL!$A$10:$B$61,2)</f>
        <v>Missouri</v>
      </c>
      <c r="C1483">
        <v>207</v>
      </c>
      <c r="D1483" s="5">
        <v>757187.43099999998</v>
      </c>
      <c r="E1483" s="8">
        <f t="shared" si="23"/>
        <v>276373412.315</v>
      </c>
      <c r="F1483" s="55">
        <f>VLOOKUP(Table1[[#This Row],[ST2]],Table2[#All],4,FALSE)</f>
        <v>0.62121517582703145</v>
      </c>
      <c r="G1483">
        <f>Table1[[#This Row],[Percentage]]*Table1[[#This Row],[VMT]]</f>
        <v>171687357.92517939</v>
      </c>
    </row>
    <row r="1484" spans="1:7">
      <c r="A1484">
        <v>29</v>
      </c>
      <c r="B1484" t="str">
        <f>VLOOKUP(A1484,SQL!$A$10:$B$61,2)</f>
        <v>Missouri</v>
      </c>
      <c r="C1484">
        <v>209</v>
      </c>
      <c r="D1484" s="5">
        <v>692579.13199999998</v>
      </c>
      <c r="E1484" s="8">
        <f t="shared" si="23"/>
        <v>252791383.18000001</v>
      </c>
      <c r="F1484" s="55">
        <f>VLOOKUP(Table1[[#This Row],[ST2]],Table2[#All],4,FALSE)</f>
        <v>0.62121517582703145</v>
      </c>
      <c r="G1484">
        <f>Table1[[#This Row],[Percentage]]*Table1[[#This Row],[VMT]]</f>
        <v>157037843.54972219</v>
      </c>
    </row>
    <row r="1485" spans="1:7">
      <c r="A1485">
        <v>29</v>
      </c>
      <c r="B1485" t="str">
        <f>VLOOKUP(A1485,SQL!$A$10:$B$61,2)</f>
        <v>Missouri</v>
      </c>
      <c r="C1485">
        <v>211</v>
      </c>
      <c r="D1485" s="5">
        <v>121203.14</v>
      </c>
      <c r="E1485" s="8">
        <f t="shared" si="23"/>
        <v>44239146.100000001</v>
      </c>
      <c r="F1485" s="55">
        <f>VLOOKUP(Table1[[#This Row],[ST2]],Table2[#All],4,FALSE)</f>
        <v>0.62121517582703145</v>
      </c>
      <c r="G1485">
        <f>Table1[[#This Row],[Percentage]]*Table1[[#This Row],[VMT]]</f>
        <v>27482028.922949232</v>
      </c>
    </row>
    <row r="1486" spans="1:7">
      <c r="A1486">
        <v>29</v>
      </c>
      <c r="B1486" t="str">
        <f>VLOOKUP(A1486,SQL!$A$10:$B$61,2)</f>
        <v>Missouri</v>
      </c>
      <c r="C1486">
        <v>213</v>
      </c>
      <c r="D1486" s="5">
        <v>1437197.807</v>
      </c>
      <c r="E1486" s="8">
        <f t="shared" si="23"/>
        <v>524577199.55500001</v>
      </c>
      <c r="F1486" s="55">
        <f>VLOOKUP(Table1[[#This Row],[ST2]],Table2[#All],4,FALSE)</f>
        <v>0.62121517582703145</v>
      </c>
      <c r="G1486">
        <f>Table1[[#This Row],[Percentage]]*Table1[[#This Row],[VMT]]</f>
        <v>325875317.25641108</v>
      </c>
    </row>
    <row r="1487" spans="1:7">
      <c r="A1487">
        <v>29</v>
      </c>
      <c r="B1487" t="str">
        <f>VLOOKUP(A1487,SQL!$A$10:$B$61,2)</f>
        <v>Missouri</v>
      </c>
      <c r="C1487">
        <v>215</v>
      </c>
      <c r="D1487" s="5">
        <v>670557.93400000001</v>
      </c>
      <c r="E1487" s="8">
        <f t="shared" si="23"/>
        <v>244753645.91</v>
      </c>
      <c r="F1487" s="55">
        <f>VLOOKUP(Table1[[#This Row],[ST2]],Table2[#All],4,FALSE)</f>
        <v>0.62121517582703145</v>
      </c>
      <c r="G1487">
        <f>Table1[[#This Row],[Percentage]]*Table1[[#This Row],[VMT]]</f>
        <v>152044679.17828766</v>
      </c>
    </row>
    <row r="1488" spans="1:7">
      <c r="A1488">
        <v>29</v>
      </c>
      <c r="B1488" t="str">
        <f>VLOOKUP(A1488,SQL!$A$10:$B$61,2)</f>
        <v>Missouri</v>
      </c>
      <c r="C1488">
        <v>217</v>
      </c>
      <c r="D1488" s="5">
        <v>679557.473</v>
      </c>
      <c r="E1488" s="8">
        <f t="shared" si="23"/>
        <v>248038477.64500001</v>
      </c>
      <c r="F1488" s="55">
        <f>VLOOKUP(Table1[[#This Row],[ST2]],Table2[#All],4,FALSE)</f>
        <v>0.62121517582703145</v>
      </c>
      <c r="G1488">
        <f>Table1[[#This Row],[Percentage]]*Table1[[#This Row],[VMT]]</f>
        <v>154085266.50210789</v>
      </c>
    </row>
    <row r="1489" spans="1:7">
      <c r="A1489">
        <v>29</v>
      </c>
      <c r="B1489" t="str">
        <f>VLOOKUP(A1489,SQL!$A$10:$B$61,2)</f>
        <v>Missouri</v>
      </c>
      <c r="C1489">
        <v>219</v>
      </c>
      <c r="D1489" s="5">
        <v>1010839</v>
      </c>
      <c r="E1489" s="8">
        <f t="shared" si="23"/>
        <v>368956235</v>
      </c>
      <c r="F1489" s="55">
        <f>VLOOKUP(Table1[[#This Row],[ST2]],Table2[#All],4,FALSE)</f>
        <v>0.62121517582703145</v>
      </c>
      <c r="G1489">
        <f>Table1[[#This Row],[Percentage]]*Table1[[#This Row],[VMT]]</f>
        <v>229201212.39800453</v>
      </c>
    </row>
    <row r="1490" spans="1:7">
      <c r="A1490">
        <v>29</v>
      </c>
      <c r="B1490" t="str">
        <f>VLOOKUP(A1490,SQL!$A$10:$B$61,2)</f>
        <v>Missouri</v>
      </c>
      <c r="C1490">
        <v>221</v>
      </c>
      <c r="D1490" s="5">
        <v>433059.49200000003</v>
      </c>
      <c r="E1490" s="8">
        <f t="shared" si="23"/>
        <v>158066714.58000001</v>
      </c>
      <c r="F1490" s="55">
        <f>VLOOKUP(Table1[[#This Row],[ST2]],Table2[#All],4,FALSE)</f>
        <v>0.62121517582703145</v>
      </c>
      <c r="G1490">
        <f>Table1[[#This Row],[Percentage]]*Table1[[#This Row],[VMT]]</f>
        <v>98193441.890215904</v>
      </c>
    </row>
    <row r="1491" spans="1:7">
      <c r="A1491">
        <v>29</v>
      </c>
      <c r="B1491" t="str">
        <f>VLOOKUP(A1491,SQL!$A$10:$B$61,2)</f>
        <v>Missouri</v>
      </c>
      <c r="C1491">
        <v>223</v>
      </c>
      <c r="D1491" s="5">
        <v>341967.54100000003</v>
      </c>
      <c r="E1491" s="8">
        <f t="shared" si="23"/>
        <v>124818152.465</v>
      </c>
      <c r="F1491" s="55">
        <f>VLOOKUP(Table1[[#This Row],[ST2]],Table2[#All],4,FALSE)</f>
        <v>0.62121517582703145</v>
      </c>
      <c r="G1491">
        <f>Table1[[#This Row],[Percentage]]*Table1[[#This Row],[VMT]]</f>
        <v>77538930.529950202</v>
      </c>
    </row>
    <row r="1492" spans="1:7">
      <c r="A1492">
        <v>29</v>
      </c>
      <c r="B1492" t="str">
        <f>VLOOKUP(A1492,SQL!$A$10:$B$61,2)</f>
        <v>Missouri</v>
      </c>
      <c r="C1492">
        <v>225</v>
      </c>
      <c r="D1492" s="5">
        <v>1348743.8119999999</v>
      </c>
      <c r="E1492" s="8">
        <f t="shared" si="23"/>
        <v>492291491.38</v>
      </c>
      <c r="F1492" s="55">
        <f>VLOOKUP(Table1[[#This Row],[ST2]],Table2[#All],4,FALSE)</f>
        <v>0.62121517582703145</v>
      </c>
      <c r="G1492">
        <f>Table1[[#This Row],[Percentage]]*Table1[[#This Row],[VMT]]</f>
        <v>305818945.37577826</v>
      </c>
    </row>
    <row r="1493" spans="1:7">
      <c r="A1493">
        <v>29</v>
      </c>
      <c r="B1493" t="str">
        <f>VLOOKUP(A1493,SQL!$A$10:$B$61,2)</f>
        <v>Missouri</v>
      </c>
      <c r="C1493">
        <v>227</v>
      </c>
      <c r="D1493" s="5">
        <v>35481.142</v>
      </c>
      <c r="E1493" s="8">
        <f t="shared" si="23"/>
        <v>12950616.83</v>
      </c>
      <c r="F1493" s="55">
        <f>VLOOKUP(Table1[[#This Row],[ST2]],Table2[#All],4,FALSE)</f>
        <v>0.62121517582703145</v>
      </c>
      <c r="G1493">
        <f>Table1[[#This Row],[Percentage]]*Table1[[#This Row],[VMT]]</f>
        <v>8045119.7111169631</v>
      </c>
    </row>
    <row r="1494" spans="1:7">
      <c r="A1494">
        <v>29</v>
      </c>
      <c r="B1494" t="str">
        <f>VLOOKUP(A1494,SQL!$A$10:$B$61,2)</f>
        <v>Missouri</v>
      </c>
      <c r="C1494">
        <v>229</v>
      </c>
      <c r="D1494" s="5">
        <v>526281.07400000002</v>
      </c>
      <c r="E1494" s="8">
        <f t="shared" si="23"/>
        <v>192092592.01000002</v>
      </c>
      <c r="F1494" s="55">
        <f>VLOOKUP(Table1[[#This Row],[ST2]],Table2[#All],4,FALSE)</f>
        <v>0.62121517582703145</v>
      </c>
      <c r="G1494">
        <f>Table1[[#This Row],[Percentage]]*Table1[[#This Row],[VMT]]</f>
        <v>119330833.32056238</v>
      </c>
    </row>
    <row r="1495" spans="1:7">
      <c r="A1495">
        <v>29</v>
      </c>
      <c r="B1495" t="str">
        <f>VLOOKUP(A1495,SQL!$A$10:$B$61,2)</f>
        <v>Missouri</v>
      </c>
      <c r="C1495">
        <v>510</v>
      </c>
      <c r="D1495" s="5">
        <v>6261972.4730000002</v>
      </c>
      <c r="E1495" s="8">
        <f t="shared" si="23"/>
        <v>2285619952.645</v>
      </c>
      <c r="F1495" s="55">
        <f>VLOOKUP(Table1[[#This Row],[ST2]],Table2[#All],4,FALSE)</f>
        <v>0.62121517582703145</v>
      </c>
      <c r="G1495">
        <f>Table1[[#This Row],[Percentage]]*Table1[[#This Row],[VMT]]</f>
        <v>1419861800.756135</v>
      </c>
    </row>
    <row r="1496" spans="1:7">
      <c r="A1496">
        <v>30</v>
      </c>
      <c r="B1496" t="str">
        <f>VLOOKUP(A1496,SQL!$A$10:$B$61,2)</f>
        <v>Montana</v>
      </c>
      <c r="C1496" t="s">
        <v>1897</v>
      </c>
      <c r="D1496" s="5">
        <v>1197504.48</v>
      </c>
      <c r="E1496" s="8">
        <f t="shared" si="23"/>
        <v>437089135.19999999</v>
      </c>
      <c r="F1496" s="55">
        <f>VLOOKUP(Table1[[#This Row],[ST2]],Table2[#All],4,FALSE)</f>
        <v>0.65448590596376144</v>
      </c>
      <c r="G1496">
        <f>Table1[[#This Row],[Percentage]]*Table1[[#This Row],[VMT]]</f>
        <v>286068678.63828897</v>
      </c>
    </row>
    <row r="1497" spans="1:7">
      <c r="A1497">
        <v>30</v>
      </c>
      <c r="B1497" t="str">
        <f>VLOOKUP(A1497,SQL!$A$10:$B$61,2)</f>
        <v>Montana</v>
      </c>
      <c r="C1497">
        <v>1</v>
      </c>
      <c r="D1497" s="5">
        <v>500916.272</v>
      </c>
      <c r="E1497" s="8">
        <f t="shared" si="23"/>
        <v>182834439.28</v>
      </c>
      <c r="F1497" s="55">
        <f>VLOOKUP(Table1[[#This Row],[ST2]],Table2[#All],4,FALSE)</f>
        <v>0.65448590596376144</v>
      </c>
      <c r="G1497">
        <f>Table1[[#This Row],[Percentage]]*Table1[[#This Row],[VMT]]</f>
        <v>119662563.63354713</v>
      </c>
    </row>
    <row r="1498" spans="1:7">
      <c r="A1498">
        <v>30</v>
      </c>
      <c r="B1498" t="str">
        <f>VLOOKUP(A1498,SQL!$A$10:$B$61,2)</f>
        <v>Montana</v>
      </c>
      <c r="C1498">
        <v>3</v>
      </c>
      <c r="D1498" s="5">
        <v>670049.076</v>
      </c>
      <c r="E1498" s="8">
        <f t="shared" si="23"/>
        <v>244567912.74000001</v>
      </c>
      <c r="F1498" s="55">
        <f>VLOOKUP(Table1[[#This Row],[ST2]],Table2[#All],4,FALSE)</f>
        <v>0.65448590596376144</v>
      </c>
      <c r="G1498">
        <f>Table1[[#This Row],[Percentage]]*Table1[[#This Row],[VMT]]</f>
        <v>160066251.93930507</v>
      </c>
    </row>
    <row r="1499" spans="1:7">
      <c r="A1499">
        <v>30</v>
      </c>
      <c r="B1499" t="str">
        <f>VLOOKUP(A1499,SQL!$A$10:$B$61,2)</f>
        <v>Montana</v>
      </c>
      <c r="C1499">
        <v>5</v>
      </c>
      <c r="D1499" s="5">
        <v>179812.19</v>
      </c>
      <c r="E1499" s="8">
        <f t="shared" si="23"/>
        <v>65631449.350000001</v>
      </c>
      <c r="F1499" s="55">
        <f>VLOOKUP(Table1[[#This Row],[ST2]],Table2[#All],4,FALSE)</f>
        <v>0.65448590596376144</v>
      </c>
      <c r="G1499">
        <f>Table1[[#This Row],[Percentage]]*Table1[[#This Row],[VMT]]</f>
        <v>42954858.58754947</v>
      </c>
    </row>
    <row r="1500" spans="1:7">
      <c r="A1500">
        <v>30</v>
      </c>
      <c r="B1500" t="str">
        <f>VLOOKUP(A1500,SQL!$A$10:$B$61,2)</f>
        <v>Montana</v>
      </c>
      <c r="C1500">
        <v>7</v>
      </c>
      <c r="D1500" s="5">
        <v>311379.47899999999</v>
      </c>
      <c r="E1500" s="8">
        <f t="shared" si="23"/>
        <v>113653509.83499999</v>
      </c>
      <c r="F1500" s="55">
        <f>VLOOKUP(Table1[[#This Row],[ST2]],Table2[#All],4,FALSE)</f>
        <v>0.65448590596376144</v>
      </c>
      <c r="G1500">
        <f>Table1[[#This Row],[Percentage]]*Table1[[#This Row],[VMT]]</f>
        <v>74384620.350321248</v>
      </c>
    </row>
    <row r="1501" spans="1:7">
      <c r="A1501">
        <v>30</v>
      </c>
      <c r="B1501" t="str">
        <f>VLOOKUP(A1501,SQL!$A$10:$B$61,2)</f>
        <v>Montana</v>
      </c>
      <c r="C1501">
        <v>9</v>
      </c>
      <c r="D1501" s="5">
        <v>389489.61</v>
      </c>
      <c r="E1501" s="8">
        <f t="shared" si="23"/>
        <v>142163707.65000001</v>
      </c>
      <c r="F1501" s="55">
        <f>VLOOKUP(Table1[[#This Row],[ST2]],Table2[#All],4,FALSE)</f>
        <v>0.65448590596376144</v>
      </c>
      <c r="G1501">
        <f>Table1[[#This Row],[Percentage]]*Table1[[#This Row],[VMT]]</f>
        <v>93044142.996477574</v>
      </c>
    </row>
    <row r="1502" spans="1:7">
      <c r="A1502">
        <v>30</v>
      </c>
      <c r="B1502" t="str">
        <f>VLOOKUP(A1502,SQL!$A$10:$B$61,2)</f>
        <v>Montana</v>
      </c>
      <c r="C1502">
        <v>11</v>
      </c>
      <c r="D1502" s="5">
        <v>82727.490000000005</v>
      </c>
      <c r="E1502" s="8">
        <f t="shared" si="23"/>
        <v>30195533.850000001</v>
      </c>
      <c r="F1502" s="55">
        <f>VLOOKUP(Table1[[#This Row],[ST2]],Table2[#All],4,FALSE)</f>
        <v>0.65448590596376144</v>
      </c>
      <c r="G1502">
        <f>Table1[[#This Row],[Percentage]]*Table1[[#This Row],[VMT]]</f>
        <v>19762551.327876676</v>
      </c>
    </row>
    <row r="1503" spans="1:7">
      <c r="A1503">
        <v>30</v>
      </c>
      <c r="B1503" t="str">
        <f>VLOOKUP(A1503,SQL!$A$10:$B$61,2)</f>
        <v>Montana</v>
      </c>
      <c r="C1503">
        <v>13</v>
      </c>
      <c r="D1503" s="5">
        <v>1353605.0989999999</v>
      </c>
      <c r="E1503" s="8">
        <f t="shared" si="23"/>
        <v>494065861.13499999</v>
      </c>
      <c r="F1503" s="55">
        <f>VLOOKUP(Table1[[#This Row],[ST2]],Table2[#All],4,FALSE)</f>
        <v>0.65448590596376144</v>
      </c>
      <c r="G1503">
        <f>Table1[[#This Row],[Percentage]]*Table1[[#This Row],[VMT]]</f>
        <v>323359142.73070639</v>
      </c>
    </row>
    <row r="1504" spans="1:7">
      <c r="A1504">
        <v>30</v>
      </c>
      <c r="B1504" t="str">
        <f>VLOOKUP(A1504,SQL!$A$10:$B$61,2)</f>
        <v>Montana</v>
      </c>
      <c r="C1504">
        <v>15</v>
      </c>
      <c r="D1504" s="5">
        <v>225062.533</v>
      </c>
      <c r="E1504" s="8">
        <f t="shared" si="23"/>
        <v>82147824.545000002</v>
      </c>
      <c r="F1504" s="55">
        <f>VLOOKUP(Table1[[#This Row],[ST2]],Table2[#All],4,FALSE)</f>
        <v>0.65448590596376144</v>
      </c>
      <c r="G1504">
        <f>Table1[[#This Row],[Percentage]]*Table1[[#This Row],[VMT]]</f>
        <v>53764593.370286442</v>
      </c>
    </row>
    <row r="1505" spans="1:7">
      <c r="A1505">
        <v>30</v>
      </c>
      <c r="B1505" t="str">
        <f>VLOOKUP(A1505,SQL!$A$10:$B$61,2)</f>
        <v>Montana</v>
      </c>
      <c r="C1505">
        <v>17</v>
      </c>
      <c r="D1505" s="5">
        <v>377802.54</v>
      </c>
      <c r="E1505" s="8">
        <f t="shared" si="23"/>
        <v>137897927.09999999</v>
      </c>
      <c r="F1505" s="55">
        <f>VLOOKUP(Table1[[#This Row],[ST2]],Table2[#All],4,FALSE)</f>
        <v>0.65448590596376144</v>
      </c>
      <c r="G1505">
        <f>Table1[[#This Row],[Percentage]]*Table1[[#This Row],[VMT]]</f>
        <v>90252249.748568222</v>
      </c>
    </row>
    <row r="1506" spans="1:7">
      <c r="A1506">
        <v>30</v>
      </c>
      <c r="B1506" t="str">
        <f>VLOOKUP(A1506,SQL!$A$10:$B$61,2)</f>
        <v>Montana</v>
      </c>
      <c r="C1506">
        <v>19</v>
      </c>
      <c r="D1506" s="5">
        <v>45866.3</v>
      </c>
      <c r="E1506" s="8">
        <f t="shared" si="23"/>
        <v>16741199.500000002</v>
      </c>
      <c r="F1506" s="55">
        <f>VLOOKUP(Table1[[#This Row],[ST2]],Table2[#All],4,FALSE)</f>
        <v>0.65448590596376144</v>
      </c>
      <c r="G1506">
        <f>Table1[[#This Row],[Percentage]]*Table1[[#This Row],[VMT]]</f>
        <v>10956879.121677572</v>
      </c>
    </row>
    <row r="1507" spans="1:7">
      <c r="A1507">
        <v>30</v>
      </c>
      <c r="B1507" t="str">
        <f>VLOOKUP(A1507,SQL!$A$10:$B$61,2)</f>
        <v>Montana</v>
      </c>
      <c r="C1507">
        <v>21</v>
      </c>
      <c r="D1507" s="5">
        <v>362930.11499999999</v>
      </c>
      <c r="E1507" s="8">
        <f t="shared" si="23"/>
        <v>132469491.97499999</v>
      </c>
      <c r="F1507" s="55">
        <f>VLOOKUP(Table1[[#This Row],[ST2]],Table2[#All],4,FALSE)</f>
        <v>0.65448590596376144</v>
      </c>
      <c r="G1507">
        <f>Table1[[#This Row],[Percentage]]*Table1[[#This Row],[VMT]]</f>
        <v>86699415.467817098</v>
      </c>
    </row>
    <row r="1508" spans="1:7">
      <c r="A1508">
        <v>30</v>
      </c>
      <c r="B1508" t="str">
        <f>VLOOKUP(A1508,SQL!$A$10:$B$61,2)</f>
        <v>Montana</v>
      </c>
      <c r="C1508">
        <v>23</v>
      </c>
      <c r="D1508" s="5">
        <v>262003.99400000001</v>
      </c>
      <c r="E1508" s="8">
        <f t="shared" si="23"/>
        <v>95631457.810000002</v>
      </c>
      <c r="F1508" s="55">
        <f>VLOOKUP(Table1[[#This Row],[ST2]],Table2[#All],4,FALSE)</f>
        <v>0.65448590596376144</v>
      </c>
      <c r="G1508">
        <f>Table1[[#This Row],[Percentage]]*Table1[[#This Row],[VMT]]</f>
        <v>62589441.303413078</v>
      </c>
    </row>
    <row r="1509" spans="1:7">
      <c r="A1509">
        <v>30</v>
      </c>
      <c r="B1509" t="str">
        <f>VLOOKUP(A1509,SQL!$A$10:$B$61,2)</f>
        <v>Montana</v>
      </c>
      <c r="C1509">
        <v>25</v>
      </c>
      <c r="D1509" s="5">
        <v>83241.100999999995</v>
      </c>
      <c r="E1509" s="8">
        <f t="shared" si="23"/>
        <v>30383001.864999998</v>
      </c>
      <c r="F1509" s="55">
        <f>VLOOKUP(Table1[[#This Row],[ST2]],Table2[#All],4,FALSE)</f>
        <v>0.65448590596376144</v>
      </c>
      <c r="G1509">
        <f>Table1[[#This Row],[Percentage]]*Table1[[#This Row],[VMT]]</f>
        <v>19885246.501513176</v>
      </c>
    </row>
    <row r="1510" spans="1:7">
      <c r="A1510">
        <v>30</v>
      </c>
      <c r="B1510" t="str">
        <f>VLOOKUP(A1510,SQL!$A$10:$B$61,2)</f>
        <v>Montana</v>
      </c>
      <c r="C1510">
        <v>27</v>
      </c>
      <c r="D1510" s="5">
        <v>296006.451</v>
      </c>
      <c r="E1510" s="8">
        <f t="shared" si="23"/>
        <v>108042354.61499999</v>
      </c>
      <c r="F1510" s="55">
        <f>VLOOKUP(Table1[[#This Row],[ST2]],Table2[#All],4,FALSE)</f>
        <v>0.65448590596376144</v>
      </c>
      <c r="G1510">
        <f>Table1[[#This Row],[Percentage]]*Table1[[#This Row],[VMT]]</f>
        <v>70712198.342656255</v>
      </c>
    </row>
    <row r="1511" spans="1:7">
      <c r="A1511">
        <v>30</v>
      </c>
      <c r="B1511" t="str">
        <f>VLOOKUP(A1511,SQL!$A$10:$B$61,2)</f>
        <v>Montana</v>
      </c>
      <c r="C1511">
        <v>29</v>
      </c>
      <c r="D1511" s="5">
        <v>1841056.058</v>
      </c>
      <c r="E1511" s="8">
        <f t="shared" si="23"/>
        <v>671985461.16999996</v>
      </c>
      <c r="F1511" s="55">
        <f>VLOOKUP(Table1[[#This Row],[ST2]],Table2[#All],4,FALSE)</f>
        <v>0.65448590596376144</v>
      </c>
      <c r="G1511">
        <f>Table1[[#This Row],[Percentage]]*Table1[[#This Row],[VMT]]</f>
        <v>439805013.34832346</v>
      </c>
    </row>
    <row r="1512" spans="1:7">
      <c r="A1512">
        <v>30</v>
      </c>
      <c r="B1512" t="str">
        <f>VLOOKUP(A1512,SQL!$A$10:$B$61,2)</f>
        <v>Montana</v>
      </c>
      <c r="C1512">
        <v>31</v>
      </c>
      <c r="D1512" s="5">
        <v>2027351.463</v>
      </c>
      <c r="E1512" s="8">
        <f t="shared" si="23"/>
        <v>739983283.995</v>
      </c>
      <c r="F1512" s="55">
        <f>VLOOKUP(Table1[[#This Row],[ST2]],Table2[#All],4,FALSE)</f>
        <v>0.65448590596376144</v>
      </c>
      <c r="G1512">
        <f>Table1[[#This Row],[Percentage]]*Table1[[#This Row],[VMT]]</f>
        <v>484308630.02350694</v>
      </c>
    </row>
    <row r="1513" spans="1:7">
      <c r="A1513">
        <v>30</v>
      </c>
      <c r="B1513" t="str">
        <f>VLOOKUP(A1513,SQL!$A$10:$B$61,2)</f>
        <v>Montana</v>
      </c>
      <c r="C1513">
        <v>33</v>
      </c>
      <c r="D1513" s="5">
        <v>59114.796000000002</v>
      </c>
      <c r="E1513" s="8">
        <f t="shared" si="23"/>
        <v>21576900.539999999</v>
      </c>
      <c r="F1513" s="55">
        <f>VLOOKUP(Table1[[#This Row],[ST2]],Table2[#All],4,FALSE)</f>
        <v>0.65448590596376144</v>
      </c>
      <c r="G1513">
        <f>Table1[[#This Row],[Percentage]]*Table1[[#This Row],[VMT]]</f>
        <v>14121777.297811873</v>
      </c>
    </row>
    <row r="1514" spans="1:7">
      <c r="A1514">
        <v>30</v>
      </c>
      <c r="B1514" t="str">
        <f>VLOOKUP(A1514,SQL!$A$10:$B$61,2)</f>
        <v>Montana</v>
      </c>
      <c r="C1514">
        <v>35</v>
      </c>
      <c r="D1514" s="5">
        <v>373914.75300000003</v>
      </c>
      <c r="E1514" s="8">
        <f t="shared" si="23"/>
        <v>136478884.845</v>
      </c>
      <c r="F1514" s="55">
        <f>VLOOKUP(Table1[[#This Row],[ST2]],Table2[#All],4,FALSE)</f>
        <v>0.65448590596376144</v>
      </c>
      <c r="G1514">
        <f>Table1[[#This Row],[Percentage]]*Table1[[#This Row],[VMT]]</f>
        <v>89323506.5927037</v>
      </c>
    </row>
    <row r="1515" spans="1:7">
      <c r="A1515">
        <v>30</v>
      </c>
      <c r="B1515" t="str">
        <f>VLOOKUP(A1515,SQL!$A$10:$B$61,2)</f>
        <v>Montana</v>
      </c>
      <c r="C1515">
        <v>37</v>
      </c>
      <c r="D1515" s="5">
        <v>67544.217999999993</v>
      </c>
      <c r="E1515" s="8">
        <f t="shared" si="23"/>
        <v>24653639.569999997</v>
      </c>
      <c r="F1515" s="55">
        <f>VLOOKUP(Table1[[#This Row],[ST2]],Table2[#All],4,FALSE)</f>
        <v>0.65448590596376144</v>
      </c>
      <c r="G1515">
        <f>Table1[[#This Row],[Percentage]]*Table1[[#This Row],[VMT]]</f>
        <v>16135459.629275486</v>
      </c>
    </row>
    <row r="1516" spans="1:7">
      <c r="A1516">
        <v>30</v>
      </c>
      <c r="B1516" t="str">
        <f>VLOOKUP(A1516,SQL!$A$10:$B$61,2)</f>
        <v>Montana</v>
      </c>
      <c r="C1516">
        <v>39</v>
      </c>
      <c r="D1516" s="5">
        <v>313550.16600000003</v>
      </c>
      <c r="E1516" s="8">
        <f t="shared" si="23"/>
        <v>114445810.59</v>
      </c>
      <c r="F1516" s="55">
        <f>VLOOKUP(Table1[[#This Row],[ST2]],Table2[#All],4,FALSE)</f>
        <v>0.65448590596376144</v>
      </c>
      <c r="G1516">
        <f>Table1[[#This Row],[Percentage]]*Table1[[#This Row],[VMT]]</f>
        <v>74903170.027753189</v>
      </c>
    </row>
    <row r="1517" spans="1:7">
      <c r="A1517">
        <v>30</v>
      </c>
      <c r="B1517" t="str">
        <f>VLOOKUP(A1517,SQL!$A$10:$B$61,2)</f>
        <v>Montana</v>
      </c>
      <c r="C1517">
        <v>41</v>
      </c>
      <c r="D1517" s="5">
        <v>322428.08299999998</v>
      </c>
      <c r="E1517" s="8">
        <f t="shared" si="23"/>
        <v>117686250.29499999</v>
      </c>
      <c r="F1517" s="55">
        <f>VLOOKUP(Table1[[#This Row],[ST2]],Table2[#All],4,FALSE)</f>
        <v>0.65448590596376144</v>
      </c>
      <c r="G1517">
        <f>Table1[[#This Row],[Percentage]]*Table1[[#This Row],[VMT]]</f>
        <v>77023992.143801048</v>
      </c>
    </row>
    <row r="1518" spans="1:7">
      <c r="A1518">
        <v>30</v>
      </c>
      <c r="B1518" t="str">
        <f>VLOOKUP(A1518,SQL!$A$10:$B$61,2)</f>
        <v>Montana</v>
      </c>
      <c r="C1518">
        <v>43</v>
      </c>
      <c r="D1518" s="5">
        <v>612680.74300000002</v>
      </c>
      <c r="E1518" s="8">
        <f t="shared" si="23"/>
        <v>223628471.19499999</v>
      </c>
      <c r="F1518" s="55">
        <f>VLOOKUP(Table1[[#This Row],[ST2]],Table2[#All],4,FALSE)</f>
        <v>0.65448590596376144</v>
      </c>
      <c r="G1518">
        <f>Table1[[#This Row],[Percentage]]*Table1[[#This Row],[VMT]]</f>
        <v>146361682.56935051</v>
      </c>
    </row>
    <row r="1519" spans="1:7">
      <c r="A1519">
        <v>30</v>
      </c>
      <c r="B1519" t="str">
        <f>VLOOKUP(A1519,SQL!$A$10:$B$61,2)</f>
        <v>Montana</v>
      </c>
      <c r="C1519">
        <v>45</v>
      </c>
      <c r="D1519" s="5">
        <v>146271.27100000001</v>
      </c>
      <c r="E1519" s="8">
        <f t="shared" si="23"/>
        <v>53389013.915000007</v>
      </c>
      <c r="F1519" s="55">
        <f>VLOOKUP(Table1[[#This Row],[ST2]],Table2[#All],4,FALSE)</f>
        <v>0.65448590596376144</v>
      </c>
      <c r="G1519">
        <f>Table1[[#This Row],[Percentage]]*Table1[[#This Row],[VMT]]</f>
        <v>34942357.140670642</v>
      </c>
    </row>
    <row r="1520" spans="1:7">
      <c r="A1520">
        <v>30</v>
      </c>
      <c r="B1520" t="str">
        <f>VLOOKUP(A1520,SQL!$A$10:$B$61,2)</f>
        <v>Montana</v>
      </c>
      <c r="C1520">
        <v>47</v>
      </c>
      <c r="D1520" s="5">
        <v>700683.71100000001</v>
      </c>
      <c r="E1520" s="8">
        <f t="shared" si="23"/>
        <v>255749554.51500002</v>
      </c>
      <c r="F1520" s="55">
        <f>VLOOKUP(Table1[[#This Row],[ST2]],Table2[#All],4,FALSE)</f>
        <v>0.65448590596376144</v>
      </c>
      <c r="G1520">
        <f>Table1[[#This Row],[Percentage]]*Table1[[#This Row],[VMT]]</f>
        <v>167384478.88657817</v>
      </c>
    </row>
    <row r="1521" spans="1:7">
      <c r="A1521">
        <v>30</v>
      </c>
      <c r="B1521" t="str">
        <f>VLOOKUP(A1521,SQL!$A$10:$B$61,2)</f>
        <v>Montana</v>
      </c>
      <c r="C1521">
        <v>51</v>
      </c>
      <c r="D1521" s="5">
        <v>56015.194000000003</v>
      </c>
      <c r="E1521" s="8">
        <f t="shared" si="23"/>
        <v>20445545.810000002</v>
      </c>
      <c r="F1521" s="55">
        <f>VLOOKUP(Table1[[#This Row],[ST2]],Table2[#All],4,FALSE)</f>
        <v>0.65448590596376144</v>
      </c>
      <c r="G1521">
        <f>Table1[[#This Row],[Percentage]]*Table1[[#This Row],[VMT]]</f>
        <v>13381321.572381439</v>
      </c>
    </row>
    <row r="1522" spans="1:7">
      <c r="A1522">
        <v>30</v>
      </c>
      <c r="B1522" t="str">
        <f>VLOOKUP(A1522,SQL!$A$10:$B$61,2)</f>
        <v>Montana</v>
      </c>
      <c r="C1522">
        <v>53</v>
      </c>
      <c r="D1522" s="5">
        <v>341484.45500000002</v>
      </c>
      <c r="E1522" s="8">
        <f t="shared" si="23"/>
        <v>124641826.075</v>
      </c>
      <c r="F1522" s="55">
        <f>VLOOKUP(Table1[[#This Row],[ST2]],Table2[#All],4,FALSE)</f>
        <v>0.65448590596376144</v>
      </c>
      <c r="G1522">
        <f>Table1[[#This Row],[Percentage]]*Table1[[#This Row],[VMT]]</f>
        <v>81576318.459673956</v>
      </c>
    </row>
    <row r="1523" spans="1:7">
      <c r="A1523">
        <v>30</v>
      </c>
      <c r="B1523" t="str">
        <f>VLOOKUP(A1523,SQL!$A$10:$B$61,2)</f>
        <v>Montana</v>
      </c>
      <c r="C1523">
        <v>55</v>
      </c>
      <c r="D1523" s="5">
        <v>90133.558000000005</v>
      </c>
      <c r="E1523" s="8">
        <f t="shared" si="23"/>
        <v>32898748.670000002</v>
      </c>
      <c r="F1523" s="55">
        <f>VLOOKUP(Table1[[#This Row],[ST2]],Table2[#All],4,FALSE)</f>
        <v>0.65448590596376144</v>
      </c>
      <c r="G1523">
        <f>Table1[[#This Row],[Percentage]]*Table1[[#This Row],[VMT]]</f>
        <v>21531767.328359041</v>
      </c>
    </row>
    <row r="1524" spans="1:7">
      <c r="A1524">
        <v>30</v>
      </c>
      <c r="B1524" t="str">
        <f>VLOOKUP(A1524,SQL!$A$10:$B$61,2)</f>
        <v>Montana</v>
      </c>
      <c r="C1524">
        <v>57</v>
      </c>
      <c r="D1524" s="5">
        <v>303350.24800000002</v>
      </c>
      <c r="E1524" s="8">
        <f t="shared" si="23"/>
        <v>110722840.52000001</v>
      </c>
      <c r="F1524" s="55">
        <f>VLOOKUP(Table1[[#This Row],[ST2]],Table2[#All],4,FALSE)</f>
        <v>0.65448590596376144</v>
      </c>
      <c r="G1524">
        <f>Table1[[#This Row],[Percentage]]*Table1[[#This Row],[VMT]]</f>
        <v>72466538.588613287</v>
      </c>
    </row>
    <row r="1525" spans="1:7">
      <c r="A1525">
        <v>30</v>
      </c>
      <c r="B1525" t="str">
        <f>VLOOKUP(A1525,SQL!$A$10:$B$61,2)</f>
        <v>Montana</v>
      </c>
      <c r="C1525">
        <v>59</v>
      </c>
      <c r="D1525" s="5">
        <v>67655.78</v>
      </c>
      <c r="E1525" s="8">
        <f t="shared" si="23"/>
        <v>24694359.699999999</v>
      </c>
      <c r="F1525" s="55">
        <f>VLOOKUP(Table1[[#This Row],[ST2]],Table2[#All],4,FALSE)</f>
        <v>0.65448590596376144</v>
      </c>
      <c r="G1525">
        <f>Table1[[#This Row],[Percentage]]*Table1[[#This Row],[VMT]]</f>
        <v>16162110.3804495</v>
      </c>
    </row>
    <row r="1526" spans="1:7">
      <c r="A1526">
        <v>30</v>
      </c>
      <c r="B1526" t="str">
        <f>VLOOKUP(A1526,SQL!$A$10:$B$61,2)</f>
        <v>Montana</v>
      </c>
      <c r="C1526">
        <v>61</v>
      </c>
      <c r="D1526" s="5">
        <v>544763.38</v>
      </c>
      <c r="E1526" s="8">
        <f t="shared" si="23"/>
        <v>198838633.69999999</v>
      </c>
      <c r="F1526" s="55">
        <f>VLOOKUP(Table1[[#This Row],[ST2]],Table2[#All],4,FALSE)</f>
        <v>0.65448590596376144</v>
      </c>
      <c r="G1526">
        <f>Table1[[#This Row],[Percentage]]*Table1[[#This Row],[VMT]]</f>
        <v>130137083.31774099</v>
      </c>
    </row>
    <row r="1527" spans="1:7">
      <c r="A1527">
        <v>30</v>
      </c>
      <c r="B1527" t="str">
        <f>VLOOKUP(A1527,SQL!$A$10:$B$61,2)</f>
        <v>Montana</v>
      </c>
      <c r="C1527">
        <v>63</v>
      </c>
      <c r="D1527" s="5">
        <v>2207693.9160000002</v>
      </c>
      <c r="E1527" s="8">
        <f t="shared" si="23"/>
        <v>805808279.34000003</v>
      </c>
      <c r="F1527" s="55">
        <f>VLOOKUP(Table1[[#This Row],[ST2]],Table2[#All],4,FALSE)</f>
        <v>0.65448590596376144</v>
      </c>
      <c r="G1527">
        <f>Table1[[#This Row],[Percentage]]*Table1[[#This Row],[VMT]]</f>
        <v>527390161.73693967</v>
      </c>
    </row>
    <row r="1528" spans="1:7">
      <c r="A1528">
        <v>30</v>
      </c>
      <c r="B1528" t="str">
        <f>VLOOKUP(A1528,SQL!$A$10:$B$61,2)</f>
        <v>Montana</v>
      </c>
      <c r="C1528">
        <v>65</v>
      </c>
      <c r="D1528" s="5">
        <v>137811.96299999999</v>
      </c>
      <c r="E1528" s="8">
        <f t="shared" si="23"/>
        <v>50301366.494999997</v>
      </c>
      <c r="F1528" s="55">
        <f>VLOOKUP(Table1[[#This Row],[ST2]],Table2[#All],4,FALSE)</f>
        <v>0.65448590596376144</v>
      </c>
      <c r="G1528">
        <f>Table1[[#This Row],[Percentage]]*Table1[[#This Row],[VMT]]</f>
        <v>32921535.42169527</v>
      </c>
    </row>
    <row r="1529" spans="1:7">
      <c r="A1529">
        <v>30</v>
      </c>
      <c r="B1529" t="str">
        <f>VLOOKUP(A1529,SQL!$A$10:$B$61,2)</f>
        <v>Montana</v>
      </c>
      <c r="C1529">
        <v>67</v>
      </c>
      <c r="D1529" s="5">
        <v>589937.679</v>
      </c>
      <c r="E1529" s="8">
        <f t="shared" si="23"/>
        <v>215327252.83500001</v>
      </c>
      <c r="F1529" s="55">
        <f>VLOOKUP(Table1[[#This Row],[ST2]],Table2[#All],4,FALSE)</f>
        <v>0.65448590596376144</v>
      </c>
      <c r="G1529">
        <f>Table1[[#This Row],[Percentage]]*Table1[[#This Row],[VMT]]</f>
        <v>140928652.1504029</v>
      </c>
    </row>
    <row r="1530" spans="1:7">
      <c r="A1530">
        <v>30</v>
      </c>
      <c r="B1530" t="str">
        <f>VLOOKUP(A1530,SQL!$A$10:$B$61,2)</f>
        <v>Montana</v>
      </c>
      <c r="C1530">
        <v>69</v>
      </c>
      <c r="D1530" s="5">
        <v>35659.483</v>
      </c>
      <c r="E1530" s="8">
        <f t="shared" si="23"/>
        <v>13015711.295</v>
      </c>
      <c r="F1530" s="55">
        <f>VLOOKUP(Table1[[#This Row],[ST2]],Table2[#All],4,FALSE)</f>
        <v>0.65448590596376144</v>
      </c>
      <c r="G1530">
        <f>Table1[[#This Row],[Percentage]]*Table1[[#This Row],[VMT]]</f>
        <v>8518599.5986708384</v>
      </c>
    </row>
    <row r="1531" spans="1:7">
      <c r="A1531">
        <v>30</v>
      </c>
      <c r="B1531" t="str">
        <f>VLOOKUP(A1531,SQL!$A$10:$B$61,2)</f>
        <v>Montana</v>
      </c>
      <c r="C1531">
        <v>71</v>
      </c>
      <c r="D1531" s="5">
        <v>126751.93799999999</v>
      </c>
      <c r="E1531" s="8">
        <f t="shared" si="23"/>
        <v>46264457.369999997</v>
      </c>
      <c r="F1531" s="55">
        <f>VLOOKUP(Table1[[#This Row],[ST2]],Table2[#All],4,FALSE)</f>
        <v>0.65448590596376144</v>
      </c>
      <c r="G1531">
        <f>Table1[[#This Row],[Percentage]]*Table1[[#This Row],[VMT]]</f>
        <v>30279435.295726269</v>
      </c>
    </row>
    <row r="1532" spans="1:7">
      <c r="A1532">
        <v>30</v>
      </c>
      <c r="B1532" t="str">
        <f>VLOOKUP(A1532,SQL!$A$10:$B$61,2)</f>
        <v>Montana</v>
      </c>
      <c r="C1532">
        <v>73</v>
      </c>
      <c r="D1532" s="5">
        <v>204166.74100000001</v>
      </c>
      <c r="E1532" s="8">
        <f t="shared" si="23"/>
        <v>74520860.465000004</v>
      </c>
      <c r="F1532" s="55">
        <f>VLOOKUP(Table1[[#This Row],[ST2]],Table2[#All],4,FALSE)</f>
        <v>0.65448590596376144</v>
      </c>
      <c r="G1532">
        <f>Table1[[#This Row],[Percentage]]*Table1[[#This Row],[VMT]]</f>
        <v>48772852.874634579</v>
      </c>
    </row>
    <row r="1533" spans="1:7">
      <c r="A1533">
        <v>30</v>
      </c>
      <c r="B1533" t="str">
        <f>VLOOKUP(A1533,SQL!$A$10:$B$61,2)</f>
        <v>Montana</v>
      </c>
      <c r="C1533">
        <v>75</v>
      </c>
      <c r="D1533" s="5">
        <v>124749.677</v>
      </c>
      <c r="E1533" s="8">
        <f t="shared" si="23"/>
        <v>45533632.104999997</v>
      </c>
      <c r="F1533" s="55">
        <f>VLOOKUP(Table1[[#This Row],[ST2]],Table2[#All],4,FALSE)</f>
        <v>0.65448590596376144</v>
      </c>
      <c r="G1533">
        <f>Table1[[#This Row],[Percentage]]*Table1[[#This Row],[VMT]]</f>
        <v>29801120.460061535</v>
      </c>
    </row>
    <row r="1534" spans="1:7">
      <c r="A1534">
        <v>30</v>
      </c>
      <c r="B1534" t="str">
        <f>VLOOKUP(A1534,SQL!$A$10:$B$61,2)</f>
        <v>Montana</v>
      </c>
      <c r="C1534">
        <v>77</v>
      </c>
      <c r="D1534" s="5">
        <v>461078.84899999999</v>
      </c>
      <c r="E1534" s="8">
        <f t="shared" si="23"/>
        <v>168293779.88499999</v>
      </c>
      <c r="F1534" s="55">
        <f>VLOOKUP(Table1[[#This Row],[ST2]],Table2[#All],4,FALSE)</f>
        <v>0.65448590596376144</v>
      </c>
      <c r="G1534">
        <f>Table1[[#This Row],[Percentage]]*Table1[[#This Row],[VMT]]</f>
        <v>110145906.99610007</v>
      </c>
    </row>
    <row r="1535" spans="1:7">
      <c r="A1535">
        <v>30</v>
      </c>
      <c r="B1535" t="str">
        <f>VLOOKUP(A1535,SQL!$A$10:$B$61,2)</f>
        <v>Montana</v>
      </c>
      <c r="C1535">
        <v>79</v>
      </c>
      <c r="D1535" s="5">
        <v>137312.035</v>
      </c>
      <c r="E1535" s="8">
        <f t="shared" si="23"/>
        <v>50118892.774999999</v>
      </c>
      <c r="F1535" s="55">
        <f>VLOOKUP(Table1[[#This Row],[ST2]],Table2[#All],4,FALSE)</f>
        <v>0.65448590596376144</v>
      </c>
      <c r="G1535">
        <f>Table1[[#This Row],[Percentage]]*Table1[[#This Row],[VMT]]</f>
        <v>32802108.943746492</v>
      </c>
    </row>
    <row r="1536" spans="1:7">
      <c r="A1536">
        <v>30</v>
      </c>
      <c r="B1536" t="str">
        <f>VLOOKUP(A1536,SQL!$A$10:$B$61,2)</f>
        <v>Montana</v>
      </c>
      <c r="C1536">
        <v>81</v>
      </c>
      <c r="D1536" s="5">
        <v>639399.321</v>
      </c>
      <c r="E1536" s="8">
        <f t="shared" si="23"/>
        <v>233380752.16499999</v>
      </c>
      <c r="F1536" s="55">
        <f>VLOOKUP(Table1[[#This Row],[ST2]],Table2[#All],4,FALSE)</f>
        <v>0.65448590596376144</v>
      </c>
      <c r="G1536">
        <f>Table1[[#This Row],[Percentage]]*Table1[[#This Row],[VMT]]</f>
        <v>152744413.01521409</v>
      </c>
    </row>
    <row r="1537" spans="1:7">
      <c r="A1537">
        <v>30</v>
      </c>
      <c r="B1537" t="str">
        <f>VLOOKUP(A1537,SQL!$A$10:$B$61,2)</f>
        <v>Montana</v>
      </c>
      <c r="C1537">
        <v>83</v>
      </c>
      <c r="D1537" s="5">
        <v>366303.69300000003</v>
      </c>
      <c r="E1537" s="8">
        <f t="shared" si="23"/>
        <v>133700847.94500001</v>
      </c>
      <c r="F1537" s="55">
        <f>VLOOKUP(Table1[[#This Row],[ST2]],Table2[#All],4,FALSE)</f>
        <v>0.65448590596376144</v>
      </c>
      <c r="G1537">
        <f>Table1[[#This Row],[Percentage]]*Table1[[#This Row],[VMT]]</f>
        <v>87505320.595406443</v>
      </c>
    </row>
    <row r="1538" spans="1:7">
      <c r="A1538">
        <v>30</v>
      </c>
      <c r="B1538" t="str">
        <f>VLOOKUP(A1538,SQL!$A$10:$B$61,2)</f>
        <v>Montana</v>
      </c>
      <c r="C1538">
        <v>85</v>
      </c>
      <c r="D1538" s="5">
        <v>279755.97200000001</v>
      </c>
      <c r="E1538" s="8">
        <f t="shared" si="23"/>
        <v>102110929.78</v>
      </c>
      <c r="F1538" s="55">
        <f>VLOOKUP(Table1[[#This Row],[ST2]],Table2[#All],4,FALSE)</f>
        <v>0.65448590596376144</v>
      </c>
      <c r="G1538">
        <f>Table1[[#This Row],[Percentage]]*Table1[[#This Row],[VMT]]</f>
        <v>66830164.385865331</v>
      </c>
    </row>
    <row r="1539" spans="1:7">
      <c r="A1539">
        <v>30</v>
      </c>
      <c r="B1539" t="str">
        <f>VLOOKUP(A1539,SQL!$A$10:$B$61,2)</f>
        <v>Montana</v>
      </c>
      <c r="C1539">
        <v>87</v>
      </c>
      <c r="D1539" s="5">
        <v>374892.35700000002</v>
      </c>
      <c r="E1539" s="8">
        <f t="shared" si="23"/>
        <v>136835710.30500001</v>
      </c>
      <c r="F1539" s="55">
        <f>VLOOKUP(Table1[[#This Row],[ST2]],Table2[#All],4,FALSE)</f>
        <v>0.65448590596376144</v>
      </c>
      <c r="G1539">
        <f>Table1[[#This Row],[Percentage]]*Table1[[#This Row],[VMT]]</f>
        <v>89557043.827162743</v>
      </c>
    </row>
    <row r="1540" spans="1:7">
      <c r="A1540">
        <v>30</v>
      </c>
      <c r="B1540" t="str">
        <f>VLOOKUP(A1540,SQL!$A$10:$B$61,2)</f>
        <v>Montana</v>
      </c>
      <c r="C1540">
        <v>89</v>
      </c>
      <c r="D1540" s="5">
        <v>291875.34499999997</v>
      </c>
      <c r="E1540" s="8">
        <f t="shared" ref="E1540:E1603" si="24">D1540*365</f>
        <v>106534500.925</v>
      </c>
      <c r="F1540" s="55">
        <f>VLOOKUP(Table1[[#This Row],[ST2]],Table2[#All],4,FALSE)</f>
        <v>0.65448590596376144</v>
      </c>
      <c r="G1540">
        <f>Table1[[#This Row],[Percentage]]*Table1[[#This Row],[VMT]]</f>
        <v>69725329.354295805</v>
      </c>
    </row>
    <row r="1541" spans="1:7">
      <c r="A1541">
        <v>30</v>
      </c>
      <c r="B1541" t="str">
        <f>VLOOKUP(A1541,SQL!$A$10:$B$61,2)</f>
        <v>Montana</v>
      </c>
      <c r="C1541">
        <v>91</v>
      </c>
      <c r="D1541" s="5">
        <v>104165.11199999999</v>
      </c>
      <c r="E1541" s="8">
        <f t="shared" si="24"/>
        <v>38020265.879999995</v>
      </c>
      <c r="F1541" s="55">
        <f>VLOOKUP(Table1[[#This Row],[ST2]],Table2[#All],4,FALSE)</f>
        <v>0.65448590596376144</v>
      </c>
      <c r="G1541">
        <f>Table1[[#This Row],[Percentage]]*Table1[[#This Row],[VMT]]</f>
        <v>24883728.159454886</v>
      </c>
    </row>
    <row r="1542" spans="1:7">
      <c r="A1542">
        <v>30</v>
      </c>
      <c r="B1542" t="str">
        <f>VLOOKUP(A1542,SQL!$A$10:$B$61,2)</f>
        <v>Montana</v>
      </c>
      <c r="C1542">
        <v>93</v>
      </c>
      <c r="D1542" s="5">
        <v>684340.62100000004</v>
      </c>
      <c r="E1542" s="8">
        <f t="shared" si="24"/>
        <v>249784326.66500002</v>
      </c>
      <c r="F1542" s="55">
        <f>VLOOKUP(Table1[[#This Row],[ST2]],Table2[#All],4,FALSE)</f>
        <v>0.65448590596376144</v>
      </c>
      <c r="G1542">
        <f>Table1[[#This Row],[Percentage]]*Table1[[#This Row],[VMT]]</f>
        <v>163480321.33289066</v>
      </c>
    </row>
    <row r="1543" spans="1:7">
      <c r="A1543">
        <v>30</v>
      </c>
      <c r="B1543" t="str">
        <f>VLOOKUP(A1543,SQL!$A$10:$B$61,2)</f>
        <v>Montana</v>
      </c>
      <c r="C1543">
        <v>95</v>
      </c>
      <c r="D1543" s="5">
        <v>451527.32400000002</v>
      </c>
      <c r="E1543" s="8">
        <f t="shared" si="24"/>
        <v>164807473.26000002</v>
      </c>
      <c r="F1543" s="55">
        <f>VLOOKUP(Table1[[#This Row],[ST2]],Table2[#All],4,FALSE)</f>
        <v>0.65448590596376144</v>
      </c>
      <c r="G1543">
        <f>Table1[[#This Row],[Percentage]]*Table1[[#This Row],[VMT]]</f>
        <v>107864168.4461695</v>
      </c>
    </row>
    <row r="1544" spans="1:7">
      <c r="A1544">
        <v>30</v>
      </c>
      <c r="B1544" t="str">
        <f>VLOOKUP(A1544,SQL!$A$10:$B$61,2)</f>
        <v>Montana</v>
      </c>
      <c r="C1544">
        <v>97</v>
      </c>
      <c r="D1544" s="5">
        <v>347487.46</v>
      </c>
      <c r="E1544" s="8">
        <f t="shared" si="24"/>
        <v>126832922.90000001</v>
      </c>
      <c r="F1544" s="55">
        <f>VLOOKUP(Table1[[#This Row],[ST2]],Table2[#All],4,FALSE)</f>
        <v>0.65448590596376144</v>
      </c>
      <c r="G1544">
        <f>Table1[[#This Row],[Percentage]]*Table1[[#This Row],[VMT]]</f>
        <v>83010360.450238407</v>
      </c>
    </row>
    <row r="1545" spans="1:7">
      <c r="A1545">
        <v>30</v>
      </c>
      <c r="B1545" t="str">
        <f>VLOOKUP(A1545,SQL!$A$10:$B$61,2)</f>
        <v>Montana</v>
      </c>
      <c r="C1545">
        <v>99</v>
      </c>
      <c r="D1545" s="5">
        <v>190153.54199999999</v>
      </c>
      <c r="E1545" s="8">
        <f t="shared" si="24"/>
        <v>69406042.829999998</v>
      </c>
      <c r="F1545" s="55">
        <f>VLOOKUP(Table1[[#This Row],[ST2]],Table2[#All],4,FALSE)</f>
        <v>0.65448590596376144</v>
      </c>
      <c r="G1545">
        <f>Table1[[#This Row],[Percentage]]*Table1[[#This Row],[VMT]]</f>
        <v>45425276.820952177</v>
      </c>
    </row>
    <row r="1546" spans="1:7">
      <c r="A1546">
        <v>30</v>
      </c>
      <c r="B1546" t="str">
        <f>VLOOKUP(A1546,SQL!$A$10:$B$61,2)</f>
        <v>Montana</v>
      </c>
      <c r="C1546">
        <v>101</v>
      </c>
      <c r="D1546" s="5">
        <v>209124.57500000001</v>
      </c>
      <c r="E1546" s="8">
        <f t="shared" si="24"/>
        <v>76330469.875</v>
      </c>
      <c r="F1546" s="55">
        <f>VLOOKUP(Table1[[#This Row],[ST2]],Table2[#All],4,FALSE)</f>
        <v>0.65448590596376144</v>
      </c>
      <c r="G1546">
        <f>Table1[[#This Row],[Percentage]]*Table1[[#This Row],[VMT]]</f>
        <v>49957216.728778973</v>
      </c>
    </row>
    <row r="1547" spans="1:7">
      <c r="A1547">
        <v>30</v>
      </c>
      <c r="B1547" t="str">
        <f>VLOOKUP(A1547,SQL!$A$10:$B$61,2)</f>
        <v>Montana</v>
      </c>
      <c r="C1547">
        <v>103</v>
      </c>
      <c r="D1547" s="5">
        <v>132669.68900000001</v>
      </c>
      <c r="E1547" s="8">
        <f t="shared" si="24"/>
        <v>48424436.485000007</v>
      </c>
      <c r="F1547" s="55">
        <f>VLOOKUP(Table1[[#This Row],[ST2]],Table2[#All],4,FALSE)</f>
        <v>0.65448590596376144</v>
      </c>
      <c r="G1547">
        <f>Table1[[#This Row],[Percentage]]*Table1[[#This Row],[VMT]]</f>
        <v>31693111.183669854</v>
      </c>
    </row>
    <row r="1548" spans="1:7">
      <c r="A1548">
        <v>30</v>
      </c>
      <c r="B1548" t="str">
        <f>VLOOKUP(A1548,SQL!$A$10:$B$61,2)</f>
        <v>Montana</v>
      </c>
      <c r="C1548">
        <v>105</v>
      </c>
      <c r="D1548" s="5">
        <v>221300.11300000001</v>
      </c>
      <c r="E1548" s="8">
        <f t="shared" si="24"/>
        <v>80774541.245000005</v>
      </c>
      <c r="F1548" s="55">
        <f>VLOOKUP(Table1[[#This Row],[ST2]],Table2[#All],4,FALSE)</f>
        <v>0.65448590596376144</v>
      </c>
      <c r="G1548">
        <f>Table1[[#This Row],[Percentage]]*Table1[[#This Row],[VMT]]</f>
        <v>52865798.805541046</v>
      </c>
    </row>
    <row r="1549" spans="1:7">
      <c r="A1549">
        <v>30</v>
      </c>
      <c r="B1549" t="str">
        <f>VLOOKUP(A1549,SQL!$A$10:$B$61,2)</f>
        <v>Montana</v>
      </c>
      <c r="C1549">
        <v>107</v>
      </c>
      <c r="D1549" s="5">
        <v>95071.754000000001</v>
      </c>
      <c r="E1549" s="8">
        <f t="shared" si="24"/>
        <v>34701190.210000001</v>
      </c>
      <c r="F1549" s="55">
        <f>VLOOKUP(Table1[[#This Row],[ST2]],Table2[#All],4,FALSE)</f>
        <v>0.65448590596376144</v>
      </c>
      <c r="G1549">
        <f>Table1[[#This Row],[Percentage]]*Table1[[#This Row],[VMT]]</f>
        <v>22711439.912612658</v>
      </c>
    </row>
    <row r="1550" spans="1:7">
      <c r="A1550">
        <v>30</v>
      </c>
      <c r="B1550" t="str">
        <f>VLOOKUP(A1550,SQL!$A$10:$B$61,2)</f>
        <v>Montana</v>
      </c>
      <c r="C1550">
        <v>109</v>
      </c>
      <c r="D1550" s="5">
        <v>73692.88</v>
      </c>
      <c r="E1550" s="8">
        <f t="shared" si="24"/>
        <v>26897901.200000003</v>
      </c>
      <c r="F1550" s="55">
        <f>VLOOKUP(Table1[[#This Row],[ST2]],Table2[#All],4,FALSE)</f>
        <v>0.65448590596376144</v>
      </c>
      <c r="G1550">
        <f>Table1[[#This Row],[Percentage]]*Table1[[#This Row],[VMT]]</f>
        <v>17604297.235405747</v>
      </c>
    </row>
    <row r="1551" spans="1:7">
      <c r="A1551">
        <v>30</v>
      </c>
      <c r="B1551" t="str">
        <f>VLOOKUP(A1551,SQL!$A$10:$B$61,2)</f>
        <v>Montana</v>
      </c>
      <c r="C1551">
        <v>111</v>
      </c>
      <c r="D1551" s="5">
        <v>2756108.659</v>
      </c>
      <c r="E1551" s="8">
        <f t="shared" si="24"/>
        <v>1005979660.535</v>
      </c>
      <c r="F1551" s="55">
        <f>VLOOKUP(Table1[[#This Row],[ST2]],Table2[#All],4,FALSE)</f>
        <v>0.65448590596376144</v>
      </c>
      <c r="G1551">
        <f>Table1[[#This Row],[Percentage]]*Table1[[#This Row],[VMT]]</f>
        <v>658399509.50636661</v>
      </c>
    </row>
    <row r="1552" spans="1:7">
      <c r="A1552">
        <v>31</v>
      </c>
      <c r="B1552" t="str">
        <f>VLOOKUP(A1552,SQL!$A$10:$B$61,2)</f>
        <v>Nebraska</v>
      </c>
      <c r="C1552">
        <v>1</v>
      </c>
      <c r="D1552" s="5">
        <v>540053.75</v>
      </c>
      <c r="E1552" s="8">
        <f t="shared" si="24"/>
        <v>197119618.75</v>
      </c>
      <c r="F1552" s="55">
        <f>VLOOKUP(Table1[[#This Row],[ST2]],Table2[#All],4,FALSE)</f>
        <v>0.55573651840207716</v>
      </c>
      <c r="G1552">
        <f>Table1[[#This Row],[Percentage]]*Table1[[#This Row],[VMT]]</f>
        <v>109546570.63286981</v>
      </c>
    </row>
    <row r="1553" spans="1:7">
      <c r="A1553">
        <v>31</v>
      </c>
      <c r="B1553" t="str">
        <f>VLOOKUP(A1553,SQL!$A$10:$B$61,2)</f>
        <v>Nebraska</v>
      </c>
      <c r="C1553">
        <v>3</v>
      </c>
      <c r="D1553" s="5">
        <v>224436.1</v>
      </c>
      <c r="E1553" s="8">
        <f t="shared" si="24"/>
        <v>81919176.5</v>
      </c>
      <c r="F1553" s="55">
        <f>VLOOKUP(Table1[[#This Row],[ST2]],Table2[#All],4,FALSE)</f>
        <v>0.55573651840207716</v>
      </c>
      <c r="G1553">
        <f>Table1[[#This Row],[Percentage]]*Table1[[#This Row],[VMT]]</f>
        <v>45525477.938475259</v>
      </c>
    </row>
    <row r="1554" spans="1:7">
      <c r="A1554">
        <v>31</v>
      </c>
      <c r="B1554" t="str">
        <f>VLOOKUP(A1554,SQL!$A$10:$B$61,2)</f>
        <v>Nebraska</v>
      </c>
      <c r="C1554">
        <v>5</v>
      </c>
      <c r="D1554" s="5">
        <v>17914.650000000001</v>
      </c>
      <c r="E1554" s="8">
        <f t="shared" si="24"/>
        <v>6538847.2500000009</v>
      </c>
      <c r="F1554" s="55">
        <f>VLOOKUP(Table1[[#This Row],[ST2]],Table2[#All],4,FALSE)</f>
        <v>0.55573651840207716</v>
      </c>
      <c r="G1554">
        <f>Table1[[#This Row],[Percentage]]*Table1[[#This Row],[VMT]]</f>
        <v>3633876.2050779969</v>
      </c>
    </row>
    <row r="1555" spans="1:7">
      <c r="A1555">
        <v>31</v>
      </c>
      <c r="B1555" t="str">
        <f>VLOOKUP(A1555,SQL!$A$10:$B$61,2)</f>
        <v>Nebraska</v>
      </c>
      <c r="C1555">
        <v>7</v>
      </c>
      <c r="D1555" s="5">
        <v>71767.25</v>
      </c>
      <c r="E1555" s="8">
        <f t="shared" si="24"/>
        <v>26195046.25</v>
      </c>
      <c r="F1555" s="55">
        <f>VLOOKUP(Table1[[#This Row],[ST2]],Table2[#All],4,FALSE)</f>
        <v>0.55573651840207716</v>
      </c>
      <c r="G1555">
        <f>Table1[[#This Row],[Percentage]]*Table1[[#This Row],[VMT]]</f>
        <v>14557543.802356387</v>
      </c>
    </row>
    <row r="1556" spans="1:7">
      <c r="A1556">
        <v>31</v>
      </c>
      <c r="B1556" t="str">
        <f>VLOOKUP(A1556,SQL!$A$10:$B$61,2)</f>
        <v>Nebraska</v>
      </c>
      <c r="C1556">
        <v>9</v>
      </c>
      <c r="D1556" s="5">
        <v>39710.65</v>
      </c>
      <c r="E1556" s="8">
        <f t="shared" si="24"/>
        <v>14494387.25</v>
      </c>
      <c r="F1556" s="55">
        <f>VLOOKUP(Table1[[#This Row],[ST2]],Table2[#All],4,FALSE)</f>
        <v>0.55573651840207716</v>
      </c>
      <c r="G1556">
        <f>Table1[[#This Row],[Percentage]]*Table1[[#This Row],[VMT]]</f>
        <v>8055060.3066864572</v>
      </c>
    </row>
    <row r="1557" spans="1:7">
      <c r="A1557">
        <v>31</v>
      </c>
      <c r="B1557" t="str">
        <f>VLOOKUP(A1557,SQL!$A$10:$B$61,2)</f>
        <v>Nebraska</v>
      </c>
      <c r="C1557">
        <v>11</v>
      </c>
      <c r="D1557" s="5">
        <v>145017.79999999999</v>
      </c>
      <c r="E1557" s="8">
        <f t="shared" si="24"/>
        <v>52931496.999999993</v>
      </c>
      <c r="F1557" s="55">
        <f>VLOOKUP(Table1[[#This Row],[ST2]],Table2[#All],4,FALSE)</f>
        <v>0.55573651840207716</v>
      </c>
      <c r="G1557">
        <f>Table1[[#This Row],[Percentage]]*Table1[[#This Row],[VMT]]</f>
        <v>29415965.856589988</v>
      </c>
    </row>
    <row r="1558" spans="1:7">
      <c r="A1558">
        <v>31</v>
      </c>
      <c r="B1558" t="str">
        <f>VLOOKUP(A1558,SQL!$A$10:$B$61,2)</f>
        <v>Nebraska</v>
      </c>
      <c r="C1558">
        <v>13</v>
      </c>
      <c r="D1558" s="5">
        <v>229636.65</v>
      </c>
      <c r="E1558" s="8">
        <f t="shared" si="24"/>
        <v>83817377.25</v>
      </c>
      <c r="F1558" s="55">
        <f>VLOOKUP(Table1[[#This Row],[ST2]],Table2[#All],4,FALSE)</f>
        <v>0.55573651840207716</v>
      </c>
      <c r="G1558">
        <f>Table1[[#This Row],[Percentage]]*Table1[[#This Row],[VMT]]</f>
        <v>46580377.414508469</v>
      </c>
    </row>
    <row r="1559" spans="1:7">
      <c r="A1559">
        <v>31</v>
      </c>
      <c r="B1559" t="str">
        <f>VLOOKUP(A1559,SQL!$A$10:$B$61,2)</f>
        <v>Nebraska</v>
      </c>
      <c r="C1559">
        <v>15</v>
      </c>
      <c r="D1559" s="5">
        <v>52548.05</v>
      </c>
      <c r="E1559" s="8">
        <f t="shared" si="24"/>
        <v>19180038.25</v>
      </c>
      <c r="F1559" s="55">
        <f>VLOOKUP(Table1[[#This Row],[ST2]],Table2[#All],4,FALSE)</f>
        <v>0.55573651840207716</v>
      </c>
      <c r="G1559">
        <f>Table1[[#This Row],[Percentage]]*Table1[[#This Row],[VMT]]</f>
        <v>10659047.67987367</v>
      </c>
    </row>
    <row r="1560" spans="1:7">
      <c r="A1560">
        <v>31</v>
      </c>
      <c r="B1560" t="str">
        <f>VLOOKUP(A1560,SQL!$A$10:$B$61,2)</f>
        <v>Nebraska</v>
      </c>
      <c r="C1560">
        <v>17</v>
      </c>
      <c r="D1560" s="5">
        <v>90776.95</v>
      </c>
      <c r="E1560" s="8">
        <f t="shared" si="24"/>
        <v>33133586.75</v>
      </c>
      <c r="F1560" s="55">
        <f>VLOOKUP(Table1[[#This Row],[ST2]],Table2[#All],4,FALSE)</f>
        <v>0.55573651840207716</v>
      </c>
      <c r="G1560">
        <f>Table1[[#This Row],[Percentage]]*Table1[[#This Row],[VMT]]</f>
        <v>18413544.142618194</v>
      </c>
    </row>
    <row r="1561" spans="1:7">
      <c r="A1561">
        <v>31</v>
      </c>
      <c r="B1561" t="str">
        <f>VLOOKUP(A1561,SQL!$A$10:$B$61,2)</f>
        <v>Nebraska</v>
      </c>
      <c r="C1561">
        <v>19</v>
      </c>
      <c r="D1561" s="5">
        <v>1444260.05</v>
      </c>
      <c r="E1561" s="8">
        <f t="shared" si="24"/>
        <v>527154918.25</v>
      </c>
      <c r="F1561" s="55">
        <f>VLOOKUP(Table1[[#This Row],[ST2]],Table2[#All],4,FALSE)</f>
        <v>0.55573651840207716</v>
      </c>
      <c r="G1561">
        <f>Table1[[#This Row],[Percentage]]*Table1[[#This Row],[VMT]]</f>
        <v>292959238.9267866</v>
      </c>
    </row>
    <row r="1562" spans="1:7">
      <c r="A1562">
        <v>31</v>
      </c>
      <c r="B1562" t="str">
        <f>VLOOKUP(A1562,SQL!$A$10:$B$61,2)</f>
        <v>Nebraska</v>
      </c>
      <c r="C1562">
        <v>21</v>
      </c>
      <c r="D1562" s="5">
        <v>198310.35</v>
      </c>
      <c r="E1562" s="8">
        <f t="shared" si="24"/>
        <v>72383277.75</v>
      </c>
      <c r="F1562" s="55">
        <f>VLOOKUP(Table1[[#This Row],[ST2]],Table2[#All],4,FALSE)</f>
        <v>0.55573651840207716</v>
      </c>
      <c r="G1562">
        <f>Table1[[#This Row],[Percentage]]*Table1[[#This Row],[VMT]]</f>
        <v>40226030.767315537</v>
      </c>
    </row>
    <row r="1563" spans="1:7">
      <c r="A1563">
        <v>31</v>
      </c>
      <c r="B1563" t="str">
        <f>VLOOKUP(A1563,SQL!$A$10:$B$61,2)</f>
        <v>Nebraska</v>
      </c>
      <c r="C1563">
        <v>23</v>
      </c>
      <c r="D1563" s="5">
        <v>311945.7</v>
      </c>
      <c r="E1563" s="8">
        <f t="shared" si="24"/>
        <v>113860180.5</v>
      </c>
      <c r="F1563" s="55">
        <f>VLOOKUP(Table1[[#This Row],[ST2]],Table2[#All],4,FALSE)</f>
        <v>0.55573651840207716</v>
      </c>
      <c r="G1563">
        <f>Table1[[#This Row],[Percentage]]*Table1[[#This Row],[VMT]]</f>
        <v>63276260.295702077</v>
      </c>
    </row>
    <row r="1564" spans="1:7">
      <c r="A1564">
        <v>31</v>
      </c>
      <c r="B1564" t="str">
        <f>VLOOKUP(A1564,SQL!$A$10:$B$61,2)</f>
        <v>Nebraska</v>
      </c>
      <c r="C1564">
        <v>25</v>
      </c>
      <c r="D1564" s="5">
        <v>1025122.99</v>
      </c>
      <c r="E1564" s="8">
        <f t="shared" si="24"/>
        <v>374169891.35000002</v>
      </c>
      <c r="F1564" s="55">
        <f>VLOOKUP(Table1[[#This Row],[ST2]],Table2[#All],4,FALSE)</f>
        <v>0.55573651840207716</v>
      </c>
      <c r="G1564">
        <f>Table1[[#This Row],[Percentage]]*Table1[[#This Row],[VMT]]</f>
        <v>207939872.7097325</v>
      </c>
    </row>
    <row r="1565" spans="1:7">
      <c r="A1565">
        <v>31</v>
      </c>
      <c r="B1565" t="str">
        <f>VLOOKUP(A1565,SQL!$A$10:$B$61,2)</f>
        <v>Nebraska</v>
      </c>
      <c r="C1565">
        <v>27</v>
      </c>
      <c r="D1565" s="5">
        <v>290928</v>
      </c>
      <c r="E1565" s="8">
        <f t="shared" si="24"/>
        <v>106188720</v>
      </c>
      <c r="F1565" s="55">
        <f>VLOOKUP(Table1[[#This Row],[ST2]],Table2[#All],4,FALSE)</f>
        <v>0.55573651840207716</v>
      </c>
      <c r="G1565">
        <f>Table1[[#This Row],[Percentage]]*Table1[[#This Row],[VMT]]</f>
        <v>59012949.546373017</v>
      </c>
    </row>
    <row r="1566" spans="1:7">
      <c r="A1566">
        <v>31</v>
      </c>
      <c r="B1566" t="str">
        <f>VLOOKUP(A1566,SQL!$A$10:$B$61,2)</f>
        <v>Nebraska</v>
      </c>
      <c r="C1566">
        <v>29</v>
      </c>
      <c r="D1566" s="5">
        <v>116764.3</v>
      </c>
      <c r="E1566" s="8">
        <f t="shared" si="24"/>
        <v>42618969.5</v>
      </c>
      <c r="F1566" s="55">
        <f>VLOOKUP(Table1[[#This Row],[ST2]],Table2[#All],4,FALSE)</f>
        <v>0.55573651840207716</v>
      </c>
      <c r="G1566">
        <f>Table1[[#This Row],[Percentage]]*Table1[[#This Row],[VMT]]</f>
        <v>23684917.727814317</v>
      </c>
    </row>
    <row r="1567" spans="1:7">
      <c r="A1567">
        <v>31</v>
      </c>
      <c r="B1567" t="str">
        <f>VLOOKUP(A1567,SQL!$A$10:$B$61,2)</f>
        <v>Nebraska</v>
      </c>
      <c r="C1567">
        <v>31</v>
      </c>
      <c r="D1567" s="5">
        <v>294990.84999999998</v>
      </c>
      <c r="E1567" s="8">
        <f t="shared" si="24"/>
        <v>107671660.24999999</v>
      </c>
      <c r="F1567" s="55">
        <f>VLOOKUP(Table1[[#This Row],[ST2]],Table2[#All],4,FALSE)</f>
        <v>0.55573651840207716</v>
      </c>
      <c r="G1567">
        <f>Table1[[#This Row],[Percentage]]*Table1[[#This Row],[VMT]]</f>
        <v>59837073.597906314</v>
      </c>
    </row>
    <row r="1568" spans="1:7">
      <c r="A1568">
        <v>31</v>
      </c>
      <c r="B1568" t="str">
        <f>VLOOKUP(A1568,SQL!$A$10:$B$61,2)</f>
        <v>Nebraska</v>
      </c>
      <c r="C1568">
        <v>33</v>
      </c>
      <c r="D1568" s="5">
        <v>516956.25</v>
      </c>
      <c r="E1568" s="8">
        <f t="shared" si="24"/>
        <v>188689031.25</v>
      </c>
      <c r="F1568" s="55">
        <f>VLOOKUP(Table1[[#This Row],[ST2]],Table2[#All],4,FALSE)</f>
        <v>0.55573651840207716</v>
      </c>
      <c r="G1568">
        <f>Table1[[#This Row],[Percentage]]*Table1[[#This Row],[VMT]]</f>
        <v>104861385.28753574</v>
      </c>
    </row>
    <row r="1569" spans="1:7">
      <c r="A1569">
        <v>31</v>
      </c>
      <c r="B1569" t="str">
        <f>VLOOKUP(A1569,SQL!$A$10:$B$61,2)</f>
        <v>Nebraska</v>
      </c>
      <c r="C1569">
        <v>35</v>
      </c>
      <c r="D1569" s="5">
        <v>172419</v>
      </c>
      <c r="E1569" s="8">
        <f t="shared" si="24"/>
        <v>62932935</v>
      </c>
      <c r="F1569" s="55">
        <f>VLOOKUP(Table1[[#This Row],[ST2]],Table2[#All],4,FALSE)</f>
        <v>0.55573651840207716</v>
      </c>
      <c r="G1569">
        <f>Table1[[#This Row],[Percentage]]*Table1[[#This Row],[VMT]]</f>
        <v>34974130.189724229</v>
      </c>
    </row>
    <row r="1570" spans="1:7">
      <c r="A1570">
        <v>31</v>
      </c>
      <c r="B1570" t="str">
        <f>VLOOKUP(A1570,SQL!$A$10:$B$61,2)</f>
        <v>Nebraska</v>
      </c>
      <c r="C1570">
        <v>37</v>
      </c>
      <c r="D1570" s="5">
        <v>290565.8</v>
      </c>
      <c r="E1570" s="8">
        <f t="shared" si="24"/>
        <v>106056517</v>
      </c>
      <c r="F1570" s="55">
        <f>VLOOKUP(Table1[[#This Row],[ST2]],Table2[#All],4,FALSE)</f>
        <v>0.55573651840207716</v>
      </c>
      <c r="G1570">
        <f>Table1[[#This Row],[Percentage]]*Table1[[#This Row],[VMT]]</f>
        <v>58939479.511430711</v>
      </c>
    </row>
    <row r="1571" spans="1:7">
      <c r="A1571">
        <v>31</v>
      </c>
      <c r="B1571" t="str">
        <f>VLOOKUP(A1571,SQL!$A$10:$B$61,2)</f>
        <v>Nebraska</v>
      </c>
      <c r="C1571">
        <v>39</v>
      </c>
      <c r="D1571" s="5">
        <v>303008.05</v>
      </c>
      <c r="E1571" s="8">
        <f t="shared" si="24"/>
        <v>110597938.25</v>
      </c>
      <c r="F1571" s="55">
        <f>VLOOKUP(Table1[[#This Row],[ST2]],Table2[#All],4,FALSE)</f>
        <v>0.55573651840207716</v>
      </c>
      <c r="G1571">
        <f>Table1[[#This Row],[Percentage]]*Table1[[#This Row],[VMT]]</f>
        <v>61463313.145502917</v>
      </c>
    </row>
    <row r="1572" spans="1:7">
      <c r="A1572">
        <v>31</v>
      </c>
      <c r="B1572" t="str">
        <f>VLOOKUP(A1572,SQL!$A$10:$B$61,2)</f>
        <v>Nebraska</v>
      </c>
      <c r="C1572">
        <v>41</v>
      </c>
      <c r="D1572" s="5">
        <v>368173.45</v>
      </c>
      <c r="E1572" s="8">
        <f t="shared" si="24"/>
        <v>134383309.25</v>
      </c>
      <c r="F1572" s="55">
        <f>VLOOKUP(Table1[[#This Row],[ST2]],Table2[#All],4,FALSE)</f>
        <v>0.55573651840207716</v>
      </c>
      <c r="G1572">
        <f>Table1[[#This Row],[Percentage]]*Table1[[#This Row],[VMT]]</f>
        <v>74681712.413944647</v>
      </c>
    </row>
    <row r="1573" spans="1:7">
      <c r="A1573">
        <v>31</v>
      </c>
      <c r="B1573" t="str">
        <f>VLOOKUP(A1573,SQL!$A$10:$B$61,2)</f>
        <v>Nebraska</v>
      </c>
      <c r="C1573">
        <v>43</v>
      </c>
      <c r="D1573" s="5">
        <v>454928.8</v>
      </c>
      <c r="E1573" s="8">
        <f t="shared" si="24"/>
        <v>166049012</v>
      </c>
      <c r="F1573" s="55">
        <f>VLOOKUP(Table1[[#This Row],[ST2]],Table2[#All],4,FALSE)</f>
        <v>0.55573651840207716</v>
      </c>
      <c r="G1573">
        <f>Table1[[#This Row],[Percentage]]*Table1[[#This Row],[VMT]]</f>
        <v>92279499.812984735</v>
      </c>
    </row>
    <row r="1574" spans="1:7">
      <c r="A1574">
        <v>31</v>
      </c>
      <c r="B1574" t="str">
        <f>VLOOKUP(A1574,SQL!$A$10:$B$61,2)</f>
        <v>Nebraska</v>
      </c>
      <c r="C1574">
        <v>45</v>
      </c>
      <c r="D1574" s="5">
        <v>227069.24</v>
      </c>
      <c r="E1574" s="8">
        <f t="shared" si="24"/>
        <v>82880272.599999994</v>
      </c>
      <c r="F1574" s="55">
        <f>VLOOKUP(Table1[[#This Row],[ST2]],Table2[#All],4,FALSE)</f>
        <v>0.55573651840207716</v>
      </c>
      <c r="G1574">
        <f>Table1[[#This Row],[Percentage]]*Table1[[#This Row],[VMT]]</f>
        <v>46059594.138939068</v>
      </c>
    </row>
    <row r="1575" spans="1:7">
      <c r="A1575">
        <v>31</v>
      </c>
      <c r="B1575" t="str">
        <f>VLOOKUP(A1575,SQL!$A$10:$B$61,2)</f>
        <v>Nebraska</v>
      </c>
      <c r="C1575">
        <v>47</v>
      </c>
      <c r="D1575" s="5">
        <v>1064126</v>
      </c>
      <c r="E1575" s="8">
        <f t="shared" si="24"/>
        <v>388405990</v>
      </c>
      <c r="F1575" s="55">
        <f>VLOOKUP(Table1[[#This Row],[ST2]],Table2[#All],4,FALSE)</f>
        <v>0.55573651840207716</v>
      </c>
      <c r="G1575">
        <f>Table1[[#This Row],[Percentage]]*Table1[[#This Row],[VMT]]</f>
        <v>215851392.60911199</v>
      </c>
    </row>
    <row r="1576" spans="1:7">
      <c r="A1576">
        <v>31</v>
      </c>
      <c r="B1576" t="str">
        <f>VLOOKUP(A1576,SQL!$A$10:$B$61,2)</f>
        <v>Nebraska</v>
      </c>
      <c r="C1576">
        <v>49</v>
      </c>
      <c r="D1576" s="5">
        <v>322097.09999999998</v>
      </c>
      <c r="E1576" s="8">
        <f t="shared" si="24"/>
        <v>117565441.49999999</v>
      </c>
      <c r="F1576" s="55">
        <f>VLOOKUP(Table1[[#This Row],[ST2]],Table2[#All],4,FALSE)</f>
        <v>0.55573651840207716</v>
      </c>
      <c r="G1576">
        <f>Table1[[#This Row],[Percentage]]*Table1[[#This Row],[VMT]]</f>
        <v>65335409.14361307</v>
      </c>
    </row>
    <row r="1577" spans="1:7">
      <c r="A1577">
        <v>31</v>
      </c>
      <c r="B1577" t="str">
        <f>VLOOKUP(A1577,SQL!$A$10:$B$61,2)</f>
        <v>Nebraska</v>
      </c>
      <c r="C1577">
        <v>51</v>
      </c>
      <c r="D1577" s="5">
        <v>153070</v>
      </c>
      <c r="E1577" s="8">
        <f t="shared" si="24"/>
        <v>55870550</v>
      </c>
      <c r="F1577" s="55">
        <f>VLOOKUP(Table1[[#This Row],[ST2]],Table2[#All],4,FALSE)</f>
        <v>0.55573651840207716</v>
      </c>
      <c r="G1577">
        <f>Table1[[#This Row],[Percentage]]*Table1[[#This Row],[VMT]]</f>
        <v>31049304.938209172</v>
      </c>
    </row>
    <row r="1578" spans="1:7">
      <c r="A1578">
        <v>31</v>
      </c>
      <c r="B1578" t="str">
        <f>VLOOKUP(A1578,SQL!$A$10:$B$61,2)</f>
        <v>Nebraska</v>
      </c>
      <c r="C1578">
        <v>53</v>
      </c>
      <c r="D1578" s="5">
        <v>812912.1</v>
      </c>
      <c r="E1578" s="8">
        <f t="shared" si="24"/>
        <v>296712916.5</v>
      </c>
      <c r="F1578" s="55">
        <f>VLOOKUP(Table1[[#This Row],[ST2]],Table2[#All],4,FALSE)</f>
        <v>0.55573651840207716</v>
      </c>
      <c r="G1578">
        <f>Table1[[#This Row],[Percentage]]*Table1[[#This Row],[VMT]]</f>
        <v>164894203.18063623</v>
      </c>
    </row>
    <row r="1579" spans="1:7">
      <c r="A1579">
        <v>31</v>
      </c>
      <c r="B1579" t="str">
        <f>VLOOKUP(A1579,SQL!$A$10:$B$61,2)</f>
        <v>Nebraska</v>
      </c>
      <c r="C1579">
        <v>55</v>
      </c>
      <c r="D1579" s="5">
        <v>10040839.949999999</v>
      </c>
      <c r="E1579" s="8">
        <f t="shared" si="24"/>
        <v>3664906581.7499995</v>
      </c>
      <c r="F1579" s="55">
        <f>VLOOKUP(Table1[[#This Row],[ST2]],Table2[#All],4,FALSE)</f>
        <v>0.55573651840207716</v>
      </c>
      <c r="G1579">
        <f>Table1[[#This Row],[Percentage]]*Table1[[#This Row],[VMT]]</f>
        <v>2036722424.0106022</v>
      </c>
    </row>
    <row r="1580" spans="1:7">
      <c r="A1580">
        <v>31</v>
      </c>
      <c r="B1580" t="str">
        <f>VLOOKUP(A1580,SQL!$A$10:$B$61,2)</f>
        <v>Nebraska</v>
      </c>
      <c r="C1580">
        <v>57</v>
      </c>
      <c r="D1580" s="5">
        <v>80507.899999999994</v>
      </c>
      <c r="E1580" s="8">
        <f t="shared" si="24"/>
        <v>29385383.499999996</v>
      </c>
      <c r="F1580" s="55">
        <f>VLOOKUP(Table1[[#This Row],[ST2]],Table2[#All],4,FALSE)</f>
        <v>0.55573651840207716</v>
      </c>
      <c r="G1580">
        <f>Table1[[#This Row],[Percentage]]*Table1[[#This Row],[VMT]]</f>
        <v>16330530.718199842</v>
      </c>
    </row>
    <row r="1581" spans="1:7">
      <c r="A1581">
        <v>31</v>
      </c>
      <c r="B1581" t="str">
        <f>VLOOKUP(A1581,SQL!$A$10:$B$61,2)</f>
        <v>Nebraska</v>
      </c>
      <c r="C1581">
        <v>59</v>
      </c>
      <c r="D1581" s="5">
        <v>234918.45</v>
      </c>
      <c r="E1581" s="8">
        <f t="shared" si="24"/>
        <v>85745234.25</v>
      </c>
      <c r="F1581" s="55">
        <f>VLOOKUP(Table1[[#This Row],[ST2]],Table2[#All],4,FALSE)</f>
        <v>0.55573651840207716</v>
      </c>
      <c r="G1581">
        <f>Table1[[#This Row],[Percentage]]*Table1[[#This Row],[VMT]]</f>
        <v>47651757.951665543</v>
      </c>
    </row>
    <row r="1582" spans="1:7">
      <c r="A1582">
        <v>31</v>
      </c>
      <c r="B1582" t="str">
        <f>VLOOKUP(A1582,SQL!$A$10:$B$61,2)</f>
        <v>Nebraska</v>
      </c>
      <c r="C1582">
        <v>61</v>
      </c>
      <c r="D1582" s="5">
        <v>72374.899999999994</v>
      </c>
      <c r="E1582" s="8">
        <f t="shared" si="24"/>
        <v>26416838.499999996</v>
      </c>
      <c r="F1582" s="55">
        <f>VLOOKUP(Table1[[#This Row],[ST2]],Table2[#All],4,FALSE)</f>
        <v>0.55573651840207716</v>
      </c>
      <c r="G1582">
        <f>Table1[[#This Row],[Percentage]]*Table1[[#This Row],[VMT]]</f>
        <v>14680801.855179949</v>
      </c>
    </row>
    <row r="1583" spans="1:7">
      <c r="A1583">
        <v>31</v>
      </c>
      <c r="B1583" t="str">
        <f>VLOOKUP(A1583,SQL!$A$10:$B$61,2)</f>
        <v>Nebraska</v>
      </c>
      <c r="C1583">
        <v>63</v>
      </c>
      <c r="D1583" s="5">
        <v>92648.8</v>
      </c>
      <c r="E1583" s="8">
        <f t="shared" si="24"/>
        <v>33816812</v>
      </c>
      <c r="F1583" s="55">
        <f>VLOOKUP(Table1[[#This Row],[ST2]],Table2[#All],4,FALSE)</f>
        <v>0.55573651840207716</v>
      </c>
      <c r="G1583">
        <f>Table1[[#This Row],[Percentage]]*Table1[[#This Row],[VMT]]</f>
        <v>18793237.364337582</v>
      </c>
    </row>
    <row r="1584" spans="1:7">
      <c r="A1584">
        <v>31</v>
      </c>
      <c r="B1584" t="str">
        <f>VLOOKUP(A1584,SQL!$A$10:$B$61,2)</f>
        <v>Nebraska</v>
      </c>
      <c r="C1584">
        <v>65</v>
      </c>
      <c r="D1584" s="5">
        <v>142964.85</v>
      </c>
      <c r="E1584" s="8">
        <f t="shared" si="24"/>
        <v>52182170.25</v>
      </c>
      <c r="F1584" s="55">
        <f>VLOOKUP(Table1[[#This Row],[ST2]],Table2[#All],4,FALSE)</f>
        <v>0.55573651840207716</v>
      </c>
      <c r="G1584">
        <f>Table1[[#This Row],[Percentage]]*Table1[[#This Row],[VMT]]</f>
        <v>28999537.617399447</v>
      </c>
    </row>
    <row r="1585" spans="1:7">
      <c r="A1585">
        <v>31</v>
      </c>
      <c r="B1585" t="str">
        <f>VLOOKUP(A1585,SQL!$A$10:$B$61,2)</f>
        <v>Nebraska</v>
      </c>
      <c r="C1585">
        <v>67</v>
      </c>
      <c r="D1585" s="5">
        <v>531176.5</v>
      </c>
      <c r="E1585" s="8">
        <f t="shared" si="24"/>
        <v>193879422.5</v>
      </c>
      <c r="F1585" s="55">
        <f>VLOOKUP(Table1[[#This Row],[ST2]],Table2[#All],4,FALSE)</f>
        <v>0.55573651840207716</v>
      </c>
      <c r="G1585">
        <f>Table1[[#This Row],[Percentage]]*Table1[[#This Row],[VMT]]</f>
        <v>107745875.24995534</v>
      </c>
    </row>
    <row r="1586" spans="1:7">
      <c r="A1586">
        <v>31</v>
      </c>
      <c r="B1586" t="str">
        <f>VLOOKUP(A1586,SQL!$A$10:$B$61,2)</f>
        <v>Nebraska</v>
      </c>
      <c r="C1586">
        <v>69</v>
      </c>
      <c r="D1586" s="5">
        <v>87357.5</v>
      </c>
      <c r="E1586" s="8">
        <f t="shared" si="24"/>
        <v>31885487.5</v>
      </c>
      <c r="F1586" s="55">
        <f>VLOOKUP(Table1[[#This Row],[ST2]],Table2[#All],4,FALSE)</f>
        <v>0.55573651840207716</v>
      </c>
      <c r="G1586">
        <f>Table1[[#This Row],[Percentage]]*Table1[[#This Row],[VMT]]</f>
        <v>17719929.810802951</v>
      </c>
    </row>
    <row r="1587" spans="1:7">
      <c r="A1587">
        <v>31</v>
      </c>
      <c r="B1587" t="str">
        <f>VLOOKUP(A1587,SQL!$A$10:$B$61,2)</f>
        <v>Nebraska</v>
      </c>
      <c r="C1587">
        <v>71</v>
      </c>
      <c r="D1587" s="5">
        <v>48846.9</v>
      </c>
      <c r="E1587" s="8">
        <f t="shared" si="24"/>
        <v>17829118.5</v>
      </c>
      <c r="F1587" s="55">
        <f>VLOOKUP(Table1[[#This Row],[ST2]],Table2[#All],4,FALSE)</f>
        <v>0.55573651840207716</v>
      </c>
      <c r="G1587">
        <f>Table1[[#This Row],[Percentage]]*Table1[[#This Row],[VMT]]</f>
        <v>9908292.2413680647</v>
      </c>
    </row>
    <row r="1588" spans="1:7">
      <c r="A1588">
        <v>31</v>
      </c>
      <c r="B1588" t="str">
        <f>VLOOKUP(A1588,SQL!$A$10:$B$61,2)</f>
        <v>Nebraska</v>
      </c>
      <c r="C1588">
        <v>73</v>
      </c>
      <c r="D1588" s="5">
        <v>76689.25</v>
      </c>
      <c r="E1588" s="8">
        <f t="shared" si="24"/>
        <v>27991576.25</v>
      </c>
      <c r="F1588" s="55">
        <f>VLOOKUP(Table1[[#This Row],[ST2]],Table2[#All],4,FALSE)</f>
        <v>0.55573651840207716</v>
      </c>
      <c r="G1588">
        <f>Table1[[#This Row],[Percentage]]*Table1[[#This Row],[VMT]]</f>
        <v>15555941.129761271</v>
      </c>
    </row>
    <row r="1589" spans="1:7">
      <c r="A1589">
        <v>31</v>
      </c>
      <c r="B1589" t="str">
        <f>VLOOKUP(A1589,SQL!$A$10:$B$61,2)</f>
        <v>Nebraska</v>
      </c>
      <c r="C1589">
        <v>75</v>
      </c>
      <c r="D1589" s="5">
        <v>36841.75</v>
      </c>
      <c r="E1589" s="8">
        <f t="shared" si="24"/>
        <v>13447238.75</v>
      </c>
      <c r="F1589" s="55">
        <f>VLOOKUP(Table1[[#This Row],[ST2]],Table2[#All],4,FALSE)</f>
        <v>0.55573651840207716</v>
      </c>
      <c r="G1589">
        <f>Table1[[#This Row],[Percentage]]*Table1[[#This Row],[VMT]]</f>
        <v>7473121.6450465005</v>
      </c>
    </row>
    <row r="1590" spans="1:7">
      <c r="A1590">
        <v>31</v>
      </c>
      <c r="B1590" t="str">
        <f>VLOOKUP(A1590,SQL!$A$10:$B$61,2)</f>
        <v>Nebraska</v>
      </c>
      <c r="C1590">
        <v>77</v>
      </c>
      <c r="D1590" s="5">
        <v>82931.199999999997</v>
      </c>
      <c r="E1590" s="8">
        <f t="shared" si="24"/>
        <v>30269888</v>
      </c>
      <c r="F1590" s="55">
        <f>VLOOKUP(Table1[[#This Row],[ST2]],Table2[#All],4,FALSE)</f>
        <v>0.55573651840207716</v>
      </c>
      <c r="G1590">
        <f>Table1[[#This Row],[Percentage]]*Table1[[#This Row],[VMT]]</f>
        <v>16822082.169540815</v>
      </c>
    </row>
    <row r="1591" spans="1:7">
      <c r="A1591">
        <v>31</v>
      </c>
      <c r="B1591" t="str">
        <f>VLOOKUP(A1591,SQL!$A$10:$B$61,2)</f>
        <v>Nebraska</v>
      </c>
      <c r="C1591">
        <v>79</v>
      </c>
      <c r="D1591" s="5">
        <v>1508977.3</v>
      </c>
      <c r="E1591" s="8">
        <f t="shared" si="24"/>
        <v>550776714.5</v>
      </c>
      <c r="F1591" s="55">
        <f>VLOOKUP(Table1[[#This Row],[ST2]],Table2[#All],4,FALSE)</f>
        <v>0.55573651840207716</v>
      </c>
      <c r="G1591">
        <f>Table1[[#This Row],[Percentage]]*Table1[[#This Row],[VMT]]</f>
        <v>306086733.73316485</v>
      </c>
    </row>
    <row r="1592" spans="1:7">
      <c r="A1592">
        <v>31</v>
      </c>
      <c r="B1592" t="str">
        <f>VLOOKUP(A1592,SQL!$A$10:$B$61,2)</f>
        <v>Nebraska</v>
      </c>
      <c r="C1592">
        <v>81</v>
      </c>
      <c r="D1592" s="5">
        <v>728346.9</v>
      </c>
      <c r="E1592" s="8">
        <f t="shared" si="24"/>
        <v>265846618.5</v>
      </c>
      <c r="F1592" s="55">
        <f>VLOOKUP(Table1[[#This Row],[ST2]],Table2[#All],4,FALSE)</f>
        <v>0.55573651840207716</v>
      </c>
      <c r="G1592">
        <f>Table1[[#This Row],[Percentage]]*Table1[[#This Row],[VMT]]</f>
        <v>147740674.19415525</v>
      </c>
    </row>
    <row r="1593" spans="1:7">
      <c r="A1593">
        <v>31</v>
      </c>
      <c r="B1593" t="str">
        <f>VLOOKUP(A1593,SQL!$A$10:$B$61,2)</f>
        <v>Nebraska</v>
      </c>
      <c r="C1593">
        <v>83</v>
      </c>
      <c r="D1593" s="5">
        <v>136425.4</v>
      </c>
      <c r="E1593" s="8">
        <f t="shared" si="24"/>
        <v>49795271</v>
      </c>
      <c r="F1593" s="55">
        <f>VLOOKUP(Table1[[#This Row],[ST2]],Table2[#All],4,FALSE)</f>
        <v>0.55573651840207716</v>
      </c>
      <c r="G1593">
        <f>Table1[[#This Row],[Percentage]]*Table1[[#This Row],[VMT]]</f>
        <v>27673050.538427919</v>
      </c>
    </row>
    <row r="1594" spans="1:7">
      <c r="A1594">
        <v>31</v>
      </c>
      <c r="B1594" t="str">
        <f>VLOOKUP(A1594,SQL!$A$10:$B$61,2)</f>
        <v>Nebraska</v>
      </c>
      <c r="C1594">
        <v>85</v>
      </c>
      <c r="D1594" s="5">
        <v>37583.35</v>
      </c>
      <c r="E1594" s="8">
        <f t="shared" si="24"/>
        <v>13717922.75</v>
      </c>
      <c r="F1594" s="55">
        <f>VLOOKUP(Table1[[#This Row],[ST2]],Table2[#All],4,FALSE)</f>
        <v>0.55573651840207716</v>
      </c>
      <c r="G1594">
        <f>Table1[[#This Row],[Percentage]]*Table1[[#This Row],[VMT]]</f>
        <v>7623550.6287936475</v>
      </c>
    </row>
    <row r="1595" spans="1:7">
      <c r="A1595">
        <v>31</v>
      </c>
      <c r="B1595" t="str">
        <f>VLOOKUP(A1595,SQL!$A$10:$B$61,2)</f>
        <v>Nebraska</v>
      </c>
      <c r="C1595">
        <v>87</v>
      </c>
      <c r="D1595" s="5">
        <v>113669.9</v>
      </c>
      <c r="E1595" s="8">
        <f t="shared" si="24"/>
        <v>41489513.5</v>
      </c>
      <c r="F1595" s="55">
        <f>VLOOKUP(Table1[[#This Row],[ST2]],Table2[#All],4,FALSE)</f>
        <v>0.55573651840207716</v>
      </c>
      <c r="G1595">
        <f>Table1[[#This Row],[Percentage]]*Table1[[#This Row],[VMT]]</f>
        <v>23057237.78268598</v>
      </c>
    </row>
    <row r="1596" spans="1:7">
      <c r="A1596">
        <v>31</v>
      </c>
      <c r="B1596" t="str">
        <f>VLOOKUP(A1596,SQL!$A$10:$B$61,2)</f>
        <v>Nebraska</v>
      </c>
      <c r="C1596">
        <v>89</v>
      </c>
      <c r="D1596" s="5">
        <v>333285.55</v>
      </c>
      <c r="E1596" s="8">
        <f t="shared" si="24"/>
        <v>121649225.75</v>
      </c>
      <c r="F1596" s="55">
        <f>VLOOKUP(Table1[[#This Row],[ST2]],Table2[#All],4,FALSE)</f>
        <v>0.55573651840207716</v>
      </c>
      <c r="G1596">
        <f>Table1[[#This Row],[Percentage]]*Table1[[#This Row],[VMT]]</f>
        <v>67604917.184613317</v>
      </c>
    </row>
    <row r="1597" spans="1:7">
      <c r="A1597">
        <v>31</v>
      </c>
      <c r="B1597" t="str">
        <f>VLOOKUP(A1597,SQL!$A$10:$B$61,2)</f>
        <v>Nebraska</v>
      </c>
      <c r="C1597">
        <v>91</v>
      </c>
      <c r="D1597" s="5">
        <v>36177.199999999997</v>
      </c>
      <c r="E1597" s="8">
        <f t="shared" si="24"/>
        <v>13204677.999999998</v>
      </c>
      <c r="F1597" s="55">
        <f>VLOOKUP(Table1[[#This Row],[ST2]],Table2[#All],4,FALSE)</f>
        <v>0.55573651840207716</v>
      </c>
      <c r="G1597">
        <f>Table1[[#This Row],[Percentage]]*Table1[[#This Row],[VMT]]</f>
        <v>7338321.7783405026</v>
      </c>
    </row>
    <row r="1598" spans="1:7">
      <c r="A1598">
        <v>31</v>
      </c>
      <c r="B1598" t="str">
        <f>VLOOKUP(A1598,SQL!$A$10:$B$61,2)</f>
        <v>Nebraska</v>
      </c>
      <c r="C1598">
        <v>93</v>
      </c>
      <c r="D1598" s="5">
        <v>191131.45</v>
      </c>
      <c r="E1598" s="8">
        <f t="shared" si="24"/>
        <v>69762979.25</v>
      </c>
      <c r="F1598" s="55">
        <f>VLOOKUP(Table1[[#This Row],[ST2]],Table2[#All],4,FALSE)</f>
        <v>0.55573651840207716</v>
      </c>
      <c r="G1598">
        <f>Table1[[#This Row],[Percentage]]*Table1[[#This Row],[VMT]]</f>
        <v>38769835.201751351</v>
      </c>
    </row>
    <row r="1599" spans="1:7">
      <c r="A1599">
        <v>31</v>
      </c>
      <c r="B1599" t="str">
        <f>VLOOKUP(A1599,SQL!$A$10:$B$61,2)</f>
        <v>Nebraska</v>
      </c>
      <c r="C1599">
        <v>95</v>
      </c>
      <c r="D1599" s="5">
        <v>184310.45</v>
      </c>
      <c r="E1599" s="8">
        <f t="shared" si="24"/>
        <v>67273314.25</v>
      </c>
      <c r="F1599" s="55">
        <f>VLOOKUP(Table1[[#This Row],[ST2]],Table2[#All],4,FALSE)</f>
        <v>0.55573651840207716</v>
      </c>
      <c r="G1599">
        <f>Table1[[#This Row],[Percentage]]*Table1[[#This Row],[VMT]]</f>
        <v>37386237.442663848</v>
      </c>
    </row>
    <row r="1600" spans="1:7">
      <c r="A1600">
        <v>31</v>
      </c>
      <c r="B1600" t="str">
        <f>VLOOKUP(A1600,SQL!$A$10:$B$61,2)</f>
        <v>Nebraska</v>
      </c>
      <c r="C1600">
        <v>97</v>
      </c>
      <c r="D1600" s="5">
        <v>108425.99</v>
      </c>
      <c r="E1600" s="8">
        <f t="shared" si="24"/>
        <v>39575486.350000001</v>
      </c>
      <c r="F1600" s="55">
        <f>VLOOKUP(Table1[[#This Row],[ST2]],Table2[#All],4,FALSE)</f>
        <v>0.55573651840207716</v>
      </c>
      <c r="G1600">
        <f>Table1[[#This Row],[Percentage]]*Table1[[#This Row],[VMT]]</f>
        <v>21993542.998217929</v>
      </c>
    </row>
    <row r="1601" spans="1:7">
      <c r="A1601">
        <v>31</v>
      </c>
      <c r="B1601" t="str">
        <f>VLOOKUP(A1601,SQL!$A$10:$B$61,2)</f>
        <v>Nebraska</v>
      </c>
      <c r="C1601">
        <v>99</v>
      </c>
      <c r="D1601" s="5">
        <v>229936.05</v>
      </c>
      <c r="E1601" s="8">
        <f t="shared" si="24"/>
        <v>83926658.25</v>
      </c>
      <c r="F1601" s="55">
        <f>VLOOKUP(Table1[[#This Row],[ST2]],Table2[#All],4,FALSE)</f>
        <v>0.55573651840207716</v>
      </c>
      <c r="G1601">
        <f>Table1[[#This Row],[Percentage]]*Table1[[#This Row],[VMT]]</f>
        <v>46641108.856975965</v>
      </c>
    </row>
    <row r="1602" spans="1:7">
      <c r="A1602">
        <v>31</v>
      </c>
      <c r="B1602" t="str">
        <f>VLOOKUP(A1602,SQL!$A$10:$B$61,2)</f>
        <v>Nebraska</v>
      </c>
      <c r="C1602">
        <v>101</v>
      </c>
      <c r="D1602" s="5">
        <v>772516.25</v>
      </c>
      <c r="E1602" s="8">
        <f t="shared" si="24"/>
        <v>281968431.25</v>
      </c>
      <c r="F1602" s="55">
        <f>VLOOKUP(Table1[[#This Row],[ST2]],Table2[#All],4,FALSE)</f>
        <v>0.55573651840207716</v>
      </c>
      <c r="G1602">
        <f>Table1[[#This Row],[Percentage]]*Table1[[#This Row],[VMT]]</f>
        <v>156700154.28217044</v>
      </c>
    </row>
    <row r="1603" spans="1:7">
      <c r="A1603">
        <v>31</v>
      </c>
      <c r="B1603" t="str">
        <f>VLOOKUP(A1603,SQL!$A$10:$B$61,2)</f>
        <v>Nebraska</v>
      </c>
      <c r="C1603">
        <v>103</v>
      </c>
      <c r="D1603" s="5">
        <v>35711.75</v>
      </c>
      <c r="E1603" s="8">
        <f t="shared" si="24"/>
        <v>13034788.75</v>
      </c>
      <c r="F1603" s="55">
        <f>VLOOKUP(Table1[[#This Row],[ST2]],Table2[#All],4,FALSE)</f>
        <v>0.55573651840207716</v>
      </c>
      <c r="G1603">
        <f>Table1[[#This Row],[Percentage]]*Table1[[#This Row],[VMT]]</f>
        <v>7243908.1180315632</v>
      </c>
    </row>
    <row r="1604" spans="1:7">
      <c r="A1604">
        <v>31</v>
      </c>
      <c r="B1604" t="str">
        <f>VLOOKUP(A1604,SQL!$A$10:$B$61,2)</f>
        <v>Nebraska</v>
      </c>
      <c r="C1604">
        <v>105</v>
      </c>
      <c r="D1604" s="5">
        <v>359633.5</v>
      </c>
      <c r="E1604" s="8">
        <f t="shared" ref="E1604:E1667" si="25">D1604*365</f>
        <v>131266227.5</v>
      </c>
      <c r="F1604" s="55">
        <f>VLOOKUP(Table1[[#This Row],[ST2]],Table2[#All],4,FALSE)</f>
        <v>0.55573651840207716</v>
      </c>
      <c r="G1604">
        <f>Table1[[#This Row],[Percentage]]*Table1[[#This Row],[VMT]]</f>
        <v>72949436.254624993</v>
      </c>
    </row>
    <row r="1605" spans="1:7">
      <c r="A1605">
        <v>31</v>
      </c>
      <c r="B1605" t="str">
        <f>VLOOKUP(A1605,SQL!$A$10:$B$61,2)</f>
        <v>Nebraska</v>
      </c>
      <c r="C1605">
        <v>107</v>
      </c>
      <c r="D1605" s="5">
        <v>180413.1</v>
      </c>
      <c r="E1605" s="8">
        <f t="shared" si="25"/>
        <v>65850781.5</v>
      </c>
      <c r="F1605" s="55">
        <f>VLOOKUP(Table1[[#This Row],[ST2]],Table2[#All],4,FALSE)</f>
        <v>0.55573651840207716</v>
      </c>
      <c r="G1605">
        <f>Table1[[#This Row],[Percentage]]*Table1[[#This Row],[VMT]]</f>
        <v>36595684.044865914</v>
      </c>
    </row>
    <row r="1606" spans="1:7">
      <c r="A1606">
        <v>31</v>
      </c>
      <c r="B1606" t="str">
        <f>VLOOKUP(A1606,SQL!$A$10:$B$61,2)</f>
        <v>Nebraska</v>
      </c>
      <c r="C1606">
        <v>109</v>
      </c>
      <c r="D1606" s="5">
        <v>5639851</v>
      </c>
      <c r="E1606" s="8">
        <f t="shared" si="25"/>
        <v>2058545615</v>
      </c>
      <c r="F1606" s="55">
        <f>VLOOKUP(Table1[[#This Row],[ST2]],Table2[#All],4,FALSE)</f>
        <v>0.55573651840207716</v>
      </c>
      <c r="G1606">
        <f>Table1[[#This Row],[Percentage]]*Table1[[#This Row],[VMT]]</f>
        <v>1144008973.0519629</v>
      </c>
    </row>
    <row r="1607" spans="1:7">
      <c r="A1607">
        <v>31</v>
      </c>
      <c r="B1607" t="str">
        <f>VLOOKUP(A1607,SQL!$A$10:$B$61,2)</f>
        <v>Nebraska</v>
      </c>
      <c r="C1607">
        <v>111</v>
      </c>
      <c r="D1607" s="5">
        <v>1431801.15</v>
      </c>
      <c r="E1607" s="8">
        <f t="shared" si="25"/>
        <v>522607419.74999994</v>
      </c>
      <c r="F1607" s="55">
        <f>VLOOKUP(Table1[[#This Row],[ST2]],Table2[#All],4,FALSE)</f>
        <v>0.55573651840207716</v>
      </c>
      <c r="G1607">
        <f>Table1[[#This Row],[Percentage]]*Table1[[#This Row],[VMT]]</f>
        <v>290432027.94295788</v>
      </c>
    </row>
    <row r="1608" spans="1:7">
      <c r="A1608">
        <v>31</v>
      </c>
      <c r="B1608" t="str">
        <f>VLOOKUP(A1608,SQL!$A$10:$B$61,2)</f>
        <v>Nebraska</v>
      </c>
      <c r="C1608">
        <v>113</v>
      </c>
      <c r="D1608" s="5">
        <v>54350.3</v>
      </c>
      <c r="E1608" s="8">
        <f t="shared" si="25"/>
        <v>19837859.5</v>
      </c>
      <c r="F1608" s="55">
        <f>VLOOKUP(Table1[[#This Row],[ST2]],Table2[#All],4,FALSE)</f>
        <v>0.55573651840207716</v>
      </c>
      <c r="G1608">
        <f>Table1[[#This Row],[Percentage]]*Table1[[#This Row],[VMT]]</f>
        <v>11024622.971079571</v>
      </c>
    </row>
    <row r="1609" spans="1:7">
      <c r="A1609">
        <v>31</v>
      </c>
      <c r="B1609" t="str">
        <f>VLOOKUP(A1609,SQL!$A$10:$B$61,2)</f>
        <v>Nebraska</v>
      </c>
      <c r="C1609">
        <v>115</v>
      </c>
      <c r="D1609" s="5">
        <v>38304.199999999997</v>
      </c>
      <c r="E1609" s="8">
        <f t="shared" si="25"/>
        <v>13981032.999999998</v>
      </c>
      <c r="F1609" s="55">
        <f>VLOOKUP(Table1[[#This Row],[ST2]],Table2[#All],4,FALSE)</f>
        <v>0.55573651840207716</v>
      </c>
      <c r="G1609">
        <f>Table1[[#This Row],[Percentage]]*Table1[[#This Row],[VMT]]</f>
        <v>7769770.6030845474</v>
      </c>
    </row>
    <row r="1610" spans="1:7">
      <c r="A1610">
        <v>31</v>
      </c>
      <c r="B1610" t="str">
        <f>VLOOKUP(A1610,SQL!$A$10:$B$61,2)</f>
        <v>Nebraska</v>
      </c>
      <c r="C1610">
        <v>117</v>
      </c>
      <c r="D1610" s="5">
        <v>669259.85</v>
      </c>
      <c r="E1610" s="8">
        <f t="shared" si="25"/>
        <v>244279845.25</v>
      </c>
      <c r="F1610" s="55">
        <f>VLOOKUP(Table1[[#This Row],[ST2]],Table2[#All],4,FALSE)</f>
        <v>0.55573651840207716</v>
      </c>
      <c r="G1610">
        <f>Table1[[#This Row],[Percentage]]*Table1[[#This Row],[VMT]]</f>
        <v>135755230.71503317</v>
      </c>
    </row>
    <row r="1611" spans="1:7">
      <c r="A1611">
        <v>31</v>
      </c>
      <c r="B1611" t="str">
        <f>VLOOKUP(A1611,SQL!$A$10:$B$61,2)</f>
        <v>Nebraska</v>
      </c>
      <c r="C1611">
        <v>119</v>
      </c>
      <c r="D1611" s="5">
        <v>22254.2</v>
      </c>
      <c r="E1611" s="8">
        <f t="shared" si="25"/>
        <v>8122783</v>
      </c>
      <c r="F1611" s="55">
        <f>VLOOKUP(Table1[[#This Row],[ST2]],Table2[#All],4,FALSE)</f>
        <v>0.55573651840207716</v>
      </c>
      <c r="G1611">
        <f>Table1[[#This Row],[Percentage]]*Table1[[#This Row],[VMT]]</f>
        <v>4514127.1441555796</v>
      </c>
    </row>
    <row r="1612" spans="1:7">
      <c r="A1612">
        <v>31</v>
      </c>
      <c r="B1612" t="str">
        <f>VLOOKUP(A1612,SQL!$A$10:$B$61,2)</f>
        <v>Nebraska</v>
      </c>
      <c r="C1612">
        <v>121</v>
      </c>
      <c r="D1612" s="5">
        <v>319638.8</v>
      </c>
      <c r="E1612" s="8">
        <f t="shared" si="25"/>
        <v>116668162</v>
      </c>
      <c r="F1612" s="55">
        <f>VLOOKUP(Table1[[#This Row],[ST2]],Table2[#All],4,FALSE)</f>
        <v>0.55573651840207716</v>
      </c>
      <c r="G1612">
        <f>Table1[[#This Row],[Percentage]]*Table1[[#This Row],[VMT]]</f>
        <v>64836758.15824952</v>
      </c>
    </row>
    <row r="1613" spans="1:7">
      <c r="A1613">
        <v>31</v>
      </c>
      <c r="B1613" t="str">
        <f>VLOOKUP(A1613,SQL!$A$10:$B$61,2)</f>
        <v>Nebraska</v>
      </c>
      <c r="C1613">
        <v>123</v>
      </c>
      <c r="D1613" s="5">
        <v>275596.40000000002</v>
      </c>
      <c r="E1613" s="8">
        <f t="shared" si="25"/>
        <v>100592686.00000001</v>
      </c>
      <c r="F1613" s="55">
        <f>VLOOKUP(Table1[[#This Row],[ST2]],Table2[#All],4,FALSE)</f>
        <v>0.55573651840207716</v>
      </c>
      <c r="G1613">
        <f>Table1[[#This Row],[Percentage]]*Table1[[#This Row],[VMT]]</f>
        <v>55903029.094353378</v>
      </c>
    </row>
    <row r="1614" spans="1:7">
      <c r="A1614">
        <v>31</v>
      </c>
      <c r="B1614" t="str">
        <f>VLOOKUP(A1614,SQL!$A$10:$B$61,2)</f>
        <v>Nebraska</v>
      </c>
      <c r="C1614">
        <v>125</v>
      </c>
      <c r="D1614" s="5">
        <v>89203.25</v>
      </c>
      <c r="E1614" s="8">
        <f t="shared" si="25"/>
        <v>32559186.25</v>
      </c>
      <c r="F1614" s="55">
        <f>VLOOKUP(Table1[[#This Row],[ST2]],Table2[#All],4,FALSE)</f>
        <v>0.55573651840207716</v>
      </c>
      <c r="G1614">
        <f>Table1[[#This Row],[Percentage]]*Table1[[#This Row],[VMT]]</f>
        <v>18094328.808579784</v>
      </c>
    </row>
    <row r="1615" spans="1:7">
      <c r="A1615">
        <v>31</v>
      </c>
      <c r="B1615" t="str">
        <f>VLOOKUP(A1615,SQL!$A$10:$B$61,2)</f>
        <v>Nebraska</v>
      </c>
      <c r="C1615">
        <v>127</v>
      </c>
      <c r="D1615" s="5">
        <v>179523.5</v>
      </c>
      <c r="E1615" s="8">
        <f t="shared" si="25"/>
        <v>65526077.5</v>
      </c>
      <c r="F1615" s="55">
        <f>VLOOKUP(Table1[[#This Row],[ST2]],Table2[#All],4,FALSE)</f>
        <v>0.55573651840207716</v>
      </c>
      <c r="G1615">
        <f>Table1[[#This Row],[Percentage]]*Table1[[#This Row],[VMT]]</f>
        <v>36415234.174394682</v>
      </c>
    </row>
    <row r="1616" spans="1:7">
      <c r="A1616">
        <v>31</v>
      </c>
      <c r="B1616" t="str">
        <f>VLOOKUP(A1616,SQL!$A$10:$B$61,2)</f>
        <v>Nebraska</v>
      </c>
      <c r="C1616">
        <v>129</v>
      </c>
      <c r="D1616" s="5">
        <v>102586.85</v>
      </c>
      <c r="E1616" s="8">
        <f t="shared" si="25"/>
        <v>37444200.25</v>
      </c>
      <c r="F1616" s="55">
        <f>VLOOKUP(Table1[[#This Row],[ST2]],Table2[#All],4,FALSE)</f>
        <v>0.55573651840207716</v>
      </c>
      <c r="G1616">
        <f>Table1[[#This Row],[Percentage]]*Table1[[#This Row],[VMT]]</f>
        <v>20809109.481285188</v>
      </c>
    </row>
    <row r="1617" spans="1:7">
      <c r="A1617">
        <v>31</v>
      </c>
      <c r="B1617" t="str">
        <f>VLOOKUP(A1617,SQL!$A$10:$B$61,2)</f>
        <v>Nebraska</v>
      </c>
      <c r="C1617">
        <v>131</v>
      </c>
      <c r="D1617" s="5">
        <v>607025.19999999995</v>
      </c>
      <c r="E1617" s="8">
        <f t="shared" si="25"/>
        <v>221564197.99999997</v>
      </c>
      <c r="F1617" s="55">
        <f>VLOOKUP(Table1[[#This Row],[ST2]],Table2[#All],4,FALSE)</f>
        <v>0.55573651840207716</v>
      </c>
      <c r="G1617">
        <f>Table1[[#This Row],[Percentage]]*Table1[[#This Row],[VMT]]</f>
        <v>123131315.99906845</v>
      </c>
    </row>
    <row r="1618" spans="1:7">
      <c r="A1618">
        <v>31</v>
      </c>
      <c r="B1618" t="str">
        <f>VLOOKUP(A1618,SQL!$A$10:$B$61,2)</f>
        <v>Nebraska</v>
      </c>
      <c r="C1618">
        <v>133</v>
      </c>
      <c r="D1618" s="5">
        <v>73193.904999999999</v>
      </c>
      <c r="E1618" s="8">
        <f t="shared" si="25"/>
        <v>26715775.324999999</v>
      </c>
      <c r="F1618" s="55">
        <f>VLOOKUP(Table1[[#This Row],[ST2]],Table2[#All],4,FALSE)</f>
        <v>0.55573651840207716</v>
      </c>
      <c r="G1618">
        <f>Table1[[#This Row],[Percentage]]*Table1[[#This Row],[VMT]]</f>
        <v>14846931.96552762</v>
      </c>
    </row>
    <row r="1619" spans="1:7">
      <c r="A1619">
        <v>31</v>
      </c>
      <c r="B1619" t="str">
        <f>VLOOKUP(A1619,SQL!$A$10:$B$61,2)</f>
        <v>Nebraska</v>
      </c>
      <c r="C1619">
        <v>135</v>
      </c>
      <c r="D1619" s="5">
        <v>102532.45</v>
      </c>
      <c r="E1619" s="8">
        <f t="shared" si="25"/>
        <v>37424344.25</v>
      </c>
      <c r="F1619" s="55">
        <f>VLOOKUP(Table1[[#This Row],[ST2]],Table2[#All],4,FALSE)</f>
        <v>0.55573651840207716</v>
      </c>
      <c r="G1619">
        <f>Table1[[#This Row],[Percentage]]*Table1[[#This Row],[VMT]]</f>
        <v>20798074.776975796</v>
      </c>
    </row>
    <row r="1620" spans="1:7">
      <c r="A1620">
        <v>31</v>
      </c>
      <c r="B1620" t="str">
        <f>VLOOKUP(A1620,SQL!$A$10:$B$61,2)</f>
        <v>Nebraska</v>
      </c>
      <c r="C1620">
        <v>137</v>
      </c>
      <c r="D1620" s="5">
        <v>269471.15000000002</v>
      </c>
      <c r="E1620" s="8">
        <f t="shared" si="25"/>
        <v>98356969.750000015</v>
      </c>
      <c r="F1620" s="55">
        <f>VLOOKUP(Table1[[#This Row],[ST2]],Table2[#All],4,FALSE)</f>
        <v>0.55573651840207716</v>
      </c>
      <c r="G1620">
        <f>Table1[[#This Row],[Percentage]]*Table1[[#This Row],[VMT]]</f>
        <v>54660559.929443426</v>
      </c>
    </row>
    <row r="1621" spans="1:7">
      <c r="A1621">
        <v>31</v>
      </c>
      <c r="B1621" t="str">
        <f>VLOOKUP(A1621,SQL!$A$10:$B$61,2)</f>
        <v>Nebraska</v>
      </c>
      <c r="C1621">
        <v>139</v>
      </c>
      <c r="D1621" s="5">
        <v>261801.5</v>
      </c>
      <c r="E1621" s="8">
        <f t="shared" si="25"/>
        <v>95557547.5</v>
      </c>
      <c r="F1621" s="55">
        <f>VLOOKUP(Table1[[#This Row],[ST2]],Table2[#All],4,FALSE)</f>
        <v>0.55573651840207716</v>
      </c>
      <c r="G1621">
        <f>Table1[[#This Row],[Percentage]]*Table1[[#This Row],[VMT]]</f>
        <v>53104818.754691109</v>
      </c>
    </row>
    <row r="1622" spans="1:7">
      <c r="A1622">
        <v>31</v>
      </c>
      <c r="B1622" t="str">
        <f>VLOOKUP(A1622,SQL!$A$10:$B$61,2)</f>
        <v>Nebraska</v>
      </c>
      <c r="C1622">
        <v>141</v>
      </c>
      <c r="D1622" s="5">
        <v>695027.25</v>
      </c>
      <c r="E1622" s="8">
        <f t="shared" si="25"/>
        <v>253684946.25</v>
      </c>
      <c r="F1622" s="55">
        <f>VLOOKUP(Table1[[#This Row],[ST2]],Table2[#All],4,FALSE)</f>
        <v>0.55573651840207716</v>
      </c>
      <c r="G1622">
        <f>Table1[[#This Row],[Percentage]]*Table1[[#This Row],[VMT]]</f>
        <v>140981988.79999307</v>
      </c>
    </row>
    <row r="1623" spans="1:7">
      <c r="A1623">
        <v>31</v>
      </c>
      <c r="B1623" t="str">
        <f>VLOOKUP(A1623,SQL!$A$10:$B$61,2)</f>
        <v>Nebraska</v>
      </c>
      <c r="C1623">
        <v>143</v>
      </c>
      <c r="D1623" s="5">
        <v>133797.70000000001</v>
      </c>
      <c r="E1623" s="8">
        <f t="shared" si="25"/>
        <v>48836160.500000007</v>
      </c>
      <c r="F1623" s="55">
        <f>VLOOKUP(Table1[[#This Row],[ST2]],Table2[#All],4,FALSE)</f>
        <v>0.55573651840207716</v>
      </c>
      <c r="G1623">
        <f>Table1[[#This Row],[Percentage]]*Table1[[#This Row],[VMT]]</f>
        <v>27140037.808395047</v>
      </c>
    </row>
    <row r="1624" spans="1:7">
      <c r="A1624">
        <v>31</v>
      </c>
      <c r="B1624" t="str">
        <f>VLOOKUP(A1624,SQL!$A$10:$B$61,2)</f>
        <v>Nebraska</v>
      </c>
      <c r="C1624">
        <v>145</v>
      </c>
      <c r="D1624" s="5">
        <v>252251.05</v>
      </c>
      <c r="E1624" s="8">
        <f t="shared" si="25"/>
        <v>92071633.25</v>
      </c>
      <c r="F1624" s="55">
        <f>VLOOKUP(Table1[[#This Row],[ST2]],Table2[#All],4,FALSE)</f>
        <v>0.55573651840207716</v>
      </c>
      <c r="G1624">
        <f>Table1[[#This Row],[Percentage]]*Table1[[#This Row],[VMT]]</f>
        <v>51167568.905947924</v>
      </c>
    </row>
    <row r="1625" spans="1:7">
      <c r="A1625">
        <v>31</v>
      </c>
      <c r="B1625" t="str">
        <f>VLOOKUP(A1625,SQL!$A$10:$B$61,2)</f>
        <v>Nebraska</v>
      </c>
      <c r="C1625">
        <v>147</v>
      </c>
      <c r="D1625" s="5">
        <v>170937.37</v>
      </c>
      <c r="E1625" s="8">
        <f t="shared" si="25"/>
        <v>62392140.049999997</v>
      </c>
      <c r="F1625" s="55">
        <f>VLOOKUP(Table1[[#This Row],[ST2]],Table2[#All],4,FALSE)</f>
        <v>0.55573651840207716</v>
      </c>
      <c r="G1625">
        <f>Table1[[#This Row],[Percentage]]*Table1[[#This Row],[VMT]]</f>
        <v>34673590.687041797</v>
      </c>
    </row>
    <row r="1626" spans="1:7">
      <c r="A1626">
        <v>31</v>
      </c>
      <c r="B1626" t="str">
        <f>VLOOKUP(A1626,SQL!$A$10:$B$61,2)</f>
        <v>Nebraska</v>
      </c>
      <c r="C1626">
        <v>149</v>
      </c>
      <c r="D1626" s="5">
        <v>85371.5</v>
      </c>
      <c r="E1626" s="8">
        <f t="shared" si="25"/>
        <v>31160597.5</v>
      </c>
      <c r="F1626" s="55">
        <f>VLOOKUP(Table1[[#This Row],[ST2]],Table2[#All],4,FALSE)</f>
        <v>0.55573651840207716</v>
      </c>
      <c r="G1626">
        <f>Table1[[#This Row],[Percentage]]*Table1[[#This Row],[VMT]]</f>
        <v>17317081.96597847</v>
      </c>
    </row>
    <row r="1627" spans="1:7">
      <c r="A1627">
        <v>31</v>
      </c>
      <c r="B1627" t="str">
        <f>VLOOKUP(A1627,SQL!$A$10:$B$61,2)</f>
        <v>Nebraska</v>
      </c>
      <c r="C1627">
        <v>151</v>
      </c>
      <c r="D1627" s="5">
        <v>263330.7</v>
      </c>
      <c r="E1627" s="8">
        <f t="shared" si="25"/>
        <v>96115705.5</v>
      </c>
      <c r="F1627" s="55">
        <f>VLOOKUP(Table1[[#This Row],[ST2]],Table2[#All],4,FALSE)</f>
        <v>0.55573651840207716</v>
      </c>
      <c r="G1627">
        <f>Table1[[#This Row],[Percentage]]*Table1[[#This Row],[VMT]]</f>
        <v>53415007.538329378</v>
      </c>
    </row>
    <row r="1628" spans="1:7">
      <c r="A1628">
        <v>31</v>
      </c>
      <c r="B1628" t="str">
        <f>VLOOKUP(A1628,SQL!$A$10:$B$61,2)</f>
        <v>Nebraska</v>
      </c>
      <c r="C1628">
        <v>153</v>
      </c>
      <c r="D1628" s="5">
        <v>2776841.35</v>
      </c>
      <c r="E1628" s="8">
        <f t="shared" si="25"/>
        <v>1013547092.75</v>
      </c>
      <c r="F1628" s="55">
        <f>VLOOKUP(Table1[[#This Row],[ST2]],Table2[#All],4,FALSE)</f>
        <v>0.55573651840207716</v>
      </c>
      <c r="G1628">
        <f>Table1[[#This Row],[Percentage]]*Table1[[#This Row],[VMT]]</f>
        <v>563265132.56143224</v>
      </c>
    </row>
    <row r="1629" spans="1:7">
      <c r="A1629">
        <v>31</v>
      </c>
      <c r="B1629" t="str">
        <f>VLOOKUP(A1629,SQL!$A$10:$B$61,2)</f>
        <v>Nebraska</v>
      </c>
      <c r="C1629">
        <v>155</v>
      </c>
      <c r="D1629" s="5">
        <v>456279.8</v>
      </c>
      <c r="E1629" s="8">
        <f t="shared" si="25"/>
        <v>166542127</v>
      </c>
      <c r="F1629" s="55">
        <f>VLOOKUP(Table1[[#This Row],[ST2]],Table2[#All],4,FALSE)</f>
        <v>0.55573651840207716</v>
      </c>
      <c r="G1629">
        <f>Table1[[#This Row],[Percentage]]*Table1[[#This Row],[VMT]]</f>
        <v>92553541.826256573</v>
      </c>
    </row>
    <row r="1630" spans="1:7">
      <c r="A1630">
        <v>31</v>
      </c>
      <c r="B1630" t="str">
        <f>VLOOKUP(A1630,SQL!$A$10:$B$61,2)</f>
        <v>Nebraska</v>
      </c>
      <c r="C1630">
        <v>157</v>
      </c>
      <c r="D1630" s="5">
        <v>721525</v>
      </c>
      <c r="E1630" s="8">
        <f t="shared" si="25"/>
        <v>263356625</v>
      </c>
      <c r="F1630" s="55">
        <f>VLOOKUP(Table1[[#This Row],[ST2]],Table2[#All],4,FALSE)</f>
        <v>0.55573651840207716</v>
      </c>
      <c r="G1630">
        <f>Table1[[#This Row],[Percentage]]*Table1[[#This Row],[VMT]]</f>
        <v>146356893.87562144</v>
      </c>
    </row>
    <row r="1631" spans="1:7">
      <c r="A1631">
        <v>31</v>
      </c>
      <c r="B1631" t="str">
        <f>VLOOKUP(A1631,SQL!$A$10:$B$61,2)</f>
        <v>Nebraska</v>
      </c>
      <c r="C1631">
        <v>159</v>
      </c>
      <c r="D1631" s="5">
        <v>933713.6</v>
      </c>
      <c r="E1631" s="8">
        <f t="shared" si="25"/>
        <v>340805464</v>
      </c>
      <c r="F1631" s="55">
        <f>VLOOKUP(Table1[[#This Row],[ST2]],Table2[#All],4,FALSE)</f>
        <v>0.55573651840207716</v>
      </c>
      <c r="G1631">
        <f>Table1[[#This Row],[Percentage]]*Table1[[#This Row],[VMT]]</f>
        <v>189398042.01576445</v>
      </c>
    </row>
    <row r="1632" spans="1:7">
      <c r="A1632">
        <v>31</v>
      </c>
      <c r="B1632" t="str">
        <f>VLOOKUP(A1632,SQL!$A$10:$B$61,2)</f>
        <v>Nebraska</v>
      </c>
      <c r="C1632">
        <v>161</v>
      </c>
      <c r="D1632" s="5">
        <v>196269.05</v>
      </c>
      <c r="E1632" s="8">
        <f t="shared" si="25"/>
        <v>71638203.25</v>
      </c>
      <c r="F1632" s="55">
        <f>VLOOKUP(Table1[[#This Row],[ST2]],Table2[#All],4,FALSE)</f>
        <v>0.55573651840207716</v>
      </c>
      <c r="G1632">
        <f>Table1[[#This Row],[Percentage]]*Table1[[#This Row],[VMT]]</f>
        <v>39811965.658735372</v>
      </c>
    </row>
    <row r="1633" spans="1:7">
      <c r="A1633">
        <v>31</v>
      </c>
      <c r="B1633" t="str">
        <f>VLOOKUP(A1633,SQL!$A$10:$B$61,2)</f>
        <v>Nebraska</v>
      </c>
      <c r="C1633">
        <v>163</v>
      </c>
      <c r="D1633" s="5">
        <v>101280.75</v>
      </c>
      <c r="E1633" s="8">
        <f t="shared" si="25"/>
        <v>36967473.75</v>
      </c>
      <c r="F1633" s="55">
        <f>VLOOKUP(Table1[[#This Row],[ST2]],Table2[#All],4,FALSE)</f>
        <v>0.55573651840207716</v>
      </c>
      <c r="G1633">
        <f>Table1[[#This Row],[Percentage]]*Table1[[#This Row],[VMT]]</f>
        <v>20544175.155945178</v>
      </c>
    </row>
    <row r="1634" spans="1:7">
      <c r="A1634">
        <v>31</v>
      </c>
      <c r="B1634" t="str">
        <f>VLOOKUP(A1634,SQL!$A$10:$B$61,2)</f>
        <v>Nebraska</v>
      </c>
      <c r="C1634">
        <v>165</v>
      </c>
      <c r="D1634" s="5">
        <v>63760.15</v>
      </c>
      <c r="E1634" s="8">
        <f t="shared" si="25"/>
        <v>23272454.75</v>
      </c>
      <c r="F1634" s="55">
        <f>VLOOKUP(Table1[[#This Row],[ST2]],Table2[#All],4,FALSE)</f>
        <v>0.55573651840207716</v>
      </c>
      <c r="G1634">
        <f>Table1[[#This Row],[Percentage]]*Table1[[#This Row],[VMT]]</f>
        <v>12933352.977434883</v>
      </c>
    </row>
    <row r="1635" spans="1:7">
      <c r="A1635">
        <v>31</v>
      </c>
      <c r="B1635" t="str">
        <f>VLOOKUP(A1635,SQL!$A$10:$B$61,2)</f>
        <v>Nebraska</v>
      </c>
      <c r="C1635">
        <v>167</v>
      </c>
      <c r="D1635" s="5">
        <v>213685.3</v>
      </c>
      <c r="E1635" s="8">
        <f t="shared" si="25"/>
        <v>77995134.5</v>
      </c>
      <c r="F1635" s="55">
        <f>VLOOKUP(Table1[[#This Row],[ST2]],Table2[#All],4,FALSE)</f>
        <v>0.55573651840207716</v>
      </c>
      <c r="G1635">
        <f>Table1[[#This Row],[Percentage]]*Table1[[#This Row],[VMT]]</f>
        <v>43344744.499331735</v>
      </c>
    </row>
    <row r="1636" spans="1:7">
      <c r="A1636">
        <v>31</v>
      </c>
      <c r="B1636" t="str">
        <f>VLOOKUP(A1636,SQL!$A$10:$B$61,2)</f>
        <v>Nebraska</v>
      </c>
      <c r="C1636">
        <v>169</v>
      </c>
      <c r="D1636" s="5">
        <v>193287.4</v>
      </c>
      <c r="E1636" s="8">
        <f t="shared" si="25"/>
        <v>70549901</v>
      </c>
      <c r="F1636" s="55">
        <f>VLOOKUP(Table1[[#This Row],[ST2]],Table2[#All],4,FALSE)</f>
        <v>0.55573651840207716</v>
      </c>
      <c r="G1636">
        <f>Table1[[#This Row],[Percentage]]*Table1[[#This Row],[VMT]]</f>
        <v>39207156.355351225</v>
      </c>
    </row>
    <row r="1637" spans="1:7">
      <c r="A1637">
        <v>31</v>
      </c>
      <c r="B1637" t="str">
        <f>VLOOKUP(A1637,SQL!$A$10:$B$61,2)</f>
        <v>Nebraska</v>
      </c>
      <c r="C1637">
        <v>171</v>
      </c>
      <c r="D1637" s="5">
        <v>60155.7</v>
      </c>
      <c r="E1637" s="8">
        <f t="shared" si="25"/>
        <v>21956830.5</v>
      </c>
      <c r="F1637" s="55">
        <f>VLOOKUP(Table1[[#This Row],[ST2]],Table2[#All],4,FALSE)</f>
        <v>0.55573651840207716</v>
      </c>
      <c r="G1637">
        <f>Table1[[#This Row],[Percentage]]*Table1[[#This Row],[VMT]]</f>
        <v>12202212.53721454</v>
      </c>
    </row>
    <row r="1638" spans="1:7">
      <c r="A1638">
        <v>31</v>
      </c>
      <c r="B1638" t="str">
        <f>VLOOKUP(A1638,SQL!$A$10:$B$61,2)</f>
        <v>Nebraska</v>
      </c>
      <c r="C1638">
        <v>173</v>
      </c>
      <c r="D1638" s="5">
        <v>156382.29999999999</v>
      </c>
      <c r="E1638" s="8">
        <f t="shared" si="25"/>
        <v>57079539.499999993</v>
      </c>
      <c r="F1638" s="55">
        <f>VLOOKUP(Table1[[#This Row],[ST2]],Table2[#All],4,FALSE)</f>
        <v>0.55573651840207716</v>
      </c>
      <c r="G1638">
        <f>Table1[[#This Row],[Percentage]]*Table1[[#This Row],[VMT]]</f>
        <v>31721184.553723834</v>
      </c>
    </row>
    <row r="1639" spans="1:7">
      <c r="A1639">
        <v>31</v>
      </c>
      <c r="B1639" t="str">
        <f>VLOOKUP(A1639,SQL!$A$10:$B$61,2)</f>
        <v>Nebraska</v>
      </c>
      <c r="C1639">
        <v>175</v>
      </c>
      <c r="D1639" s="5">
        <v>132768.9</v>
      </c>
      <c r="E1639" s="8">
        <f t="shared" si="25"/>
        <v>48460648.5</v>
      </c>
      <c r="F1639" s="55">
        <f>VLOOKUP(Table1[[#This Row],[ST2]],Table2[#All],4,FALSE)</f>
        <v>0.55573651840207716</v>
      </c>
      <c r="G1639">
        <f>Table1[[#This Row],[Percentage]]*Table1[[#This Row],[VMT]]</f>
        <v>26931352.076896843</v>
      </c>
    </row>
    <row r="1640" spans="1:7">
      <c r="A1640">
        <v>31</v>
      </c>
      <c r="B1640" t="str">
        <f>VLOOKUP(A1640,SQL!$A$10:$B$61,2)</f>
        <v>Nebraska</v>
      </c>
      <c r="C1640">
        <v>177</v>
      </c>
      <c r="D1640" s="5">
        <v>449132.75</v>
      </c>
      <c r="E1640" s="8">
        <f t="shared" si="25"/>
        <v>163933453.75</v>
      </c>
      <c r="F1640" s="55">
        <f>VLOOKUP(Table1[[#This Row],[ST2]],Table2[#All],4,FALSE)</f>
        <v>0.55573651840207716</v>
      </c>
      <c r="G1640">
        <f>Table1[[#This Row],[Percentage]]*Table1[[#This Row],[VMT]]</f>
        <v>91103806.836652935</v>
      </c>
    </row>
    <row r="1641" spans="1:7">
      <c r="A1641">
        <v>31</v>
      </c>
      <c r="B1641" t="str">
        <f>VLOOKUP(A1641,SQL!$A$10:$B$61,2)</f>
        <v>Nebraska</v>
      </c>
      <c r="C1641">
        <v>179</v>
      </c>
      <c r="D1641" s="5">
        <v>182477.95</v>
      </c>
      <c r="E1641" s="8">
        <f t="shared" si="25"/>
        <v>66604451.750000007</v>
      </c>
      <c r="F1641" s="55">
        <f>VLOOKUP(Table1[[#This Row],[ST2]],Table2[#All],4,FALSE)</f>
        <v>0.55573651840207716</v>
      </c>
      <c r="G1641">
        <f>Table1[[#This Row],[Percentage]]*Table1[[#This Row],[VMT]]</f>
        <v>37014526.125624143</v>
      </c>
    </row>
    <row r="1642" spans="1:7">
      <c r="A1642">
        <v>31</v>
      </c>
      <c r="B1642" t="str">
        <f>VLOOKUP(A1642,SQL!$A$10:$B$61,2)</f>
        <v>Nebraska</v>
      </c>
      <c r="C1642">
        <v>181</v>
      </c>
      <c r="D1642" s="5">
        <v>86760.05</v>
      </c>
      <c r="E1642" s="8">
        <f t="shared" si="25"/>
        <v>31667418.25</v>
      </c>
      <c r="F1642" s="55">
        <f>VLOOKUP(Table1[[#This Row],[ST2]],Table2[#All],4,FALSE)</f>
        <v>0.55573651840207716</v>
      </c>
      <c r="G1642">
        <f>Table1[[#This Row],[Percentage]]*Table1[[#This Row],[VMT]]</f>
        <v>17598740.765037399</v>
      </c>
    </row>
    <row r="1643" spans="1:7">
      <c r="A1643">
        <v>31</v>
      </c>
      <c r="B1643" t="str">
        <f>VLOOKUP(A1643,SQL!$A$10:$B$61,2)</f>
        <v>Nebraska</v>
      </c>
      <c r="C1643">
        <v>183</v>
      </c>
      <c r="D1643" s="5">
        <v>50111.35</v>
      </c>
      <c r="E1643" s="8">
        <f t="shared" si="25"/>
        <v>18290642.75</v>
      </c>
      <c r="F1643" s="55">
        <f>VLOOKUP(Table1[[#This Row],[ST2]],Table2[#All],4,FALSE)</f>
        <v>0.55573651840207716</v>
      </c>
      <c r="G1643">
        <f>Table1[[#This Row],[Percentage]]*Table1[[#This Row],[VMT]]</f>
        <v>10164778.121221194</v>
      </c>
    </row>
    <row r="1644" spans="1:7">
      <c r="A1644">
        <v>31</v>
      </c>
      <c r="B1644" t="str">
        <f>VLOOKUP(A1644,SQL!$A$10:$B$61,2)</f>
        <v>Nebraska</v>
      </c>
      <c r="C1644">
        <v>185</v>
      </c>
      <c r="D1644" s="5">
        <v>891769.2</v>
      </c>
      <c r="E1644" s="8">
        <f t="shared" si="25"/>
        <v>325495758</v>
      </c>
      <c r="F1644" s="55">
        <f>VLOOKUP(Table1[[#This Row],[ST2]],Table2[#All],4,FALSE)</f>
        <v>0.55573651840207716</v>
      </c>
      <c r="G1644">
        <f>Table1[[#This Row],[Percentage]]*Table1[[#This Row],[VMT]]</f>
        <v>180889879.30556506</v>
      </c>
    </row>
    <row r="1645" spans="1:7">
      <c r="A1645">
        <v>32</v>
      </c>
      <c r="B1645" t="str">
        <f>VLOOKUP(A1645,SQL!$A$10:$B$61,2)</f>
        <v>Nevada</v>
      </c>
      <c r="C1645">
        <v>1</v>
      </c>
      <c r="D1645" s="5">
        <v>705087.33</v>
      </c>
      <c r="E1645" s="8">
        <f t="shared" si="25"/>
        <v>257356875.44999999</v>
      </c>
      <c r="F1645" s="55">
        <f>VLOOKUP(Table1[[#This Row],[ST2]],Table2[#All],4,FALSE)</f>
        <v>0.61000381068691845</v>
      </c>
      <c r="G1645">
        <f>Table1[[#This Row],[Percentage]]*Table1[[#This Row],[VMT]]</f>
        <v>156988674.73097864</v>
      </c>
    </row>
    <row r="1646" spans="1:7">
      <c r="A1646">
        <v>32</v>
      </c>
      <c r="B1646" t="str">
        <f>VLOOKUP(A1646,SQL!$A$10:$B$61,2)</f>
        <v>Nevada</v>
      </c>
      <c r="C1646">
        <v>3</v>
      </c>
      <c r="D1646" s="5">
        <v>34093196.140000001</v>
      </c>
      <c r="E1646" s="8">
        <f t="shared" si="25"/>
        <v>12444016591.1</v>
      </c>
      <c r="F1646" s="55">
        <f>VLOOKUP(Table1[[#This Row],[ST2]],Table2[#All],4,FALSE)</f>
        <v>0.61000381068691845</v>
      </c>
      <c r="G1646">
        <f>Table1[[#This Row],[Percentage]]*Table1[[#This Row],[VMT]]</f>
        <v>7590897540.822237</v>
      </c>
    </row>
    <row r="1647" spans="1:7">
      <c r="A1647">
        <v>32</v>
      </c>
      <c r="B1647" t="str">
        <f>VLOOKUP(A1647,SQL!$A$10:$B$61,2)</f>
        <v>Nevada</v>
      </c>
      <c r="C1647">
        <v>5</v>
      </c>
      <c r="D1647" s="5">
        <v>1115323.06</v>
      </c>
      <c r="E1647" s="8">
        <f t="shared" si="25"/>
        <v>407092916.90000004</v>
      </c>
      <c r="F1647" s="55">
        <f>VLOOKUP(Table1[[#This Row],[ST2]],Table2[#All],4,FALSE)</f>
        <v>0.61000381068691845</v>
      </c>
      <c r="G1647">
        <f>Table1[[#This Row],[Percentage]]*Table1[[#This Row],[VMT]]</f>
        <v>248328230.61265305</v>
      </c>
    </row>
    <row r="1648" spans="1:7">
      <c r="A1648">
        <v>32</v>
      </c>
      <c r="B1648" t="str">
        <f>VLOOKUP(A1648,SQL!$A$10:$B$61,2)</f>
        <v>Nevada</v>
      </c>
      <c r="C1648">
        <v>7</v>
      </c>
      <c r="D1648" s="5">
        <v>1755212.77</v>
      </c>
      <c r="E1648" s="8">
        <f t="shared" si="25"/>
        <v>640652661.04999995</v>
      </c>
      <c r="F1648" s="55">
        <f>VLOOKUP(Table1[[#This Row],[ST2]],Table2[#All],4,FALSE)</f>
        <v>0.61000381068691845</v>
      </c>
      <c r="G1648">
        <f>Table1[[#This Row],[Percentage]]*Table1[[#This Row],[VMT]]</f>
        <v>390800564.56721473</v>
      </c>
    </row>
    <row r="1649" spans="1:7">
      <c r="A1649">
        <v>32</v>
      </c>
      <c r="B1649" t="str">
        <f>VLOOKUP(A1649,SQL!$A$10:$B$61,2)</f>
        <v>Nevada</v>
      </c>
      <c r="C1649">
        <v>9</v>
      </c>
      <c r="D1649" s="5">
        <v>210370.68</v>
      </c>
      <c r="E1649" s="8">
        <f t="shared" si="25"/>
        <v>76785298.200000003</v>
      </c>
      <c r="F1649" s="55">
        <f>VLOOKUP(Table1[[#This Row],[ST2]],Table2[#All],4,FALSE)</f>
        <v>0.61000381068691845</v>
      </c>
      <c r="G1649">
        <f>Table1[[#This Row],[Percentage]]*Table1[[#This Row],[VMT]]</f>
        <v>46839324.506731384</v>
      </c>
    </row>
    <row r="1650" spans="1:7">
      <c r="A1650">
        <v>32</v>
      </c>
      <c r="B1650" t="str">
        <f>VLOOKUP(A1650,SQL!$A$10:$B$61,2)</f>
        <v>Nevada</v>
      </c>
      <c r="C1650">
        <v>11</v>
      </c>
      <c r="D1650" s="5">
        <v>322933.84000000003</v>
      </c>
      <c r="E1650" s="8">
        <f t="shared" si="25"/>
        <v>117870851.60000001</v>
      </c>
      <c r="F1650" s="55">
        <f>VLOOKUP(Table1[[#This Row],[ST2]],Table2[#All],4,FALSE)</f>
        <v>0.61000381068691845</v>
      </c>
      <c r="G1650">
        <f>Table1[[#This Row],[Percentage]]*Table1[[#This Row],[VMT]]</f>
        <v>71901668.644912258</v>
      </c>
    </row>
    <row r="1651" spans="1:7">
      <c r="A1651">
        <v>32</v>
      </c>
      <c r="B1651" t="str">
        <f>VLOOKUP(A1651,SQL!$A$10:$B$61,2)</f>
        <v>Nevada</v>
      </c>
      <c r="C1651">
        <v>13</v>
      </c>
      <c r="D1651" s="5">
        <v>756354.14</v>
      </c>
      <c r="E1651" s="8">
        <f t="shared" si="25"/>
        <v>276069261.10000002</v>
      </c>
      <c r="F1651" s="55">
        <f>VLOOKUP(Table1[[#This Row],[ST2]],Table2[#All],4,FALSE)</f>
        <v>0.61000381068691845</v>
      </c>
      <c r="G1651">
        <f>Table1[[#This Row],[Percentage]]*Table1[[#This Row],[VMT]]</f>
        <v>168403301.28452188</v>
      </c>
    </row>
    <row r="1652" spans="1:7">
      <c r="A1652">
        <v>32</v>
      </c>
      <c r="B1652" t="str">
        <f>VLOOKUP(A1652,SQL!$A$10:$B$61,2)</f>
        <v>Nevada</v>
      </c>
      <c r="C1652">
        <v>15</v>
      </c>
      <c r="D1652" s="5">
        <v>274132.37</v>
      </c>
      <c r="E1652" s="8">
        <f t="shared" si="25"/>
        <v>100058315.05</v>
      </c>
      <c r="F1652" s="55">
        <f>VLOOKUP(Table1[[#This Row],[ST2]],Table2[#All],4,FALSE)</f>
        <v>0.61000381068691845</v>
      </c>
      <c r="G1652">
        <f>Table1[[#This Row],[Percentage]]*Table1[[#This Row],[VMT]]</f>
        <v>61035953.471412241</v>
      </c>
    </row>
    <row r="1653" spans="1:7">
      <c r="A1653">
        <v>32</v>
      </c>
      <c r="B1653" t="str">
        <f>VLOOKUP(A1653,SQL!$A$10:$B$61,2)</f>
        <v>Nevada</v>
      </c>
      <c r="C1653">
        <v>17</v>
      </c>
      <c r="D1653" s="5">
        <v>283758.34000000003</v>
      </c>
      <c r="E1653" s="8">
        <f t="shared" si="25"/>
        <v>103571794.10000001</v>
      </c>
      <c r="F1653" s="55">
        <f>VLOOKUP(Table1[[#This Row],[ST2]],Table2[#All],4,FALSE)</f>
        <v>0.61000381068691845</v>
      </c>
      <c r="G1653">
        <f>Table1[[#This Row],[Percentage]]*Table1[[#This Row],[VMT]]</f>
        <v>63179189.080680899</v>
      </c>
    </row>
    <row r="1654" spans="1:7">
      <c r="A1654">
        <v>32</v>
      </c>
      <c r="B1654" t="str">
        <f>VLOOKUP(A1654,SQL!$A$10:$B$61,2)</f>
        <v>Nevada</v>
      </c>
      <c r="C1654">
        <v>19</v>
      </c>
      <c r="D1654" s="5">
        <v>982289.5</v>
      </c>
      <c r="E1654" s="8">
        <f t="shared" si="25"/>
        <v>358535667.5</v>
      </c>
      <c r="F1654" s="55">
        <f>VLOOKUP(Table1[[#This Row],[ST2]],Table2[#All],4,FALSE)</f>
        <v>0.61000381068691845</v>
      </c>
      <c r="G1654">
        <f>Table1[[#This Row],[Percentage]]*Table1[[#This Row],[VMT]]</f>
        <v>218708123.44217795</v>
      </c>
    </row>
    <row r="1655" spans="1:7">
      <c r="A1655">
        <v>32</v>
      </c>
      <c r="B1655" t="str">
        <f>VLOOKUP(A1655,SQL!$A$10:$B$61,2)</f>
        <v>Nevada</v>
      </c>
      <c r="C1655">
        <v>21</v>
      </c>
      <c r="D1655" s="5">
        <v>280101.48</v>
      </c>
      <c r="E1655" s="8">
        <f t="shared" si="25"/>
        <v>102237040.19999999</v>
      </c>
      <c r="F1655" s="55">
        <f>VLOOKUP(Table1[[#This Row],[ST2]],Table2[#All],4,FALSE)</f>
        <v>0.61000381068691845</v>
      </c>
      <c r="G1655">
        <f>Table1[[#This Row],[Percentage]]*Table1[[#This Row],[VMT]]</f>
        <v>62364984.115351662</v>
      </c>
    </row>
    <row r="1656" spans="1:7">
      <c r="A1656">
        <v>32</v>
      </c>
      <c r="B1656" t="str">
        <f>VLOOKUP(A1656,SQL!$A$10:$B$61,2)</f>
        <v>Nevada</v>
      </c>
      <c r="C1656">
        <v>23</v>
      </c>
      <c r="D1656" s="5">
        <v>1232748.8799999999</v>
      </c>
      <c r="E1656" s="8">
        <f t="shared" si="25"/>
        <v>449953341.19999999</v>
      </c>
      <c r="F1656" s="55">
        <f>VLOOKUP(Table1[[#This Row],[ST2]],Table2[#All],4,FALSE)</f>
        <v>0.61000381068691845</v>
      </c>
      <c r="G1656">
        <f>Table1[[#This Row],[Percentage]]*Table1[[#This Row],[VMT]]</f>
        <v>274473252.76331121</v>
      </c>
    </row>
    <row r="1657" spans="1:7">
      <c r="A1657">
        <v>32</v>
      </c>
      <c r="B1657" t="str">
        <f>VLOOKUP(A1657,SQL!$A$10:$B$61,2)</f>
        <v>Nevada</v>
      </c>
      <c r="C1657">
        <v>27</v>
      </c>
      <c r="D1657" s="5">
        <v>601324.80000000005</v>
      </c>
      <c r="E1657" s="8">
        <f t="shared" si="25"/>
        <v>219483552.00000003</v>
      </c>
      <c r="F1657" s="55">
        <f>VLOOKUP(Table1[[#This Row],[ST2]],Table2[#All],4,FALSE)</f>
        <v>0.61000381068691845</v>
      </c>
      <c r="G1657">
        <f>Table1[[#This Row],[Percentage]]*Table1[[#This Row],[VMT]]</f>
        <v>133885803.10310043</v>
      </c>
    </row>
    <row r="1658" spans="1:7">
      <c r="A1658">
        <v>32</v>
      </c>
      <c r="B1658" t="str">
        <f>VLOOKUP(A1658,SQL!$A$10:$B$61,2)</f>
        <v>Nevada</v>
      </c>
      <c r="C1658">
        <v>29</v>
      </c>
      <c r="D1658" s="5">
        <v>46879.85</v>
      </c>
      <c r="E1658" s="8">
        <f t="shared" si="25"/>
        <v>17111145.25</v>
      </c>
      <c r="F1658" s="55">
        <f>VLOOKUP(Table1[[#This Row],[ST2]],Table2[#All],4,FALSE)</f>
        <v>0.61000381068691845</v>
      </c>
      <c r="G1658">
        <f>Table1[[#This Row],[Percentage]]*Table1[[#This Row],[VMT]]</f>
        <v>10437863.807717364</v>
      </c>
    </row>
    <row r="1659" spans="1:7">
      <c r="A1659">
        <v>32</v>
      </c>
      <c r="B1659" t="str">
        <f>VLOOKUP(A1659,SQL!$A$10:$B$61,2)</f>
        <v>Nevada</v>
      </c>
      <c r="C1659">
        <v>31</v>
      </c>
      <c r="D1659" s="5">
        <v>7908802.5800000001</v>
      </c>
      <c r="E1659" s="8">
        <f t="shared" si="25"/>
        <v>2886712941.6999998</v>
      </c>
      <c r="F1659" s="55">
        <f>VLOOKUP(Table1[[#This Row],[ST2]],Table2[#All],4,FALSE)</f>
        <v>0.61000381068691845</v>
      </c>
      <c r="G1659">
        <f>Table1[[#This Row],[Percentage]]*Table1[[#This Row],[VMT]]</f>
        <v>1760905894.7962441</v>
      </c>
    </row>
    <row r="1660" spans="1:7">
      <c r="A1660">
        <v>32</v>
      </c>
      <c r="B1660" t="str">
        <f>VLOOKUP(A1660,SQL!$A$10:$B$61,2)</f>
        <v>Nevada</v>
      </c>
      <c r="C1660">
        <v>33</v>
      </c>
      <c r="D1660" s="5">
        <v>365007</v>
      </c>
      <c r="E1660" s="8">
        <f t="shared" si="25"/>
        <v>133227555</v>
      </c>
      <c r="F1660" s="55">
        <f>VLOOKUP(Table1[[#This Row],[ST2]],Table2[#All],4,FALSE)</f>
        <v>0.61000381068691845</v>
      </c>
      <c r="G1660">
        <f>Table1[[#This Row],[Percentage]]*Table1[[#This Row],[VMT]]</f>
        <v>81269316.238501012</v>
      </c>
    </row>
    <row r="1661" spans="1:7">
      <c r="A1661">
        <v>32</v>
      </c>
      <c r="B1661" t="str">
        <f>VLOOKUP(A1661,SQL!$A$10:$B$61,2)</f>
        <v>Nevada</v>
      </c>
      <c r="C1661">
        <v>510</v>
      </c>
      <c r="D1661" s="5">
        <v>908285.35</v>
      </c>
      <c r="E1661" s="8">
        <f t="shared" si="25"/>
        <v>331524152.75</v>
      </c>
      <c r="F1661" s="55">
        <f>VLOOKUP(Table1[[#This Row],[ST2]],Table2[#All],4,FALSE)</f>
        <v>0.61000381068691845</v>
      </c>
      <c r="G1661">
        <f>Table1[[#This Row],[Percentage]]*Table1[[#This Row],[VMT]]</f>
        <v>202230996.51225203</v>
      </c>
    </row>
    <row r="1662" spans="1:7">
      <c r="A1662">
        <v>33</v>
      </c>
      <c r="B1662" t="str">
        <f>VLOOKUP(A1662,SQL!$A$10:$B$61,2)</f>
        <v>New Hampshire</v>
      </c>
      <c r="C1662" t="s">
        <v>1897</v>
      </c>
      <c r="D1662" s="5">
        <v>324.39</v>
      </c>
      <c r="E1662" s="8">
        <f t="shared" si="25"/>
        <v>118402.34999999999</v>
      </c>
      <c r="F1662" s="55">
        <f>VLOOKUP(Table1[[#This Row],[ST2]],Table2[#All],4,FALSE)</f>
        <v>0.55002063206727758</v>
      </c>
      <c r="G1662">
        <f>Table1[[#This Row],[Percentage]]*Table1[[#This Row],[VMT]]</f>
        <v>65123.73538525102</v>
      </c>
    </row>
    <row r="1663" spans="1:7">
      <c r="A1663">
        <v>33</v>
      </c>
      <c r="B1663" t="str">
        <f>VLOOKUP(A1663,SQL!$A$10:$B$61,2)</f>
        <v>New Hampshire</v>
      </c>
      <c r="C1663">
        <v>1</v>
      </c>
      <c r="D1663" s="5">
        <v>1592237.5079999999</v>
      </c>
      <c r="E1663" s="8">
        <f t="shared" si="25"/>
        <v>581166690.41999996</v>
      </c>
      <c r="F1663" s="55">
        <f>VLOOKUP(Table1[[#This Row],[ST2]],Table2[#All],4,FALSE)</f>
        <v>0.55002063206727758</v>
      </c>
      <c r="G1663">
        <f>Table1[[#This Row],[Percentage]]*Table1[[#This Row],[VMT]]</f>
        <v>319653670.4012562</v>
      </c>
    </row>
    <row r="1664" spans="1:7">
      <c r="A1664">
        <v>33</v>
      </c>
      <c r="B1664" t="str">
        <f>VLOOKUP(A1664,SQL!$A$10:$B$61,2)</f>
        <v>New Hampshire</v>
      </c>
      <c r="C1664">
        <v>3</v>
      </c>
      <c r="D1664" s="5">
        <v>1107902.4080000001</v>
      </c>
      <c r="E1664" s="8">
        <f t="shared" si="25"/>
        <v>404384378.92000002</v>
      </c>
      <c r="F1664" s="55">
        <f>VLOOKUP(Table1[[#This Row],[ST2]],Table2[#All],4,FALSE)</f>
        <v>0.55002063206727758</v>
      </c>
      <c r="G1664">
        <f>Table1[[#This Row],[Percentage]]*Table1[[#This Row],[VMT]]</f>
        <v>222419751.6917119</v>
      </c>
    </row>
    <row r="1665" spans="1:7">
      <c r="A1665">
        <v>33</v>
      </c>
      <c r="B1665" t="str">
        <f>VLOOKUP(A1665,SQL!$A$10:$B$61,2)</f>
        <v>New Hampshire</v>
      </c>
      <c r="C1665">
        <v>5</v>
      </c>
      <c r="D1665" s="5">
        <v>1447100.855</v>
      </c>
      <c r="E1665" s="8">
        <f t="shared" si="25"/>
        <v>528191812.07499999</v>
      </c>
      <c r="F1665" s="55">
        <f>VLOOKUP(Table1[[#This Row],[ST2]],Table2[#All],4,FALSE)</f>
        <v>0.55002063206727758</v>
      </c>
      <c r="G1665">
        <f>Table1[[#This Row],[Percentage]]*Table1[[#This Row],[VMT]]</f>
        <v>290516394.33025217</v>
      </c>
    </row>
    <row r="1666" spans="1:7">
      <c r="A1666">
        <v>33</v>
      </c>
      <c r="B1666" t="str">
        <f>VLOOKUP(A1666,SQL!$A$10:$B$61,2)</f>
        <v>New Hampshire</v>
      </c>
      <c r="C1666">
        <v>7</v>
      </c>
      <c r="D1666" s="5">
        <v>819163.68099999998</v>
      </c>
      <c r="E1666" s="8">
        <f t="shared" si="25"/>
        <v>298994743.565</v>
      </c>
      <c r="F1666" s="55">
        <f>VLOOKUP(Table1[[#This Row],[ST2]],Table2[#All],4,FALSE)</f>
        <v>0.55002063206727758</v>
      </c>
      <c r="G1666">
        <f>Table1[[#This Row],[Percentage]]*Table1[[#This Row],[VMT]]</f>
        <v>164453277.84041488</v>
      </c>
    </row>
    <row r="1667" spans="1:7">
      <c r="A1667">
        <v>33</v>
      </c>
      <c r="B1667" t="str">
        <f>VLOOKUP(A1667,SQL!$A$10:$B$61,2)</f>
        <v>New Hampshire</v>
      </c>
      <c r="C1667">
        <v>9</v>
      </c>
      <c r="D1667" s="5">
        <v>2198809.9509999999</v>
      </c>
      <c r="E1667" s="8">
        <f t="shared" si="25"/>
        <v>802565632.11500001</v>
      </c>
      <c r="F1667" s="55">
        <f>VLOOKUP(Table1[[#This Row],[ST2]],Table2[#All],4,FALSE)</f>
        <v>0.55002063206727758</v>
      </c>
      <c r="G1667">
        <f>Table1[[#This Row],[Percentage]]*Table1[[#This Row],[VMT]]</f>
        <v>441427656.2513665</v>
      </c>
    </row>
    <row r="1668" spans="1:7">
      <c r="A1668">
        <v>33</v>
      </c>
      <c r="B1668" t="str">
        <f>VLOOKUP(A1668,SQL!$A$10:$B$61,2)</f>
        <v>New Hampshire</v>
      </c>
      <c r="C1668">
        <v>11</v>
      </c>
      <c r="D1668" s="5">
        <v>7034786.7070000004</v>
      </c>
      <c r="E1668" s="8">
        <f t="shared" ref="E1668:E1731" si="26">D1668*365</f>
        <v>2567697148.0550003</v>
      </c>
      <c r="F1668" s="55">
        <f>VLOOKUP(Table1[[#This Row],[ST2]],Table2[#All],4,FALSE)</f>
        <v>0.55002063206727758</v>
      </c>
      <c r="G1668">
        <f>Table1[[#This Row],[Percentage]]*Table1[[#This Row],[VMT]]</f>
        <v>1412286408.3305573</v>
      </c>
    </row>
    <row r="1669" spans="1:7">
      <c r="A1669">
        <v>33</v>
      </c>
      <c r="B1669" t="str">
        <f>VLOOKUP(A1669,SQL!$A$10:$B$61,2)</f>
        <v>New Hampshire</v>
      </c>
      <c r="C1669">
        <v>13</v>
      </c>
      <c r="D1669" s="5">
        <v>4697664.9809999997</v>
      </c>
      <c r="E1669" s="8">
        <f t="shared" si="26"/>
        <v>1714647718.0649998</v>
      </c>
      <c r="F1669" s="55">
        <f>VLOOKUP(Table1[[#This Row],[ST2]],Table2[#All],4,FALSE)</f>
        <v>0.55002063206727758</v>
      </c>
      <c r="G1669">
        <f>Table1[[#This Row],[Percentage]]*Table1[[#This Row],[VMT]]</f>
        <v>943091621.66282642</v>
      </c>
    </row>
    <row r="1670" spans="1:7">
      <c r="A1670">
        <v>33</v>
      </c>
      <c r="B1670" t="str">
        <f>VLOOKUP(A1670,SQL!$A$10:$B$61,2)</f>
        <v>New Hampshire</v>
      </c>
      <c r="C1670">
        <v>15</v>
      </c>
      <c r="D1670" s="5">
        <v>8024610.8559999997</v>
      </c>
      <c r="E1670" s="8">
        <f t="shared" si="26"/>
        <v>2928982962.4400001</v>
      </c>
      <c r="F1670" s="55">
        <f>VLOOKUP(Table1[[#This Row],[ST2]],Table2[#All],4,FALSE)</f>
        <v>0.55002063206727758</v>
      </c>
      <c r="G1670">
        <f>Table1[[#This Row],[Percentage]]*Table1[[#This Row],[VMT]]</f>
        <v>1611001060.315536</v>
      </c>
    </row>
    <row r="1671" spans="1:7">
      <c r="A1671">
        <v>33</v>
      </c>
      <c r="B1671" t="str">
        <f>VLOOKUP(A1671,SQL!$A$10:$B$61,2)</f>
        <v>New Hampshire</v>
      </c>
      <c r="C1671">
        <v>17</v>
      </c>
      <c r="D1671" s="5">
        <v>2517076.1320000002</v>
      </c>
      <c r="E1671" s="8">
        <f t="shared" si="26"/>
        <v>918732788.18000007</v>
      </c>
      <c r="F1671" s="55">
        <f>VLOOKUP(Table1[[#This Row],[ST2]],Table2[#All],4,FALSE)</f>
        <v>0.55002063206727758</v>
      </c>
      <c r="G1671">
        <f>Table1[[#This Row],[Percentage]]*Table1[[#This Row],[VMT]]</f>
        <v>505321988.8556959</v>
      </c>
    </row>
    <row r="1672" spans="1:7">
      <c r="A1672">
        <v>33</v>
      </c>
      <c r="B1672" t="str">
        <f>VLOOKUP(A1672,SQL!$A$10:$B$61,2)</f>
        <v>New Hampshire</v>
      </c>
      <c r="C1672">
        <v>19</v>
      </c>
      <c r="D1672" s="5">
        <v>842455.27099999995</v>
      </c>
      <c r="E1672" s="8">
        <f t="shared" si="26"/>
        <v>307496173.91499996</v>
      </c>
      <c r="F1672" s="55">
        <f>VLOOKUP(Table1[[#This Row],[ST2]],Table2[#All],4,FALSE)</f>
        <v>0.55002063206727758</v>
      </c>
      <c r="G1672">
        <f>Table1[[#This Row],[Percentage]]*Table1[[#This Row],[VMT]]</f>
        <v>169129239.9349978</v>
      </c>
    </row>
    <row r="1673" spans="1:7">
      <c r="A1673">
        <v>34</v>
      </c>
      <c r="B1673" t="str">
        <f>VLOOKUP(A1673,SQL!$A$10:$B$61,2)</f>
        <v>New Jersey</v>
      </c>
      <c r="C1673">
        <v>1</v>
      </c>
      <c r="D1673" s="5">
        <v>6315811.1799999997</v>
      </c>
      <c r="E1673" s="8">
        <f t="shared" si="26"/>
        <v>2305271080.6999998</v>
      </c>
      <c r="F1673" s="55">
        <f>VLOOKUP(Table1[[#This Row],[ST2]],Table2[#All],4,FALSE)</f>
        <v>0.72119057264936903</v>
      </c>
      <c r="G1673">
        <f>Table1[[#This Row],[Percentage]]*Table1[[#This Row],[VMT]]</f>
        <v>1662539770.8020627</v>
      </c>
    </row>
    <row r="1674" spans="1:7">
      <c r="A1674">
        <v>34</v>
      </c>
      <c r="B1674" t="str">
        <f>VLOOKUP(A1674,SQL!$A$10:$B$61,2)</f>
        <v>New Jersey</v>
      </c>
      <c r="C1674">
        <v>3</v>
      </c>
      <c r="D1674" s="5">
        <v>16695575.08</v>
      </c>
      <c r="E1674" s="8">
        <f t="shared" si="26"/>
        <v>6093884904.1999998</v>
      </c>
      <c r="F1674" s="55">
        <f>VLOOKUP(Table1[[#This Row],[ST2]],Table2[#All],4,FALSE)</f>
        <v>0.72119057264936903</v>
      </c>
      <c r="G1674">
        <f>Table1[[#This Row],[Percentage]]*Table1[[#This Row],[VMT]]</f>
        <v>4394852343.7193432</v>
      </c>
    </row>
    <row r="1675" spans="1:7">
      <c r="A1675">
        <v>34</v>
      </c>
      <c r="B1675" t="str">
        <f>VLOOKUP(A1675,SQL!$A$10:$B$61,2)</f>
        <v>New Jersey</v>
      </c>
      <c r="C1675">
        <v>5</v>
      </c>
      <c r="D1675" s="5">
        <v>10756089.77</v>
      </c>
      <c r="E1675" s="8">
        <f t="shared" si="26"/>
        <v>3925972766.0499997</v>
      </c>
      <c r="F1675" s="55">
        <f>VLOOKUP(Table1[[#This Row],[ST2]],Table2[#All],4,FALSE)</f>
        <v>0.72119057264936903</v>
      </c>
      <c r="G1675">
        <f>Table1[[#This Row],[Percentage]]*Table1[[#This Row],[VMT]]</f>
        <v>2831374547.3534265</v>
      </c>
    </row>
    <row r="1676" spans="1:7">
      <c r="A1676">
        <v>34</v>
      </c>
      <c r="B1676" t="str">
        <f>VLOOKUP(A1676,SQL!$A$10:$B$61,2)</f>
        <v>New Jersey</v>
      </c>
      <c r="C1676">
        <v>7</v>
      </c>
      <c r="D1676" s="5">
        <v>9437850.0700000003</v>
      </c>
      <c r="E1676" s="8">
        <f t="shared" si="26"/>
        <v>3444815275.5500002</v>
      </c>
      <c r="F1676" s="55">
        <f>VLOOKUP(Table1[[#This Row],[ST2]],Table2[#All],4,FALSE)</f>
        <v>0.72119057264936903</v>
      </c>
      <c r="G1676">
        <f>Table1[[#This Row],[Percentage]]*Table1[[#This Row],[VMT]]</f>
        <v>2484368301.2451987</v>
      </c>
    </row>
    <row r="1677" spans="1:7">
      <c r="A1677">
        <v>34</v>
      </c>
      <c r="B1677" t="str">
        <f>VLOOKUP(A1677,SQL!$A$10:$B$61,2)</f>
        <v>New Jersey</v>
      </c>
      <c r="C1677">
        <v>9</v>
      </c>
      <c r="D1677" s="5">
        <v>2283033.3199999998</v>
      </c>
      <c r="E1677" s="8">
        <f t="shared" si="26"/>
        <v>833307161.79999995</v>
      </c>
      <c r="F1677" s="55">
        <f>VLOOKUP(Table1[[#This Row],[ST2]],Table2[#All],4,FALSE)</f>
        <v>0.72119057264936903</v>
      </c>
      <c r="G1677">
        <f>Table1[[#This Row],[Percentage]]*Table1[[#This Row],[VMT]]</f>
        <v>600973269.21136236</v>
      </c>
    </row>
    <row r="1678" spans="1:7">
      <c r="A1678">
        <v>34</v>
      </c>
      <c r="B1678" t="str">
        <f>VLOOKUP(A1678,SQL!$A$10:$B$61,2)</f>
        <v>New Jersey</v>
      </c>
      <c r="C1678">
        <v>11</v>
      </c>
      <c r="D1678" s="5">
        <v>2492082.5699999998</v>
      </c>
      <c r="E1678" s="8">
        <f t="shared" si="26"/>
        <v>909610138.04999995</v>
      </c>
      <c r="F1678" s="55">
        <f>VLOOKUP(Table1[[#This Row],[ST2]],Table2[#All],4,FALSE)</f>
        <v>0.72119057264936903</v>
      </c>
      <c r="G1678">
        <f>Table1[[#This Row],[Percentage]]*Table1[[#This Row],[VMT]]</f>
        <v>656002256.34795105</v>
      </c>
    </row>
    <row r="1679" spans="1:7">
      <c r="A1679">
        <v>34</v>
      </c>
      <c r="B1679" t="str">
        <f>VLOOKUP(A1679,SQL!$A$10:$B$61,2)</f>
        <v>New Jersey</v>
      </c>
      <c r="C1679">
        <v>13</v>
      </c>
      <c r="D1679" s="5">
        <v>11261474.16</v>
      </c>
      <c r="E1679" s="8">
        <f t="shared" si="26"/>
        <v>4110438068.4000001</v>
      </c>
      <c r="F1679" s="55">
        <f>VLOOKUP(Table1[[#This Row],[ST2]],Table2[#All],4,FALSE)</f>
        <v>0.72119057264936903</v>
      </c>
      <c r="G1679">
        <f>Table1[[#This Row],[Percentage]]*Table1[[#This Row],[VMT]]</f>
        <v>2964409184.3891625</v>
      </c>
    </row>
    <row r="1680" spans="1:7">
      <c r="A1680">
        <v>34</v>
      </c>
      <c r="B1680" t="str">
        <f>VLOOKUP(A1680,SQL!$A$10:$B$61,2)</f>
        <v>New Jersey</v>
      </c>
      <c r="C1680">
        <v>15</v>
      </c>
      <c r="D1680" s="5">
        <v>6603262.6200000001</v>
      </c>
      <c r="E1680" s="8">
        <f t="shared" si="26"/>
        <v>2410190856.3000002</v>
      </c>
      <c r="F1680" s="55">
        <f>VLOOKUP(Table1[[#This Row],[ST2]],Table2[#All],4,FALSE)</f>
        <v>0.72119057264936903</v>
      </c>
      <c r="G1680">
        <f>Table1[[#This Row],[Percentage]]*Table1[[#This Row],[VMT]]</f>
        <v>1738206923.8492703</v>
      </c>
    </row>
    <row r="1681" spans="1:7">
      <c r="A1681">
        <v>34</v>
      </c>
      <c r="B1681" t="str">
        <f>VLOOKUP(A1681,SQL!$A$10:$B$61,2)</f>
        <v>New Jersey</v>
      </c>
      <c r="C1681">
        <v>17</v>
      </c>
      <c r="D1681" s="5">
        <v>5408459.6100000003</v>
      </c>
      <c r="E1681" s="8">
        <f t="shared" si="26"/>
        <v>1974087757.6500001</v>
      </c>
      <c r="F1681" s="55">
        <f>VLOOKUP(Table1[[#This Row],[ST2]],Table2[#All],4,FALSE)</f>
        <v>0.72119057264936903</v>
      </c>
      <c r="G1681">
        <f>Table1[[#This Row],[Percentage]]*Table1[[#This Row],[VMT]]</f>
        <v>1423693480.3997123</v>
      </c>
    </row>
    <row r="1682" spans="1:7">
      <c r="A1682">
        <v>34</v>
      </c>
      <c r="B1682" t="str">
        <f>VLOOKUP(A1682,SQL!$A$10:$B$61,2)</f>
        <v>New Jersey</v>
      </c>
      <c r="C1682">
        <v>19</v>
      </c>
      <c r="D1682" s="5">
        <v>4059324.26</v>
      </c>
      <c r="E1682" s="8">
        <f t="shared" si="26"/>
        <v>1481653354.8999999</v>
      </c>
      <c r="F1682" s="55">
        <f>VLOOKUP(Table1[[#This Row],[ST2]],Table2[#All],4,FALSE)</f>
        <v>0.72119057264936903</v>
      </c>
      <c r="G1682">
        <f>Table1[[#This Row],[Percentage]]*Table1[[#This Row],[VMT]]</f>
        <v>1068554431.4881897</v>
      </c>
    </row>
    <row r="1683" spans="1:7">
      <c r="A1683">
        <v>34</v>
      </c>
      <c r="B1683" t="str">
        <f>VLOOKUP(A1683,SQL!$A$10:$B$61,2)</f>
        <v>New Jersey</v>
      </c>
      <c r="C1683">
        <v>21</v>
      </c>
      <c r="D1683" s="5">
        <v>8342637.3099999996</v>
      </c>
      <c r="E1683" s="8">
        <f t="shared" si="26"/>
        <v>3045062618.1499996</v>
      </c>
      <c r="F1683" s="55">
        <f>VLOOKUP(Table1[[#This Row],[ST2]],Table2[#All],4,FALSE)</f>
        <v>0.72119057264936903</v>
      </c>
      <c r="G1683">
        <f>Table1[[#This Row],[Percentage]]*Table1[[#This Row],[VMT]]</f>
        <v>2196070453.3367853</v>
      </c>
    </row>
    <row r="1684" spans="1:7">
      <c r="A1684">
        <v>34</v>
      </c>
      <c r="B1684" t="str">
        <f>VLOOKUP(A1684,SQL!$A$10:$B$61,2)</f>
        <v>New Jersey</v>
      </c>
      <c r="C1684">
        <v>23</v>
      </c>
      <c r="D1684" s="5">
        <v>17675034.120000001</v>
      </c>
      <c r="E1684" s="8">
        <f t="shared" si="26"/>
        <v>6451387453.8000002</v>
      </c>
      <c r="F1684" s="55">
        <f>VLOOKUP(Table1[[#This Row],[ST2]],Table2[#All],4,FALSE)</f>
        <v>0.72119057264936903</v>
      </c>
      <c r="G1684">
        <f>Table1[[#This Row],[Percentage]]*Table1[[#This Row],[VMT]]</f>
        <v>4652679812.1889772</v>
      </c>
    </row>
    <row r="1685" spans="1:7">
      <c r="A1685">
        <v>34</v>
      </c>
      <c r="B1685" t="str">
        <f>VLOOKUP(A1685,SQL!$A$10:$B$61,2)</f>
        <v>New Jersey</v>
      </c>
      <c r="C1685">
        <v>25</v>
      </c>
      <c r="D1685" s="5">
        <v>13244185.289999999</v>
      </c>
      <c r="E1685" s="8">
        <f t="shared" si="26"/>
        <v>4834127630.8499994</v>
      </c>
      <c r="F1685" s="55">
        <f>VLOOKUP(Table1[[#This Row],[ST2]],Table2[#All],4,FALSE)</f>
        <v>0.72119057264936903</v>
      </c>
      <c r="G1685">
        <f>Table1[[#This Row],[Percentage]]*Table1[[#This Row],[VMT]]</f>
        <v>3486327274.3528485</v>
      </c>
    </row>
    <row r="1686" spans="1:7">
      <c r="A1686">
        <v>34</v>
      </c>
      <c r="B1686" t="str">
        <f>VLOOKUP(A1686,SQL!$A$10:$B$61,2)</f>
        <v>New Jersey</v>
      </c>
      <c r="C1686">
        <v>27</v>
      </c>
      <c r="D1686" s="5">
        <v>12095989.93</v>
      </c>
      <c r="E1686" s="8">
        <f t="shared" si="26"/>
        <v>4415036324.4499998</v>
      </c>
      <c r="F1686" s="55">
        <f>VLOOKUP(Table1[[#This Row],[ST2]],Table2[#All],4,FALSE)</f>
        <v>0.72119057264936903</v>
      </c>
      <c r="G1686">
        <f>Table1[[#This Row],[Percentage]]*Table1[[#This Row],[VMT]]</f>
        <v>3184082575.0978608</v>
      </c>
    </row>
    <row r="1687" spans="1:7">
      <c r="A1687">
        <v>34</v>
      </c>
      <c r="B1687" t="str">
        <f>VLOOKUP(A1687,SQL!$A$10:$B$61,2)</f>
        <v>New Jersey</v>
      </c>
      <c r="C1687">
        <v>29</v>
      </c>
      <c r="D1687" s="5">
        <v>9072766.4900000002</v>
      </c>
      <c r="E1687" s="8">
        <f t="shared" si="26"/>
        <v>3311559768.8499999</v>
      </c>
      <c r="F1687" s="55">
        <f>VLOOKUP(Table1[[#This Row],[ST2]],Table2[#All],4,FALSE)</f>
        <v>0.72119057264936903</v>
      </c>
      <c r="G1687">
        <f>Table1[[#This Row],[Percentage]]*Table1[[#This Row],[VMT]]</f>
        <v>2388265686.0595436</v>
      </c>
    </row>
    <row r="1688" spans="1:7">
      <c r="A1688">
        <v>34</v>
      </c>
      <c r="B1688" t="str">
        <f>VLOOKUP(A1688,SQL!$A$10:$B$61,2)</f>
        <v>New Jersey</v>
      </c>
      <c r="C1688">
        <v>31</v>
      </c>
      <c r="D1688" s="5">
        <v>6510547.54</v>
      </c>
      <c r="E1688" s="8">
        <f t="shared" si="26"/>
        <v>2376349852.0999999</v>
      </c>
      <c r="F1688" s="55">
        <f>VLOOKUP(Table1[[#This Row],[ST2]],Table2[#All],4,FALSE)</f>
        <v>0.72119057264936903</v>
      </c>
      <c r="G1688">
        <f>Table1[[#This Row],[Percentage]]*Table1[[#This Row],[VMT]]</f>
        <v>1713801110.6512423</v>
      </c>
    </row>
    <row r="1689" spans="1:7">
      <c r="A1689">
        <v>34</v>
      </c>
      <c r="B1689" t="str">
        <f>VLOOKUP(A1689,SQL!$A$10:$B$61,2)</f>
        <v>New Jersey</v>
      </c>
      <c r="C1689">
        <v>33</v>
      </c>
      <c r="D1689" s="5">
        <v>1770296.6</v>
      </c>
      <c r="E1689" s="8">
        <f t="shared" si="26"/>
        <v>646158259</v>
      </c>
      <c r="F1689" s="55">
        <f>VLOOKUP(Table1[[#This Row],[ST2]],Table2[#All],4,FALSE)</f>
        <v>0.72119057264936903</v>
      </c>
      <c r="G1689">
        <f>Table1[[#This Row],[Percentage]]*Table1[[#This Row],[VMT]]</f>
        <v>466003244.8303293</v>
      </c>
    </row>
    <row r="1690" spans="1:7">
      <c r="A1690">
        <v>34</v>
      </c>
      <c r="B1690" t="str">
        <f>VLOOKUP(A1690,SQL!$A$10:$B$61,2)</f>
        <v>New Jersey</v>
      </c>
      <c r="C1690">
        <v>35</v>
      </c>
      <c r="D1690" s="5">
        <v>7009009.75</v>
      </c>
      <c r="E1690" s="8">
        <f t="shared" si="26"/>
        <v>2558288558.75</v>
      </c>
      <c r="F1690" s="55">
        <f>VLOOKUP(Table1[[#This Row],[ST2]],Table2[#All],4,FALSE)</f>
        <v>0.72119057264936903</v>
      </c>
      <c r="G1690">
        <f>Table1[[#This Row],[Percentage]]*Table1[[#This Row],[VMT]]</f>
        <v>1845013590.6872416</v>
      </c>
    </row>
    <row r="1691" spans="1:7">
      <c r="A1691">
        <v>34</v>
      </c>
      <c r="B1691" t="str">
        <f>VLOOKUP(A1691,SQL!$A$10:$B$61,2)</f>
        <v>New Jersey</v>
      </c>
      <c r="C1691">
        <v>37</v>
      </c>
      <c r="D1691" s="5">
        <v>2278637.52</v>
      </c>
      <c r="E1691" s="8">
        <f t="shared" si="26"/>
        <v>831702694.79999995</v>
      </c>
      <c r="F1691" s="55">
        <f>VLOOKUP(Table1[[#This Row],[ST2]],Table2[#All],4,FALSE)</f>
        <v>0.72119057264936903</v>
      </c>
      <c r="G1691">
        <f>Table1[[#This Row],[Percentage]]*Table1[[#This Row],[VMT]]</f>
        <v>599816142.73683536</v>
      </c>
    </row>
    <row r="1692" spans="1:7">
      <c r="A1692">
        <v>34</v>
      </c>
      <c r="B1692" t="str">
        <f>VLOOKUP(A1692,SQL!$A$10:$B$61,2)</f>
        <v>New Jersey</v>
      </c>
      <c r="C1692">
        <v>39</v>
      </c>
      <c r="D1692" s="5">
        <v>10648791.880000001</v>
      </c>
      <c r="E1692" s="8">
        <f t="shared" si="26"/>
        <v>3886809036.2000003</v>
      </c>
      <c r="F1692" s="55">
        <f>VLOOKUP(Table1[[#This Row],[ST2]],Table2[#All],4,FALSE)</f>
        <v>0.72119057264936903</v>
      </c>
      <c r="G1692">
        <f>Table1[[#This Row],[Percentage]]*Table1[[#This Row],[VMT]]</f>
        <v>2803130034.5958204</v>
      </c>
    </row>
    <row r="1693" spans="1:7">
      <c r="A1693">
        <v>34</v>
      </c>
      <c r="B1693" t="str">
        <f>VLOOKUP(A1693,SQL!$A$10:$B$61,2)</f>
        <v>New Jersey</v>
      </c>
      <c r="C1693">
        <v>41</v>
      </c>
      <c r="D1693" s="5">
        <v>3330315.06</v>
      </c>
      <c r="E1693" s="8">
        <f t="shared" si="26"/>
        <v>1215564996.9000001</v>
      </c>
      <c r="F1693" s="55">
        <f>VLOOKUP(Table1[[#This Row],[ST2]],Table2[#All],4,FALSE)</f>
        <v>0.72119057264936903</v>
      </c>
      <c r="G1693">
        <f>Table1[[#This Row],[Percentage]]*Table1[[#This Row],[VMT]]</f>
        <v>876654016.20683956</v>
      </c>
    </row>
    <row r="1694" spans="1:7">
      <c r="A1694">
        <v>35</v>
      </c>
      <c r="B1694" t="str">
        <f>VLOOKUP(A1694,SQL!$A$10:$B$61,2)</f>
        <v>New Mexico</v>
      </c>
      <c r="C1694" t="s">
        <v>1897</v>
      </c>
      <c r="D1694" s="5">
        <v>83560.282000000007</v>
      </c>
      <c r="E1694" s="8">
        <f t="shared" si="26"/>
        <v>30499502.930000003</v>
      </c>
      <c r="F1694" s="55">
        <f>VLOOKUP(Table1[[#This Row],[ST2]],Table2[#All],4,FALSE)</f>
        <v>0.71874966316735445</v>
      </c>
      <c r="G1694">
        <f>Table1[[#This Row],[Percentage]]*Table1[[#This Row],[VMT]]</f>
        <v>21921507.457709242</v>
      </c>
    </row>
    <row r="1695" spans="1:7">
      <c r="A1695">
        <v>35</v>
      </c>
      <c r="B1695" t="str">
        <f>VLOOKUP(A1695,SQL!$A$10:$B$61,2)</f>
        <v>New Mexico</v>
      </c>
      <c r="C1695">
        <v>1</v>
      </c>
      <c r="D1695" s="5">
        <v>13372811.797</v>
      </c>
      <c r="E1695" s="8">
        <f t="shared" si="26"/>
        <v>4881076305.9049997</v>
      </c>
      <c r="F1695" s="55">
        <f>VLOOKUP(Table1[[#This Row],[ST2]],Table2[#All],4,FALSE)</f>
        <v>0.71874966316735445</v>
      </c>
      <c r="G1695">
        <f>Table1[[#This Row],[Percentage]]*Table1[[#This Row],[VMT]]</f>
        <v>3508271950.7633734</v>
      </c>
    </row>
    <row r="1696" spans="1:7">
      <c r="A1696">
        <v>35</v>
      </c>
      <c r="B1696" t="str">
        <f>VLOOKUP(A1696,SQL!$A$10:$B$61,2)</f>
        <v>New Mexico</v>
      </c>
      <c r="C1696">
        <v>3</v>
      </c>
      <c r="D1696" s="5">
        <v>149569.99799999999</v>
      </c>
      <c r="E1696" s="8">
        <f t="shared" si="26"/>
        <v>54593049.269999996</v>
      </c>
      <c r="F1696" s="55">
        <f>VLOOKUP(Table1[[#This Row],[ST2]],Table2[#All],4,FALSE)</f>
        <v>0.71874966316735445</v>
      </c>
      <c r="G1696">
        <f>Table1[[#This Row],[Percentage]]*Table1[[#This Row],[VMT]]</f>
        <v>39238735.774091281</v>
      </c>
    </row>
    <row r="1697" spans="1:7">
      <c r="A1697">
        <v>35</v>
      </c>
      <c r="B1697" t="str">
        <f>VLOOKUP(A1697,SQL!$A$10:$B$61,2)</f>
        <v>New Mexico</v>
      </c>
      <c r="C1697">
        <v>5</v>
      </c>
      <c r="D1697" s="5">
        <v>1370852.8770000001</v>
      </c>
      <c r="E1697" s="8">
        <f t="shared" si="26"/>
        <v>500361300.10500002</v>
      </c>
      <c r="F1697" s="55">
        <f>VLOOKUP(Table1[[#This Row],[ST2]],Table2[#All],4,FALSE)</f>
        <v>0.71874966316735445</v>
      </c>
      <c r="G1697">
        <f>Table1[[#This Row],[Percentage]]*Table1[[#This Row],[VMT]]</f>
        <v>359634515.91244835</v>
      </c>
    </row>
    <row r="1698" spans="1:7">
      <c r="A1698">
        <v>35</v>
      </c>
      <c r="B1698" t="str">
        <f>VLOOKUP(A1698,SQL!$A$10:$B$61,2)</f>
        <v>New Mexico</v>
      </c>
      <c r="C1698">
        <v>6</v>
      </c>
      <c r="D1698" s="5">
        <v>1637384.348</v>
      </c>
      <c r="E1698" s="8">
        <f t="shared" si="26"/>
        <v>597645287.01999998</v>
      </c>
      <c r="F1698" s="55">
        <f>VLOOKUP(Table1[[#This Row],[ST2]],Table2[#All],4,FALSE)</f>
        <v>0.71874966316735445</v>
      </c>
      <c r="G1698">
        <f>Table1[[#This Row],[Percentage]]*Table1[[#This Row],[VMT]]</f>
        <v>429557348.73918188</v>
      </c>
    </row>
    <row r="1699" spans="1:7">
      <c r="A1699">
        <v>35</v>
      </c>
      <c r="B1699" t="str">
        <f>VLOOKUP(A1699,SQL!$A$10:$B$61,2)</f>
        <v>New Mexico</v>
      </c>
      <c r="C1699">
        <v>7</v>
      </c>
      <c r="D1699" s="5">
        <v>637020.66299999994</v>
      </c>
      <c r="E1699" s="8">
        <f t="shared" si="26"/>
        <v>232512541.99499997</v>
      </c>
      <c r="F1699" s="55">
        <f>VLOOKUP(Table1[[#This Row],[ST2]],Table2[#All],4,FALSE)</f>
        <v>0.71874966316735445</v>
      </c>
      <c r="G1699">
        <f>Table1[[#This Row],[Percentage]]*Table1[[#This Row],[VMT]]</f>
        <v>167118311.24109158</v>
      </c>
    </row>
    <row r="1700" spans="1:7">
      <c r="A1700">
        <v>35</v>
      </c>
      <c r="B1700" t="str">
        <f>VLOOKUP(A1700,SQL!$A$10:$B$61,2)</f>
        <v>New Mexico</v>
      </c>
      <c r="C1700">
        <v>9</v>
      </c>
      <c r="D1700" s="5">
        <v>685221.25899999996</v>
      </c>
      <c r="E1700" s="8">
        <f t="shared" si="26"/>
        <v>250105759.535</v>
      </c>
      <c r="F1700" s="55">
        <f>VLOOKUP(Table1[[#This Row],[ST2]],Table2[#All],4,FALSE)</f>
        <v>0.71874966316735445</v>
      </c>
      <c r="G1700">
        <f>Table1[[#This Row],[Percentage]]*Table1[[#This Row],[VMT]]</f>
        <v>179763430.42199659</v>
      </c>
    </row>
    <row r="1701" spans="1:7">
      <c r="A1701">
        <v>35</v>
      </c>
      <c r="B1701" t="str">
        <f>VLOOKUP(A1701,SQL!$A$10:$B$61,2)</f>
        <v>New Mexico</v>
      </c>
      <c r="C1701">
        <v>11</v>
      </c>
      <c r="D1701" s="5">
        <v>155672.152</v>
      </c>
      <c r="E1701" s="8">
        <f t="shared" si="26"/>
        <v>56820335.480000004</v>
      </c>
      <c r="F1701" s="55">
        <f>VLOOKUP(Table1[[#This Row],[ST2]],Table2[#All],4,FALSE)</f>
        <v>0.71874966316735445</v>
      </c>
      <c r="G1701">
        <f>Table1[[#This Row],[Percentage]]*Table1[[#This Row],[VMT]]</f>
        <v>40839596.987306081</v>
      </c>
    </row>
    <row r="1702" spans="1:7">
      <c r="A1702">
        <v>35</v>
      </c>
      <c r="B1702" t="str">
        <f>VLOOKUP(A1702,SQL!$A$10:$B$61,2)</f>
        <v>New Mexico</v>
      </c>
      <c r="C1702">
        <v>13</v>
      </c>
      <c r="D1702" s="5">
        <v>3920137.0329999998</v>
      </c>
      <c r="E1702" s="8">
        <f t="shared" si="26"/>
        <v>1430850017.0449998</v>
      </c>
      <c r="F1702" s="55">
        <f>VLOOKUP(Table1[[#This Row],[ST2]],Table2[#All],4,FALSE)</f>
        <v>0.71874966316735445</v>
      </c>
      <c r="G1702">
        <f>Table1[[#This Row],[Percentage]]*Table1[[#This Row],[VMT]]</f>
        <v>1028422967.7940969</v>
      </c>
    </row>
    <row r="1703" spans="1:7">
      <c r="A1703">
        <v>35</v>
      </c>
      <c r="B1703" t="str">
        <f>VLOOKUP(A1703,SQL!$A$10:$B$61,2)</f>
        <v>New Mexico</v>
      </c>
      <c r="C1703">
        <v>15</v>
      </c>
      <c r="D1703" s="5">
        <v>1490167.608</v>
      </c>
      <c r="E1703" s="8">
        <f t="shared" si="26"/>
        <v>543911176.91999996</v>
      </c>
      <c r="F1703" s="55">
        <f>VLOOKUP(Table1[[#This Row],[ST2]],Table2[#All],4,FALSE)</f>
        <v>0.71874966316735445</v>
      </c>
      <c r="G1703">
        <f>Table1[[#This Row],[Percentage]]*Table1[[#This Row],[VMT]]</f>
        <v>390935975.20420933</v>
      </c>
    </row>
    <row r="1704" spans="1:7">
      <c r="A1704">
        <v>35</v>
      </c>
      <c r="B1704" t="str">
        <f>VLOOKUP(A1704,SQL!$A$10:$B$61,2)</f>
        <v>New Mexico</v>
      </c>
      <c r="C1704">
        <v>17</v>
      </c>
      <c r="D1704" s="5">
        <v>1010656.319</v>
      </c>
      <c r="E1704" s="8">
        <f t="shared" si="26"/>
        <v>368889556.435</v>
      </c>
      <c r="F1704" s="55">
        <f>VLOOKUP(Table1[[#This Row],[ST2]],Table2[#All],4,FALSE)</f>
        <v>0.71874966316735445</v>
      </c>
      <c r="G1704">
        <f>Table1[[#This Row],[Percentage]]*Table1[[#This Row],[VMT]]</f>
        <v>265139244.43361104</v>
      </c>
    </row>
    <row r="1705" spans="1:7">
      <c r="A1705">
        <v>35</v>
      </c>
      <c r="B1705" t="str">
        <f>VLOOKUP(A1705,SQL!$A$10:$B$61,2)</f>
        <v>New Mexico</v>
      </c>
      <c r="C1705">
        <v>19</v>
      </c>
      <c r="D1705" s="5">
        <v>1355411.145</v>
      </c>
      <c r="E1705" s="8">
        <f t="shared" si="26"/>
        <v>494725067.92500001</v>
      </c>
      <c r="F1705" s="55">
        <f>VLOOKUP(Table1[[#This Row],[ST2]],Table2[#All],4,FALSE)</f>
        <v>0.71874966316735445</v>
      </c>
      <c r="G1705">
        <f>Table1[[#This Row],[Percentage]]*Table1[[#This Row],[VMT]]</f>
        <v>355583475.93154031</v>
      </c>
    </row>
    <row r="1706" spans="1:7">
      <c r="A1706">
        <v>35</v>
      </c>
      <c r="B1706" t="str">
        <f>VLOOKUP(A1706,SQL!$A$10:$B$61,2)</f>
        <v>New Mexico</v>
      </c>
      <c r="C1706">
        <v>21</v>
      </c>
      <c r="D1706" s="5">
        <v>60605.489000000001</v>
      </c>
      <c r="E1706" s="8">
        <f t="shared" si="26"/>
        <v>22121003.484999999</v>
      </c>
      <c r="F1706" s="55">
        <f>VLOOKUP(Table1[[#This Row],[ST2]],Table2[#All],4,FALSE)</f>
        <v>0.71874966316735445</v>
      </c>
      <c r="G1706">
        <f>Table1[[#This Row],[Percentage]]*Table1[[#This Row],[VMT]]</f>
        <v>15899463.803767623</v>
      </c>
    </row>
    <row r="1707" spans="1:7">
      <c r="A1707">
        <v>35</v>
      </c>
      <c r="B1707" t="str">
        <f>VLOOKUP(A1707,SQL!$A$10:$B$61,2)</f>
        <v>New Mexico</v>
      </c>
      <c r="C1707">
        <v>23</v>
      </c>
      <c r="D1707" s="5">
        <v>568442.45900000003</v>
      </c>
      <c r="E1707" s="8">
        <f t="shared" si="26"/>
        <v>207481497.53500003</v>
      </c>
      <c r="F1707" s="55">
        <f>VLOOKUP(Table1[[#This Row],[ST2]],Table2[#All],4,FALSE)</f>
        <v>0.71874966316735445</v>
      </c>
      <c r="G1707">
        <f>Table1[[#This Row],[Percentage]]*Table1[[#This Row],[VMT]]</f>
        <v>149127256.46673957</v>
      </c>
    </row>
    <row r="1708" spans="1:7">
      <c r="A1708">
        <v>35</v>
      </c>
      <c r="B1708" t="str">
        <f>VLOOKUP(A1708,SQL!$A$10:$B$61,2)</f>
        <v>New Mexico</v>
      </c>
      <c r="C1708">
        <v>25</v>
      </c>
      <c r="D1708" s="5">
        <v>1541231.754</v>
      </c>
      <c r="E1708" s="8">
        <f t="shared" si="26"/>
        <v>562549590.21000004</v>
      </c>
      <c r="F1708" s="55">
        <f>VLOOKUP(Table1[[#This Row],[ST2]],Table2[#All],4,FALSE)</f>
        <v>0.71874966316735445</v>
      </c>
      <c r="G1708">
        <f>Table1[[#This Row],[Percentage]]*Table1[[#This Row],[VMT]]</f>
        <v>404332328.47837079</v>
      </c>
    </row>
    <row r="1709" spans="1:7">
      <c r="A1709">
        <v>35</v>
      </c>
      <c r="B1709" t="str">
        <f>VLOOKUP(A1709,SQL!$A$10:$B$61,2)</f>
        <v>New Mexico</v>
      </c>
      <c r="C1709">
        <v>27</v>
      </c>
      <c r="D1709" s="5">
        <v>796159.88100000005</v>
      </c>
      <c r="E1709" s="8">
        <f t="shared" si="26"/>
        <v>290598356.565</v>
      </c>
      <c r="F1709" s="55">
        <f>VLOOKUP(Table1[[#This Row],[ST2]],Table2[#All],4,FALSE)</f>
        <v>0.71874966316735445</v>
      </c>
      <c r="G1709">
        <f>Table1[[#This Row],[Percentage]]*Table1[[#This Row],[VMT]]</f>
        <v>208867470.89808053</v>
      </c>
    </row>
    <row r="1710" spans="1:7">
      <c r="A1710">
        <v>35</v>
      </c>
      <c r="B1710" t="str">
        <f>VLOOKUP(A1710,SQL!$A$10:$B$61,2)</f>
        <v>New Mexico</v>
      </c>
      <c r="C1710">
        <v>28</v>
      </c>
      <c r="D1710" s="5">
        <v>374686.89799999999</v>
      </c>
      <c r="E1710" s="8">
        <f t="shared" si="26"/>
        <v>136760717.76999998</v>
      </c>
      <c r="F1710" s="55">
        <f>VLOOKUP(Table1[[#This Row],[ST2]],Table2[#All],4,FALSE)</f>
        <v>0.71874966316735445</v>
      </c>
      <c r="G1710">
        <f>Table1[[#This Row],[Percentage]]*Table1[[#This Row],[VMT]]</f>
        <v>98296719.83171311</v>
      </c>
    </row>
    <row r="1711" spans="1:7">
      <c r="A1711">
        <v>35</v>
      </c>
      <c r="B1711" t="str">
        <f>VLOOKUP(A1711,SQL!$A$10:$B$61,2)</f>
        <v>New Mexico</v>
      </c>
      <c r="C1711">
        <v>29</v>
      </c>
      <c r="D1711" s="5">
        <v>1413203.8359999999</v>
      </c>
      <c r="E1711" s="8">
        <f t="shared" si="26"/>
        <v>515819400.13999999</v>
      </c>
      <c r="F1711" s="55">
        <f>VLOOKUP(Table1[[#This Row],[ST2]],Table2[#All],4,FALSE)</f>
        <v>0.71874966316735445</v>
      </c>
      <c r="G1711">
        <f>Table1[[#This Row],[Percentage]]*Table1[[#This Row],[VMT]]</f>
        <v>370745020.10581183</v>
      </c>
    </row>
    <row r="1712" spans="1:7">
      <c r="A1712">
        <v>35</v>
      </c>
      <c r="B1712" t="str">
        <f>VLOOKUP(A1712,SQL!$A$10:$B$61,2)</f>
        <v>New Mexico</v>
      </c>
      <c r="C1712">
        <v>31</v>
      </c>
      <c r="D1712" s="5">
        <v>2792235.4929999998</v>
      </c>
      <c r="E1712" s="8">
        <f t="shared" si="26"/>
        <v>1019165954.9449999</v>
      </c>
      <c r="F1712" s="55">
        <f>VLOOKUP(Table1[[#This Row],[ST2]],Table2[#All],4,FALSE)</f>
        <v>0.71874966316735445</v>
      </c>
      <c r="G1712">
        <f>Table1[[#This Row],[Percentage]]*Table1[[#This Row],[VMT]]</f>
        <v>732525186.82835388</v>
      </c>
    </row>
    <row r="1713" spans="1:7">
      <c r="A1713">
        <v>35</v>
      </c>
      <c r="B1713" t="str">
        <f>VLOOKUP(A1713,SQL!$A$10:$B$61,2)</f>
        <v>New Mexico</v>
      </c>
      <c r="C1713">
        <v>33</v>
      </c>
      <c r="D1713" s="5">
        <v>313360.90000000002</v>
      </c>
      <c r="E1713" s="8">
        <f t="shared" si="26"/>
        <v>114376728.50000001</v>
      </c>
      <c r="F1713" s="55">
        <f>VLOOKUP(Table1[[#This Row],[ST2]],Table2[#All],4,FALSE)</f>
        <v>0.71874966316735445</v>
      </c>
      <c r="G1713">
        <f>Table1[[#This Row],[Percentage]]*Table1[[#This Row],[VMT]]</f>
        <v>82208235.083558962</v>
      </c>
    </row>
    <row r="1714" spans="1:7">
      <c r="A1714">
        <v>35</v>
      </c>
      <c r="B1714" t="str">
        <f>VLOOKUP(A1714,SQL!$A$10:$B$61,2)</f>
        <v>New Mexico</v>
      </c>
      <c r="C1714">
        <v>35</v>
      </c>
      <c r="D1714" s="5">
        <v>1378927.8589999999</v>
      </c>
      <c r="E1714" s="8">
        <f t="shared" si="26"/>
        <v>503308668.53499997</v>
      </c>
      <c r="F1714" s="55">
        <f>VLOOKUP(Table1[[#This Row],[ST2]],Table2[#All],4,FALSE)</f>
        <v>0.71874966316735445</v>
      </c>
      <c r="G1714">
        <f>Table1[[#This Row],[Percentage]]*Table1[[#This Row],[VMT]]</f>
        <v>361752935.97874087</v>
      </c>
    </row>
    <row r="1715" spans="1:7">
      <c r="A1715">
        <v>35</v>
      </c>
      <c r="B1715" t="str">
        <f>VLOOKUP(A1715,SQL!$A$10:$B$61,2)</f>
        <v>New Mexico</v>
      </c>
      <c r="C1715">
        <v>37</v>
      </c>
      <c r="D1715" s="5">
        <v>1186294.777</v>
      </c>
      <c r="E1715" s="8">
        <f t="shared" si="26"/>
        <v>432997593.60500002</v>
      </c>
      <c r="F1715" s="55">
        <f>VLOOKUP(Table1[[#This Row],[ST2]],Table2[#All],4,FALSE)</f>
        <v>0.71874966316735445</v>
      </c>
      <c r="G1715">
        <f>Table1[[#This Row],[Percentage]]*Table1[[#This Row],[VMT]]</f>
        <v>311216874.5558688</v>
      </c>
    </row>
    <row r="1716" spans="1:7">
      <c r="A1716">
        <v>35</v>
      </c>
      <c r="B1716" t="str">
        <f>VLOOKUP(A1716,SQL!$A$10:$B$61,2)</f>
        <v>New Mexico</v>
      </c>
      <c r="C1716">
        <v>39</v>
      </c>
      <c r="D1716" s="5">
        <v>1119931.8430000001</v>
      </c>
      <c r="E1716" s="8">
        <f t="shared" si="26"/>
        <v>408775122.69500005</v>
      </c>
      <c r="F1716" s="55">
        <f>VLOOKUP(Table1[[#This Row],[ST2]],Table2[#All],4,FALSE)</f>
        <v>0.71874966316735445</v>
      </c>
      <c r="G1716">
        <f>Table1[[#This Row],[Percentage]]*Table1[[#This Row],[VMT]]</f>
        <v>293806981.74822527</v>
      </c>
    </row>
    <row r="1717" spans="1:7">
      <c r="A1717">
        <v>35</v>
      </c>
      <c r="B1717" t="str">
        <f>VLOOKUP(A1717,SQL!$A$10:$B$61,2)</f>
        <v>New Mexico</v>
      </c>
      <c r="C1717">
        <v>41</v>
      </c>
      <c r="D1717" s="5">
        <v>556793.14199999999</v>
      </c>
      <c r="E1717" s="8">
        <f t="shared" si="26"/>
        <v>203229496.82999998</v>
      </c>
      <c r="F1717" s="55">
        <f>VLOOKUP(Table1[[#This Row],[ST2]],Table2[#All],4,FALSE)</f>
        <v>0.71874966316735445</v>
      </c>
      <c r="G1717">
        <f>Table1[[#This Row],[Percentage]]*Table1[[#This Row],[VMT]]</f>
        <v>146071132.3922334</v>
      </c>
    </row>
    <row r="1718" spans="1:7">
      <c r="A1718">
        <v>35</v>
      </c>
      <c r="B1718" t="str">
        <f>VLOOKUP(A1718,SQL!$A$10:$B$61,2)</f>
        <v>New Mexico</v>
      </c>
      <c r="C1718">
        <v>43</v>
      </c>
      <c r="D1718" s="5">
        <v>3002604.923</v>
      </c>
      <c r="E1718" s="8">
        <f t="shared" si="26"/>
        <v>1095950796.895</v>
      </c>
      <c r="F1718" s="55">
        <f>VLOOKUP(Table1[[#This Row],[ST2]],Table2[#All],4,FALSE)</f>
        <v>0.71874966316735445</v>
      </c>
      <c r="G1718">
        <f>Table1[[#This Row],[Percentage]]*Table1[[#This Row],[VMT]]</f>
        <v>787714266.11627495</v>
      </c>
    </row>
    <row r="1719" spans="1:7">
      <c r="A1719">
        <v>35</v>
      </c>
      <c r="B1719" t="str">
        <f>VLOOKUP(A1719,SQL!$A$10:$B$61,2)</f>
        <v>New Mexico</v>
      </c>
      <c r="C1719">
        <v>45</v>
      </c>
      <c r="D1719" s="5">
        <v>3200903.1749999998</v>
      </c>
      <c r="E1719" s="8">
        <f t="shared" si="26"/>
        <v>1168329658.875</v>
      </c>
      <c r="F1719" s="55">
        <f>VLOOKUP(Table1[[#This Row],[ST2]],Table2[#All],4,FALSE)</f>
        <v>0.71874966316735445</v>
      </c>
      <c r="G1719">
        <f>Table1[[#This Row],[Percentage]]*Table1[[#This Row],[VMT]]</f>
        <v>839736548.78483641</v>
      </c>
    </row>
    <row r="1720" spans="1:7">
      <c r="A1720">
        <v>35</v>
      </c>
      <c r="B1720" t="str">
        <f>VLOOKUP(A1720,SQL!$A$10:$B$61,2)</f>
        <v>New Mexico</v>
      </c>
      <c r="C1720">
        <v>47</v>
      </c>
      <c r="D1720" s="5">
        <v>739804.37</v>
      </c>
      <c r="E1720" s="8">
        <f t="shared" si="26"/>
        <v>270028595.05000001</v>
      </c>
      <c r="F1720" s="55">
        <f>VLOOKUP(Table1[[#This Row],[ST2]],Table2[#All],4,FALSE)</f>
        <v>0.71874966316735445</v>
      </c>
      <c r="G1720">
        <f>Table1[[#This Row],[Percentage]]*Table1[[#This Row],[VMT]]</f>
        <v>194082961.73774147</v>
      </c>
    </row>
    <row r="1721" spans="1:7">
      <c r="A1721">
        <v>35</v>
      </c>
      <c r="B1721" t="str">
        <f>VLOOKUP(A1721,SQL!$A$10:$B$61,2)</f>
        <v>New Mexico</v>
      </c>
      <c r="C1721">
        <v>49</v>
      </c>
      <c r="D1721" s="5">
        <v>3905532.4929999998</v>
      </c>
      <c r="E1721" s="8">
        <f t="shared" si="26"/>
        <v>1425519359.9449999</v>
      </c>
      <c r="F1721" s="55">
        <f>VLOOKUP(Table1[[#This Row],[ST2]],Table2[#All],4,FALSE)</f>
        <v>0.71874966316735445</v>
      </c>
      <c r="G1721">
        <f>Table1[[#This Row],[Percentage]]*Table1[[#This Row],[VMT]]</f>
        <v>1024591559.7990113</v>
      </c>
    </row>
    <row r="1722" spans="1:7">
      <c r="A1722">
        <v>35</v>
      </c>
      <c r="B1722" t="str">
        <f>VLOOKUP(A1722,SQL!$A$10:$B$61,2)</f>
        <v>New Mexico</v>
      </c>
      <c r="C1722">
        <v>51</v>
      </c>
      <c r="D1722" s="5">
        <v>440043.91100000002</v>
      </c>
      <c r="E1722" s="8">
        <f t="shared" si="26"/>
        <v>160616027.51500002</v>
      </c>
      <c r="F1722" s="55">
        <f>VLOOKUP(Table1[[#This Row],[ST2]],Table2[#All],4,FALSE)</f>
        <v>0.71874966316735445</v>
      </c>
      <c r="G1722">
        <f>Table1[[#This Row],[Percentage]]*Table1[[#This Row],[VMT]]</f>
        <v>115442715.67568479</v>
      </c>
    </row>
    <row r="1723" spans="1:7">
      <c r="A1723">
        <v>35</v>
      </c>
      <c r="B1723" t="str">
        <f>VLOOKUP(A1723,SQL!$A$10:$B$61,2)</f>
        <v>New Mexico</v>
      </c>
      <c r="C1723">
        <v>53</v>
      </c>
      <c r="D1723" s="5">
        <v>854847.29099999997</v>
      </c>
      <c r="E1723" s="8">
        <f t="shared" si="26"/>
        <v>312019261.21499997</v>
      </c>
      <c r="F1723" s="55">
        <f>VLOOKUP(Table1[[#This Row],[ST2]],Table2[#All],4,FALSE)</f>
        <v>0.71874966316735445</v>
      </c>
      <c r="G1723">
        <f>Table1[[#This Row],[Percentage]]*Table1[[#This Row],[VMT]]</f>
        <v>224263738.90000802</v>
      </c>
    </row>
    <row r="1724" spans="1:7">
      <c r="A1724">
        <v>35</v>
      </c>
      <c r="B1724" t="str">
        <f>VLOOKUP(A1724,SQL!$A$10:$B$61,2)</f>
        <v>New Mexico</v>
      </c>
      <c r="C1724">
        <v>55</v>
      </c>
      <c r="D1724" s="5">
        <v>769736.19299999997</v>
      </c>
      <c r="E1724" s="8">
        <f t="shared" si="26"/>
        <v>280953710.44499999</v>
      </c>
      <c r="F1724" s="55">
        <f>VLOOKUP(Table1[[#This Row],[ST2]],Table2[#All],4,FALSE)</f>
        <v>0.71874966316735445</v>
      </c>
      <c r="G1724">
        <f>Table1[[#This Row],[Percentage]]*Table1[[#This Row],[VMT]]</f>
        <v>201935384.74796218</v>
      </c>
    </row>
    <row r="1725" spans="1:7">
      <c r="A1725">
        <v>35</v>
      </c>
      <c r="B1725" t="str">
        <f>VLOOKUP(A1725,SQL!$A$10:$B$61,2)</f>
        <v>New Mexico</v>
      </c>
      <c r="C1725">
        <v>57</v>
      </c>
      <c r="D1725" s="5">
        <v>1168726.818</v>
      </c>
      <c r="E1725" s="8">
        <f t="shared" si="26"/>
        <v>426585288.56999999</v>
      </c>
      <c r="F1725" s="55">
        <f>VLOOKUP(Table1[[#This Row],[ST2]],Table2[#All],4,FALSE)</f>
        <v>0.71874966316735445</v>
      </c>
      <c r="G1725">
        <f>Table1[[#This Row],[Percentage]]*Table1[[#This Row],[VMT]]</f>
        <v>306608032.47183621</v>
      </c>
    </row>
    <row r="1726" spans="1:7">
      <c r="A1726">
        <v>35</v>
      </c>
      <c r="B1726" t="str">
        <f>VLOOKUP(A1726,SQL!$A$10:$B$61,2)</f>
        <v>New Mexico</v>
      </c>
      <c r="C1726">
        <v>59</v>
      </c>
      <c r="D1726" s="5">
        <v>261226.59899999999</v>
      </c>
      <c r="E1726" s="8">
        <f t="shared" si="26"/>
        <v>95347708.63499999</v>
      </c>
      <c r="F1726" s="55">
        <f>VLOOKUP(Table1[[#This Row],[ST2]],Table2[#All],4,FALSE)</f>
        <v>0.71874966316735445</v>
      </c>
      <c r="G1726">
        <f>Table1[[#This Row],[Percentage]]*Table1[[#This Row],[VMT]]</f>
        <v>68531133.4651853</v>
      </c>
    </row>
    <row r="1727" spans="1:7">
      <c r="A1727">
        <v>35</v>
      </c>
      <c r="B1727" t="str">
        <f>VLOOKUP(A1727,SQL!$A$10:$B$61,2)</f>
        <v>New Mexico</v>
      </c>
      <c r="C1727">
        <v>61</v>
      </c>
      <c r="D1727" s="5">
        <v>1420620.0060000001</v>
      </c>
      <c r="E1727" s="8">
        <f t="shared" si="26"/>
        <v>518526302.19</v>
      </c>
      <c r="F1727" s="55">
        <f>VLOOKUP(Table1[[#This Row],[ST2]],Table2[#All],4,FALSE)</f>
        <v>0.71874966316735445</v>
      </c>
      <c r="G1727">
        <f>Table1[[#This Row],[Percentage]]*Table1[[#This Row],[VMT]]</f>
        <v>372690605.04247636</v>
      </c>
    </row>
    <row r="1728" spans="1:7">
      <c r="A1728">
        <v>36</v>
      </c>
      <c r="B1728" t="str">
        <f>VLOOKUP(A1728,SQL!$A$10:$B$61,2)</f>
        <v>New York</v>
      </c>
      <c r="C1728">
        <v>1</v>
      </c>
      <c r="D1728" s="5">
        <v>7945262.1500000004</v>
      </c>
      <c r="E1728" s="8">
        <f t="shared" si="26"/>
        <v>2900020684.75</v>
      </c>
      <c r="F1728" s="55">
        <f>VLOOKUP(Table1[[#This Row],[ST2]],Table2[#All],4,FALSE)</f>
        <v>0.65198883893304815</v>
      </c>
      <c r="G1728">
        <f>Table1[[#This Row],[Percentage]]*Table1[[#This Row],[VMT]]</f>
        <v>1890781119.1319757</v>
      </c>
    </row>
    <row r="1729" spans="1:7">
      <c r="A1729">
        <v>36</v>
      </c>
      <c r="B1729" t="str">
        <f>VLOOKUP(A1729,SQL!$A$10:$B$61,2)</f>
        <v>New York</v>
      </c>
      <c r="C1729">
        <v>3</v>
      </c>
      <c r="D1729" s="5">
        <v>856961.66</v>
      </c>
      <c r="E1729" s="8">
        <f t="shared" si="26"/>
        <v>312791005.90000004</v>
      </c>
      <c r="F1729" s="55">
        <f>VLOOKUP(Table1[[#This Row],[ST2]],Table2[#All],4,FALSE)</f>
        <v>0.65198883893304815</v>
      </c>
      <c r="G1729">
        <f>Table1[[#This Row],[Percentage]]*Table1[[#This Row],[VMT]]</f>
        <v>203936244.76544124</v>
      </c>
    </row>
    <row r="1730" spans="1:7">
      <c r="A1730">
        <v>36</v>
      </c>
      <c r="B1730" t="str">
        <f>VLOOKUP(A1730,SQL!$A$10:$B$61,2)</f>
        <v>New York</v>
      </c>
      <c r="C1730">
        <v>5</v>
      </c>
      <c r="D1730" s="5">
        <v>7429881.1799999997</v>
      </c>
      <c r="E1730" s="8">
        <f t="shared" si="26"/>
        <v>2711906630.6999998</v>
      </c>
      <c r="F1730" s="55">
        <f>VLOOKUP(Table1[[#This Row],[ST2]],Table2[#All],4,FALSE)</f>
        <v>0.65198883893304815</v>
      </c>
      <c r="G1730">
        <f>Table1[[#This Row],[Percentage]]*Table1[[#This Row],[VMT]]</f>
        <v>1768132855.4449275</v>
      </c>
    </row>
    <row r="1731" spans="1:7">
      <c r="A1731">
        <v>36</v>
      </c>
      <c r="B1731" t="str">
        <f>VLOOKUP(A1731,SQL!$A$10:$B$61,2)</f>
        <v>New York</v>
      </c>
      <c r="C1731">
        <v>7</v>
      </c>
      <c r="D1731" s="5">
        <v>4491024.3099999996</v>
      </c>
      <c r="E1731" s="8">
        <f t="shared" si="26"/>
        <v>1639223873.1499999</v>
      </c>
      <c r="F1731" s="55">
        <f>VLOOKUP(Table1[[#This Row],[ST2]],Table2[#All],4,FALSE)</f>
        <v>0.65198883893304815</v>
      </c>
      <c r="G1731">
        <f>Table1[[#This Row],[Percentage]]*Table1[[#This Row],[VMT]]</f>
        <v>1068755669.8064026</v>
      </c>
    </row>
    <row r="1732" spans="1:7">
      <c r="A1732">
        <v>36</v>
      </c>
      <c r="B1732" t="str">
        <f>VLOOKUP(A1732,SQL!$A$10:$B$61,2)</f>
        <v>New York</v>
      </c>
      <c r="C1732">
        <v>9</v>
      </c>
      <c r="D1732" s="5">
        <v>1716457.89</v>
      </c>
      <c r="E1732" s="8">
        <f t="shared" ref="E1732:E1795" si="27">D1732*365</f>
        <v>626507129.8499999</v>
      </c>
      <c r="F1732" s="55">
        <f>VLOOKUP(Table1[[#This Row],[ST2]],Table2[#All],4,FALSE)</f>
        <v>0.65198883893304815</v>
      </c>
      <c r="G1732">
        <f>Table1[[#This Row],[Percentage]]*Table1[[#This Row],[VMT]]</f>
        <v>408475656.17417789</v>
      </c>
    </row>
    <row r="1733" spans="1:7">
      <c r="A1733">
        <v>36</v>
      </c>
      <c r="B1733" t="str">
        <f>VLOOKUP(A1733,SQL!$A$10:$B$61,2)</f>
        <v>New York</v>
      </c>
      <c r="C1733">
        <v>11</v>
      </c>
      <c r="D1733" s="5">
        <v>1446618.49</v>
      </c>
      <c r="E1733" s="8">
        <f t="shared" si="27"/>
        <v>528015748.85000002</v>
      </c>
      <c r="F1733" s="55">
        <f>VLOOKUP(Table1[[#This Row],[ST2]],Table2[#All],4,FALSE)</f>
        <v>0.65198883893304815</v>
      </c>
      <c r="G1733">
        <f>Table1[[#This Row],[Percentage]]*Table1[[#This Row],[VMT]]</f>
        <v>344260375.03107548</v>
      </c>
    </row>
    <row r="1734" spans="1:7">
      <c r="A1734">
        <v>36</v>
      </c>
      <c r="B1734" t="str">
        <f>VLOOKUP(A1734,SQL!$A$10:$B$61,2)</f>
        <v>New York</v>
      </c>
      <c r="C1734">
        <v>13</v>
      </c>
      <c r="D1734" s="5">
        <v>3081649.54</v>
      </c>
      <c r="E1734" s="8">
        <f t="shared" si="27"/>
        <v>1124802082.0999999</v>
      </c>
      <c r="F1734" s="55">
        <f>VLOOKUP(Table1[[#This Row],[ST2]],Table2[#All],4,FALSE)</f>
        <v>0.65198883893304815</v>
      </c>
      <c r="G1734">
        <f>Table1[[#This Row],[Percentage]]*Table1[[#This Row],[VMT]]</f>
        <v>733358403.53785408</v>
      </c>
    </row>
    <row r="1735" spans="1:7">
      <c r="A1735">
        <v>36</v>
      </c>
      <c r="B1735" t="str">
        <f>VLOOKUP(A1735,SQL!$A$10:$B$61,2)</f>
        <v>New York</v>
      </c>
      <c r="C1735">
        <v>15</v>
      </c>
      <c r="D1735" s="5">
        <v>1817889.97</v>
      </c>
      <c r="E1735" s="8">
        <f t="shared" si="27"/>
        <v>663529839.04999995</v>
      </c>
      <c r="F1735" s="55">
        <f>VLOOKUP(Table1[[#This Row],[ST2]],Table2[#All],4,FALSE)</f>
        <v>0.65198883893304815</v>
      </c>
      <c r="G1735">
        <f>Table1[[#This Row],[Percentage]]*Table1[[#This Row],[VMT]]</f>
        <v>432614049.35964179</v>
      </c>
    </row>
    <row r="1736" spans="1:7">
      <c r="A1736">
        <v>36</v>
      </c>
      <c r="B1736" t="str">
        <f>VLOOKUP(A1736,SQL!$A$10:$B$61,2)</f>
        <v>New York</v>
      </c>
      <c r="C1736">
        <v>17</v>
      </c>
      <c r="D1736" s="5">
        <v>925939.25</v>
      </c>
      <c r="E1736" s="8">
        <f t="shared" si="27"/>
        <v>337967826.25</v>
      </c>
      <c r="F1736" s="55">
        <f>VLOOKUP(Table1[[#This Row],[ST2]],Table2[#All],4,FALSE)</f>
        <v>0.65198883893304815</v>
      </c>
      <c r="G1736">
        <f>Table1[[#This Row],[Percentage]]*Table1[[#This Row],[VMT]]</f>
        <v>220351250.63346365</v>
      </c>
    </row>
    <row r="1737" spans="1:7">
      <c r="A1737">
        <v>36</v>
      </c>
      <c r="B1737" t="str">
        <f>VLOOKUP(A1737,SQL!$A$10:$B$61,2)</f>
        <v>New York</v>
      </c>
      <c r="C1737">
        <v>19</v>
      </c>
      <c r="D1737" s="5">
        <v>1611932.84</v>
      </c>
      <c r="E1737" s="8">
        <f t="shared" si="27"/>
        <v>588355486.60000002</v>
      </c>
      <c r="F1737" s="55">
        <f>VLOOKUP(Table1[[#This Row],[ST2]],Table2[#All],4,FALSE)</f>
        <v>0.65198883893304815</v>
      </c>
      <c r="G1737">
        <f>Table1[[#This Row],[Percentage]]*Table1[[#This Row],[VMT]]</f>
        <v>383601210.58822256</v>
      </c>
    </row>
    <row r="1738" spans="1:7">
      <c r="A1738">
        <v>36</v>
      </c>
      <c r="B1738" t="str">
        <f>VLOOKUP(A1738,SQL!$A$10:$B$61,2)</f>
        <v>New York</v>
      </c>
      <c r="C1738">
        <v>21</v>
      </c>
      <c r="D1738" s="5">
        <v>1464772.97</v>
      </c>
      <c r="E1738" s="8">
        <f t="shared" si="27"/>
        <v>534642134.05000001</v>
      </c>
      <c r="F1738" s="55">
        <f>VLOOKUP(Table1[[#This Row],[ST2]],Table2[#All],4,FALSE)</f>
        <v>0.65198883893304815</v>
      </c>
      <c r="G1738">
        <f>Table1[[#This Row],[Percentage]]*Table1[[#This Row],[VMT]]</f>
        <v>348580704.22394657</v>
      </c>
    </row>
    <row r="1739" spans="1:7">
      <c r="A1739">
        <v>36</v>
      </c>
      <c r="B1739" t="str">
        <f>VLOOKUP(A1739,SQL!$A$10:$B$61,2)</f>
        <v>New York</v>
      </c>
      <c r="C1739">
        <v>23</v>
      </c>
      <c r="D1739" s="5">
        <v>1265714.1200000001</v>
      </c>
      <c r="E1739" s="8">
        <f t="shared" si="27"/>
        <v>461985653.80000001</v>
      </c>
      <c r="F1739" s="55">
        <f>VLOOKUP(Table1[[#This Row],[ST2]],Table2[#All],4,FALSE)</f>
        <v>0.65198883893304815</v>
      </c>
      <c r="G1739">
        <f>Table1[[#This Row],[Percentage]]*Table1[[#This Row],[VMT]]</f>
        <v>301209490.02478713</v>
      </c>
    </row>
    <row r="1740" spans="1:7">
      <c r="A1740">
        <v>36</v>
      </c>
      <c r="B1740" t="str">
        <f>VLOOKUP(A1740,SQL!$A$10:$B$61,2)</f>
        <v>New York</v>
      </c>
      <c r="C1740">
        <v>25</v>
      </c>
      <c r="D1740" s="5">
        <v>1174505.6200000001</v>
      </c>
      <c r="E1740" s="8">
        <f t="shared" si="27"/>
        <v>428694551.30000001</v>
      </c>
      <c r="F1740" s="55">
        <f>VLOOKUP(Table1[[#This Row],[ST2]],Table2[#All],4,FALSE)</f>
        <v>0.65198883893304815</v>
      </c>
      <c r="G1740">
        <f>Table1[[#This Row],[Percentage]]*Table1[[#This Row],[VMT]]</f>
        <v>279504062.75901103</v>
      </c>
    </row>
    <row r="1741" spans="1:7">
      <c r="A1741">
        <v>36</v>
      </c>
      <c r="B1741" t="str">
        <f>VLOOKUP(A1741,SQL!$A$10:$B$61,2)</f>
        <v>New York</v>
      </c>
      <c r="C1741">
        <v>27</v>
      </c>
      <c r="D1741" s="5">
        <v>5846852.04</v>
      </c>
      <c r="E1741" s="8">
        <f t="shared" si="27"/>
        <v>2134100994.5999999</v>
      </c>
      <c r="F1741" s="55">
        <f>VLOOKUP(Table1[[#This Row],[ST2]],Table2[#All],4,FALSE)</f>
        <v>0.65198883893304815</v>
      </c>
      <c r="G1741">
        <f>Table1[[#This Row],[Percentage]]*Table1[[#This Row],[VMT]]</f>
        <v>1391410029.6351173</v>
      </c>
    </row>
    <row r="1742" spans="1:7">
      <c r="A1742">
        <v>36</v>
      </c>
      <c r="B1742" t="str">
        <f>VLOOKUP(A1742,SQL!$A$10:$B$61,2)</f>
        <v>New York</v>
      </c>
      <c r="C1742">
        <v>29</v>
      </c>
      <c r="D1742" s="5">
        <v>16974348.59</v>
      </c>
      <c r="E1742" s="8">
        <f t="shared" si="27"/>
        <v>6195637235.3500004</v>
      </c>
      <c r="F1742" s="55">
        <f>VLOOKUP(Table1[[#This Row],[ST2]],Table2[#All],4,FALSE)</f>
        <v>0.65198883893304815</v>
      </c>
      <c r="G1742">
        <f>Table1[[#This Row],[Percentage]]*Table1[[#This Row],[VMT]]</f>
        <v>4039486327.526207</v>
      </c>
    </row>
    <row r="1743" spans="1:7">
      <c r="A1743">
        <v>36</v>
      </c>
      <c r="B1743" t="str">
        <f>VLOOKUP(A1743,SQL!$A$10:$B$61,2)</f>
        <v>New York</v>
      </c>
      <c r="C1743">
        <v>31</v>
      </c>
      <c r="D1743" s="5">
        <v>1303752.97</v>
      </c>
      <c r="E1743" s="8">
        <f t="shared" si="27"/>
        <v>475869834.05000001</v>
      </c>
      <c r="F1743" s="55">
        <f>VLOOKUP(Table1[[#This Row],[ST2]],Table2[#All],4,FALSE)</f>
        <v>0.65198883893304815</v>
      </c>
      <c r="G1743">
        <f>Table1[[#This Row],[Percentage]]*Table1[[#This Row],[VMT]]</f>
        <v>310261820.58552182</v>
      </c>
    </row>
    <row r="1744" spans="1:7">
      <c r="A1744">
        <v>36</v>
      </c>
      <c r="B1744" t="str">
        <f>VLOOKUP(A1744,SQL!$A$10:$B$61,2)</f>
        <v>New York</v>
      </c>
      <c r="C1744">
        <v>33</v>
      </c>
      <c r="D1744" s="5">
        <v>846652.33</v>
      </c>
      <c r="E1744" s="8">
        <f t="shared" si="27"/>
        <v>309028100.44999999</v>
      </c>
      <c r="F1744" s="55">
        <f>VLOOKUP(Table1[[#This Row],[ST2]],Table2[#All],4,FALSE)</f>
        <v>0.65198883893304815</v>
      </c>
      <c r="G1744">
        <f>Table1[[#This Row],[Percentage]]*Table1[[#This Row],[VMT]]</f>
        <v>201482872.41008088</v>
      </c>
    </row>
    <row r="1745" spans="1:7">
      <c r="A1745">
        <v>36</v>
      </c>
      <c r="B1745" t="str">
        <f>VLOOKUP(A1745,SQL!$A$10:$B$61,2)</f>
        <v>New York</v>
      </c>
      <c r="C1745">
        <v>35</v>
      </c>
      <c r="D1745" s="5">
        <v>759415.04</v>
      </c>
      <c r="E1745" s="8">
        <f t="shared" si="27"/>
        <v>277186489.60000002</v>
      </c>
      <c r="F1745" s="55">
        <f>VLOOKUP(Table1[[#This Row],[ST2]],Table2[#All],4,FALSE)</f>
        <v>0.65198883893304815</v>
      </c>
      <c r="G1745">
        <f>Table1[[#This Row],[Percentage]]*Table1[[#This Row],[VMT]]</f>
        <v>180722497.52223143</v>
      </c>
    </row>
    <row r="1746" spans="1:7">
      <c r="A1746">
        <v>36</v>
      </c>
      <c r="B1746" t="str">
        <f>VLOOKUP(A1746,SQL!$A$10:$B$61,2)</f>
        <v>New York</v>
      </c>
      <c r="C1746">
        <v>37</v>
      </c>
      <c r="D1746" s="5">
        <v>2352442.58</v>
      </c>
      <c r="E1746" s="8">
        <f t="shared" si="27"/>
        <v>858641541.70000005</v>
      </c>
      <c r="F1746" s="55">
        <f>VLOOKUP(Table1[[#This Row],[ST2]],Table2[#All],4,FALSE)</f>
        <v>0.65198883893304815</v>
      </c>
      <c r="G1746">
        <f>Table1[[#This Row],[Percentage]]*Table1[[#This Row],[VMT]]</f>
        <v>559824701.83266544</v>
      </c>
    </row>
    <row r="1747" spans="1:7">
      <c r="A1747">
        <v>36</v>
      </c>
      <c r="B1747" t="str">
        <f>VLOOKUP(A1747,SQL!$A$10:$B$61,2)</f>
        <v>New York</v>
      </c>
      <c r="C1747">
        <v>39</v>
      </c>
      <c r="D1747" s="5">
        <v>1563235.87</v>
      </c>
      <c r="E1747" s="8">
        <f t="shared" si="27"/>
        <v>570581092.55000007</v>
      </c>
      <c r="F1747" s="55">
        <f>VLOOKUP(Table1[[#This Row],[ST2]],Table2[#All],4,FALSE)</f>
        <v>0.65198883893304815</v>
      </c>
      <c r="G1747">
        <f>Table1[[#This Row],[Percentage]]*Table1[[#This Row],[VMT]]</f>
        <v>372012504.04882467</v>
      </c>
    </row>
    <row r="1748" spans="1:7">
      <c r="A1748">
        <v>36</v>
      </c>
      <c r="B1748" t="str">
        <f>VLOOKUP(A1748,SQL!$A$10:$B$61,2)</f>
        <v>New York</v>
      </c>
      <c r="C1748">
        <v>41</v>
      </c>
      <c r="D1748" s="5">
        <v>239383.9</v>
      </c>
      <c r="E1748" s="8">
        <f t="shared" si="27"/>
        <v>87375123.5</v>
      </c>
      <c r="F1748" s="55">
        <f>VLOOKUP(Table1[[#This Row],[ST2]],Table2[#All],4,FALSE)</f>
        <v>0.65198883893304815</v>
      </c>
      <c r="G1748">
        <f>Table1[[#This Row],[Percentage]]*Table1[[#This Row],[VMT]]</f>
        <v>56967605.322396688</v>
      </c>
    </row>
    <row r="1749" spans="1:7">
      <c r="A1749">
        <v>36</v>
      </c>
      <c r="B1749" t="str">
        <f>VLOOKUP(A1749,SQL!$A$10:$B$61,2)</f>
        <v>New York</v>
      </c>
      <c r="C1749">
        <v>43</v>
      </c>
      <c r="D1749" s="5">
        <v>1478753.12</v>
      </c>
      <c r="E1749" s="8">
        <f t="shared" si="27"/>
        <v>539744888.80000007</v>
      </c>
      <c r="F1749" s="55">
        <f>VLOOKUP(Table1[[#This Row],[ST2]],Table2[#All],4,FALSE)</f>
        <v>0.65198883893304815</v>
      </c>
      <c r="G1749">
        <f>Table1[[#This Row],[Percentage]]*Table1[[#This Row],[VMT]]</f>
        <v>351907643.36875921</v>
      </c>
    </row>
    <row r="1750" spans="1:7">
      <c r="A1750">
        <v>36</v>
      </c>
      <c r="B1750" t="str">
        <f>VLOOKUP(A1750,SQL!$A$10:$B$61,2)</f>
        <v>New York</v>
      </c>
      <c r="C1750">
        <v>45</v>
      </c>
      <c r="D1750" s="5">
        <v>2378375.5499999998</v>
      </c>
      <c r="E1750" s="8">
        <f t="shared" si="27"/>
        <v>868107075.74999988</v>
      </c>
      <c r="F1750" s="55">
        <f>VLOOKUP(Table1[[#This Row],[ST2]],Table2[#All],4,FALSE)</f>
        <v>0.65198883893304815</v>
      </c>
      <c r="G1750">
        <f>Table1[[#This Row],[Percentage]]*Table1[[#This Row],[VMT]]</f>
        <v>565996124.38780606</v>
      </c>
    </row>
    <row r="1751" spans="1:7">
      <c r="A1751">
        <v>36</v>
      </c>
      <c r="B1751" t="str">
        <f>VLOOKUP(A1751,SQL!$A$10:$B$61,2)</f>
        <v>New York</v>
      </c>
      <c r="C1751">
        <v>47</v>
      </c>
      <c r="D1751" s="5">
        <v>10272805.710000001</v>
      </c>
      <c r="E1751" s="8">
        <f t="shared" si="27"/>
        <v>3749574084.1500001</v>
      </c>
      <c r="F1751" s="55">
        <f>VLOOKUP(Table1[[#This Row],[ST2]],Table2[#All],4,FALSE)</f>
        <v>0.65198883893304815</v>
      </c>
      <c r="G1751">
        <f>Table1[[#This Row],[Percentage]]*Table1[[#This Row],[VMT]]</f>
        <v>2444680453.6184058</v>
      </c>
    </row>
    <row r="1752" spans="1:7">
      <c r="A1752">
        <v>36</v>
      </c>
      <c r="B1752" t="str">
        <f>VLOOKUP(A1752,SQL!$A$10:$B$61,2)</f>
        <v>New York</v>
      </c>
      <c r="C1752">
        <v>49</v>
      </c>
      <c r="D1752" s="5">
        <v>433006.7</v>
      </c>
      <c r="E1752" s="8">
        <f t="shared" si="27"/>
        <v>158047445.5</v>
      </c>
      <c r="F1752" s="55">
        <f>VLOOKUP(Table1[[#This Row],[ST2]],Table2[#All],4,FALSE)</f>
        <v>0.65198883893304815</v>
      </c>
      <c r="G1752">
        <f>Table1[[#This Row],[Percentage]]*Table1[[#This Row],[VMT]]</f>
        <v>103045170.4878792</v>
      </c>
    </row>
    <row r="1753" spans="1:7">
      <c r="A1753">
        <v>36</v>
      </c>
      <c r="B1753" t="str">
        <f>VLOOKUP(A1753,SQL!$A$10:$B$61,2)</f>
        <v>New York</v>
      </c>
      <c r="C1753">
        <v>51</v>
      </c>
      <c r="D1753" s="5">
        <v>1539733.44</v>
      </c>
      <c r="E1753" s="8">
        <f t="shared" si="27"/>
        <v>562002705.60000002</v>
      </c>
      <c r="F1753" s="55">
        <f>VLOOKUP(Table1[[#This Row],[ST2]],Table2[#All],4,FALSE)</f>
        <v>0.65198883893304815</v>
      </c>
      <c r="G1753">
        <f>Table1[[#This Row],[Percentage]]*Table1[[#This Row],[VMT]]</f>
        <v>366419491.50137568</v>
      </c>
    </row>
    <row r="1754" spans="1:7">
      <c r="A1754">
        <v>36</v>
      </c>
      <c r="B1754" t="str">
        <f>VLOOKUP(A1754,SQL!$A$10:$B$61,2)</f>
        <v>New York</v>
      </c>
      <c r="C1754">
        <v>53</v>
      </c>
      <c r="D1754" s="5">
        <v>1500304.3</v>
      </c>
      <c r="E1754" s="8">
        <f t="shared" si="27"/>
        <v>547611069.5</v>
      </c>
      <c r="F1754" s="55">
        <f>VLOOKUP(Table1[[#This Row],[ST2]],Table2[#All],4,FALSE)</f>
        <v>0.65198883893304815</v>
      </c>
      <c r="G1754">
        <f>Table1[[#This Row],[Percentage]]*Table1[[#This Row],[VMT]]</f>
        <v>357036305.39018977</v>
      </c>
    </row>
    <row r="1755" spans="1:7">
      <c r="A1755">
        <v>36</v>
      </c>
      <c r="B1755" t="str">
        <f>VLOOKUP(A1755,SQL!$A$10:$B$61,2)</f>
        <v>New York</v>
      </c>
      <c r="C1755">
        <v>55</v>
      </c>
      <c r="D1755" s="5">
        <v>13539724.23</v>
      </c>
      <c r="E1755" s="8">
        <f t="shared" si="27"/>
        <v>4941999343.9499998</v>
      </c>
      <c r="F1755" s="55">
        <f>VLOOKUP(Table1[[#This Row],[ST2]],Table2[#All],4,FALSE)</f>
        <v>0.65198883893304815</v>
      </c>
      <c r="G1755">
        <f>Table1[[#This Row],[Percentage]]*Table1[[#This Row],[VMT]]</f>
        <v>3222128414.269846</v>
      </c>
    </row>
    <row r="1756" spans="1:7">
      <c r="A1756">
        <v>36</v>
      </c>
      <c r="B1756" t="str">
        <f>VLOOKUP(A1756,SQL!$A$10:$B$61,2)</f>
        <v>New York</v>
      </c>
      <c r="C1756">
        <v>57</v>
      </c>
      <c r="D1756" s="5">
        <v>1587694.26</v>
      </c>
      <c r="E1756" s="8">
        <f t="shared" si="27"/>
        <v>579508404.89999998</v>
      </c>
      <c r="F1756" s="55">
        <f>VLOOKUP(Table1[[#This Row],[ST2]],Table2[#All],4,FALSE)</f>
        <v>0.65198883893304815</v>
      </c>
      <c r="G1756">
        <f>Table1[[#This Row],[Percentage]]*Table1[[#This Row],[VMT]]</f>
        <v>377833012.06269372</v>
      </c>
    </row>
    <row r="1757" spans="1:7">
      <c r="A1757">
        <v>36</v>
      </c>
      <c r="B1757" t="str">
        <f>VLOOKUP(A1757,SQL!$A$10:$B$61,2)</f>
        <v>New York</v>
      </c>
      <c r="C1757">
        <v>59</v>
      </c>
      <c r="D1757" s="5">
        <v>21923665.539999999</v>
      </c>
      <c r="E1757" s="8">
        <f t="shared" si="27"/>
        <v>8002137922.0999994</v>
      </c>
      <c r="F1757" s="55">
        <f>VLOOKUP(Table1[[#This Row],[ST2]],Table2[#All],4,FALSE)</f>
        <v>0.65198883893304815</v>
      </c>
      <c r="G1757">
        <f>Table1[[#This Row],[Percentage]]*Table1[[#This Row],[VMT]]</f>
        <v>5217304612.8120928</v>
      </c>
    </row>
    <row r="1758" spans="1:7">
      <c r="A1758">
        <v>36</v>
      </c>
      <c r="B1758" t="str">
        <f>VLOOKUP(A1758,SQL!$A$10:$B$61,2)</f>
        <v>New York</v>
      </c>
      <c r="C1758">
        <v>61</v>
      </c>
      <c r="D1758" s="5">
        <v>8078396.4100000001</v>
      </c>
      <c r="E1758" s="8">
        <f t="shared" si="27"/>
        <v>2948614689.6500001</v>
      </c>
      <c r="F1758" s="55">
        <f>VLOOKUP(Table1[[#This Row],[ST2]],Table2[#All],4,FALSE)</f>
        <v>0.65198883893304815</v>
      </c>
      <c r="G1758">
        <f>Table1[[#This Row],[Percentage]]*Table1[[#This Row],[VMT]]</f>
        <v>1922463867.9658337</v>
      </c>
    </row>
    <row r="1759" spans="1:7">
      <c r="A1759">
        <v>36</v>
      </c>
      <c r="B1759" t="str">
        <f>VLOOKUP(A1759,SQL!$A$10:$B$61,2)</f>
        <v>New York</v>
      </c>
      <c r="C1759">
        <v>63</v>
      </c>
      <c r="D1759" s="5">
        <v>3012800.86</v>
      </c>
      <c r="E1759" s="8">
        <f t="shared" si="27"/>
        <v>1099672313.8999999</v>
      </c>
      <c r="F1759" s="55">
        <f>VLOOKUP(Table1[[#This Row],[ST2]],Table2[#All],4,FALSE)</f>
        <v>0.65198883893304815</v>
      </c>
      <c r="G1759">
        <f>Table1[[#This Row],[Percentage]]*Table1[[#This Row],[VMT]]</f>
        <v>716974075.14647937</v>
      </c>
    </row>
    <row r="1760" spans="1:7">
      <c r="A1760">
        <v>36</v>
      </c>
      <c r="B1760" t="str">
        <f>VLOOKUP(A1760,SQL!$A$10:$B$61,2)</f>
        <v>New York</v>
      </c>
      <c r="C1760">
        <v>65</v>
      </c>
      <c r="D1760" s="5">
        <v>4470082.42</v>
      </c>
      <c r="E1760" s="8">
        <f t="shared" si="27"/>
        <v>1631580083.3</v>
      </c>
      <c r="F1760" s="55">
        <f>VLOOKUP(Table1[[#This Row],[ST2]],Table2[#All],4,FALSE)</f>
        <v>0.65198883893304815</v>
      </c>
      <c r="G1760">
        <f>Table1[[#This Row],[Percentage]]*Table1[[#This Row],[VMT]]</f>
        <v>1063772004.137053</v>
      </c>
    </row>
    <row r="1761" spans="1:7">
      <c r="A1761">
        <v>36</v>
      </c>
      <c r="B1761" t="str">
        <f>VLOOKUP(A1761,SQL!$A$10:$B$61,2)</f>
        <v>New York</v>
      </c>
      <c r="C1761">
        <v>67</v>
      </c>
      <c r="D1761" s="5">
        <v>9708203.75</v>
      </c>
      <c r="E1761" s="8">
        <f t="shared" si="27"/>
        <v>3543494368.75</v>
      </c>
      <c r="F1761" s="55">
        <f>VLOOKUP(Table1[[#This Row],[ST2]],Table2[#All],4,FALSE)</f>
        <v>0.65198883893304815</v>
      </c>
      <c r="G1761">
        <f>Table1[[#This Row],[Percentage]]*Table1[[#This Row],[VMT]]</f>
        <v>2310318779.247107</v>
      </c>
    </row>
    <row r="1762" spans="1:7">
      <c r="A1762">
        <v>36</v>
      </c>
      <c r="B1762" t="str">
        <f>VLOOKUP(A1762,SQL!$A$10:$B$61,2)</f>
        <v>New York</v>
      </c>
      <c r="C1762">
        <v>69</v>
      </c>
      <c r="D1762" s="5">
        <v>2857008.52</v>
      </c>
      <c r="E1762" s="8">
        <f t="shared" si="27"/>
        <v>1042808109.8</v>
      </c>
      <c r="F1762" s="55">
        <f>VLOOKUP(Table1[[#This Row],[ST2]],Table2[#All],4,FALSE)</f>
        <v>0.65198883893304815</v>
      </c>
      <c r="G1762">
        <f>Table1[[#This Row],[Percentage]]*Table1[[#This Row],[VMT]]</f>
        <v>679899248.73846853</v>
      </c>
    </row>
    <row r="1763" spans="1:7">
      <c r="A1763">
        <v>36</v>
      </c>
      <c r="B1763" t="str">
        <f>VLOOKUP(A1763,SQL!$A$10:$B$61,2)</f>
        <v>New York</v>
      </c>
      <c r="C1763">
        <v>71</v>
      </c>
      <c r="D1763" s="5">
        <v>9571740.7100000009</v>
      </c>
      <c r="E1763" s="8">
        <f t="shared" si="27"/>
        <v>3493685359.1500001</v>
      </c>
      <c r="F1763" s="55">
        <f>VLOOKUP(Table1[[#This Row],[ST2]],Table2[#All],4,FALSE)</f>
        <v>0.65198883893304815</v>
      </c>
      <c r="G1763">
        <f>Table1[[#This Row],[Percentage]]*Table1[[#This Row],[VMT]]</f>
        <v>2277843860.9095979</v>
      </c>
    </row>
    <row r="1764" spans="1:7">
      <c r="A1764">
        <v>36</v>
      </c>
      <c r="B1764" t="str">
        <f>VLOOKUP(A1764,SQL!$A$10:$B$61,2)</f>
        <v>New York</v>
      </c>
      <c r="C1764">
        <v>73</v>
      </c>
      <c r="D1764" s="5">
        <v>524567.72</v>
      </c>
      <c r="E1764" s="8">
        <f t="shared" si="27"/>
        <v>191467217.79999998</v>
      </c>
      <c r="F1764" s="55">
        <f>VLOOKUP(Table1[[#This Row],[ST2]],Table2[#All],4,FALSE)</f>
        <v>0.65198883893304815</v>
      </c>
      <c r="G1764">
        <f>Table1[[#This Row],[Percentage]]*Table1[[#This Row],[VMT]]</f>
        <v>124834489.02716304</v>
      </c>
    </row>
    <row r="1765" spans="1:7">
      <c r="A1765">
        <v>36</v>
      </c>
      <c r="B1765" t="str">
        <f>VLOOKUP(A1765,SQL!$A$10:$B$61,2)</f>
        <v>New York</v>
      </c>
      <c r="C1765">
        <v>75</v>
      </c>
      <c r="D1765" s="5">
        <v>2124665.08</v>
      </c>
      <c r="E1765" s="8">
        <f t="shared" si="27"/>
        <v>775502754.20000005</v>
      </c>
      <c r="F1765" s="55">
        <f>VLOOKUP(Table1[[#This Row],[ST2]],Table2[#All],4,FALSE)</f>
        <v>0.65198883893304815</v>
      </c>
      <c r="G1765">
        <f>Table1[[#This Row],[Percentage]]*Table1[[#This Row],[VMT]]</f>
        <v>505619140.30023909</v>
      </c>
    </row>
    <row r="1766" spans="1:7">
      <c r="A1766">
        <v>36</v>
      </c>
      <c r="B1766" t="str">
        <f>VLOOKUP(A1766,SQL!$A$10:$B$61,2)</f>
        <v>New York</v>
      </c>
      <c r="C1766">
        <v>77</v>
      </c>
      <c r="D1766" s="5">
        <v>1342072.92</v>
      </c>
      <c r="E1766" s="8">
        <f t="shared" si="27"/>
        <v>489856615.79999995</v>
      </c>
      <c r="F1766" s="55">
        <f>VLOOKUP(Table1[[#This Row],[ST2]],Table2[#All],4,FALSE)</f>
        <v>0.65198883893304815</v>
      </c>
      <c r="G1766">
        <f>Table1[[#This Row],[Percentage]]*Table1[[#This Row],[VMT]]</f>
        <v>319381046.17911422</v>
      </c>
    </row>
    <row r="1767" spans="1:7">
      <c r="A1767">
        <v>36</v>
      </c>
      <c r="B1767" t="str">
        <f>VLOOKUP(A1767,SQL!$A$10:$B$61,2)</f>
        <v>New York</v>
      </c>
      <c r="C1767">
        <v>79</v>
      </c>
      <c r="D1767" s="5">
        <v>2688728.8</v>
      </c>
      <c r="E1767" s="8">
        <f t="shared" si="27"/>
        <v>981386011.99999988</v>
      </c>
      <c r="F1767" s="55">
        <f>VLOOKUP(Table1[[#This Row],[ST2]],Table2[#All],4,FALSE)</f>
        <v>0.65198883893304815</v>
      </c>
      <c r="G1767">
        <f>Table1[[#This Row],[Percentage]]*Table1[[#This Row],[VMT]]</f>
        <v>639852726.50901437</v>
      </c>
    </row>
    <row r="1768" spans="1:7">
      <c r="A1768">
        <v>36</v>
      </c>
      <c r="B1768" t="str">
        <f>VLOOKUP(A1768,SQL!$A$10:$B$61,2)</f>
        <v>New York</v>
      </c>
      <c r="C1768">
        <v>81</v>
      </c>
      <c r="D1768" s="5">
        <v>16541879.08</v>
      </c>
      <c r="E1768" s="8">
        <f t="shared" si="27"/>
        <v>6037785864.1999998</v>
      </c>
      <c r="F1768" s="55">
        <f>VLOOKUP(Table1[[#This Row],[ST2]],Table2[#All],4,FALSE)</f>
        <v>0.65198883893304815</v>
      </c>
      <c r="G1768">
        <f>Table1[[#This Row],[Percentage]]*Table1[[#This Row],[VMT]]</f>
        <v>3936568995.3261285</v>
      </c>
    </row>
    <row r="1769" spans="1:7">
      <c r="A1769">
        <v>36</v>
      </c>
      <c r="B1769" t="str">
        <f>VLOOKUP(A1769,SQL!$A$10:$B$61,2)</f>
        <v>New York</v>
      </c>
      <c r="C1769">
        <v>83</v>
      </c>
      <c r="D1769" s="5">
        <v>2825168.74</v>
      </c>
      <c r="E1769" s="8">
        <f t="shared" si="27"/>
        <v>1031186590.1</v>
      </c>
      <c r="F1769" s="55">
        <f>VLOOKUP(Table1[[#This Row],[ST2]],Table2[#All],4,FALSE)</f>
        <v>0.65198883893304815</v>
      </c>
      <c r="G1769">
        <f>Table1[[#This Row],[Percentage]]*Table1[[#This Row],[VMT]]</f>
        <v>672322147.60262811</v>
      </c>
    </row>
    <row r="1770" spans="1:7">
      <c r="A1770">
        <v>36</v>
      </c>
      <c r="B1770" t="str">
        <f>VLOOKUP(A1770,SQL!$A$10:$B$61,2)</f>
        <v>New York</v>
      </c>
      <c r="C1770">
        <v>85</v>
      </c>
      <c r="D1770" s="5">
        <v>4577564.33</v>
      </c>
      <c r="E1770" s="8">
        <f t="shared" si="27"/>
        <v>1670810980.45</v>
      </c>
      <c r="F1770" s="55">
        <f>VLOOKUP(Table1[[#This Row],[ST2]],Table2[#All],4,FALSE)</f>
        <v>0.65198883893304815</v>
      </c>
      <c r="G1770">
        <f>Table1[[#This Row],[Percentage]]*Table1[[#This Row],[VMT]]</f>
        <v>1089350111.2201834</v>
      </c>
    </row>
    <row r="1771" spans="1:7">
      <c r="A1771">
        <v>36</v>
      </c>
      <c r="B1771" t="str">
        <f>VLOOKUP(A1771,SQL!$A$10:$B$61,2)</f>
        <v>New York</v>
      </c>
      <c r="C1771">
        <v>87</v>
      </c>
      <c r="D1771" s="5">
        <v>6800677.1299999999</v>
      </c>
      <c r="E1771" s="8">
        <f t="shared" si="27"/>
        <v>2482247152.4499998</v>
      </c>
      <c r="F1771" s="55">
        <f>VLOOKUP(Table1[[#This Row],[ST2]],Table2[#All],4,FALSE)</f>
        <v>0.65198883893304815</v>
      </c>
      <c r="G1771">
        <f>Table1[[#This Row],[Percentage]]*Table1[[#This Row],[VMT]]</f>
        <v>1618397438.8707404</v>
      </c>
    </row>
    <row r="1772" spans="1:7">
      <c r="A1772">
        <v>36</v>
      </c>
      <c r="B1772" t="str">
        <f>VLOOKUP(A1772,SQL!$A$10:$B$61,2)</f>
        <v>New York</v>
      </c>
      <c r="C1772">
        <v>89</v>
      </c>
      <c r="D1772" s="5">
        <v>1705742.69</v>
      </c>
      <c r="E1772" s="8">
        <f t="shared" si="27"/>
        <v>622596081.85000002</v>
      </c>
      <c r="F1772" s="55">
        <f>VLOOKUP(Table1[[#This Row],[ST2]],Table2[#All],4,FALSE)</f>
        <v>0.65198883893304815</v>
      </c>
      <c r="G1772">
        <f>Table1[[#This Row],[Percentage]]*Table1[[#This Row],[VMT]]</f>
        <v>405925696.52964652</v>
      </c>
    </row>
    <row r="1773" spans="1:7">
      <c r="A1773">
        <v>36</v>
      </c>
      <c r="B1773" t="str">
        <f>VLOOKUP(A1773,SQL!$A$10:$B$61,2)</f>
        <v>New York</v>
      </c>
      <c r="C1773">
        <v>91</v>
      </c>
      <c r="D1773" s="5">
        <v>5125815.4400000004</v>
      </c>
      <c r="E1773" s="8">
        <f t="shared" si="27"/>
        <v>1870922635.6000001</v>
      </c>
      <c r="F1773" s="55">
        <f>VLOOKUP(Table1[[#This Row],[ST2]],Table2[#All],4,FALSE)</f>
        <v>0.65198883893304815</v>
      </c>
      <c r="G1773">
        <f>Table1[[#This Row],[Percentage]]*Table1[[#This Row],[VMT]]</f>
        <v>1219820676.9184024</v>
      </c>
    </row>
    <row r="1774" spans="1:7">
      <c r="A1774">
        <v>36</v>
      </c>
      <c r="B1774" t="str">
        <f>VLOOKUP(A1774,SQL!$A$10:$B$61,2)</f>
        <v>New York</v>
      </c>
      <c r="C1774">
        <v>93</v>
      </c>
      <c r="D1774" s="5">
        <v>2604307.12</v>
      </c>
      <c r="E1774" s="8">
        <f t="shared" si="27"/>
        <v>950572098.80000007</v>
      </c>
      <c r="F1774" s="55">
        <f>VLOOKUP(Table1[[#This Row],[ST2]],Table2[#All],4,FALSE)</f>
        <v>0.65198883893304815</v>
      </c>
      <c r="G1774">
        <f>Table1[[#This Row],[Percentage]]*Table1[[#This Row],[VMT]]</f>
        <v>619762399.01876283</v>
      </c>
    </row>
    <row r="1775" spans="1:7">
      <c r="A1775">
        <v>36</v>
      </c>
      <c r="B1775" t="str">
        <f>VLOOKUP(A1775,SQL!$A$10:$B$61,2)</f>
        <v>New York</v>
      </c>
      <c r="C1775">
        <v>95</v>
      </c>
      <c r="D1775" s="5">
        <v>700930.48</v>
      </c>
      <c r="E1775" s="8">
        <f t="shared" si="27"/>
        <v>255839625.19999999</v>
      </c>
      <c r="F1775" s="55">
        <f>VLOOKUP(Table1[[#This Row],[ST2]],Table2[#All],4,FALSE)</f>
        <v>0.65198883893304815</v>
      </c>
      <c r="G1775">
        <f>Table1[[#This Row],[Percentage]]*Table1[[#This Row],[VMT]]</f>
        <v>166804580.1872142</v>
      </c>
    </row>
    <row r="1776" spans="1:7">
      <c r="A1776">
        <v>36</v>
      </c>
      <c r="B1776" t="str">
        <f>VLOOKUP(A1776,SQL!$A$10:$B$61,2)</f>
        <v>New York</v>
      </c>
      <c r="C1776">
        <v>97</v>
      </c>
      <c r="D1776" s="5">
        <v>343587.2</v>
      </c>
      <c r="E1776" s="8">
        <f t="shared" si="27"/>
        <v>125409328</v>
      </c>
      <c r="F1776" s="55">
        <f>VLOOKUP(Table1[[#This Row],[ST2]],Table2[#All],4,FALSE)</f>
        <v>0.65198883893304815</v>
      </c>
      <c r="G1776">
        <f>Table1[[#This Row],[Percentage]]*Table1[[#This Row],[VMT]]</f>
        <v>81765482.154093802</v>
      </c>
    </row>
    <row r="1777" spans="1:7">
      <c r="A1777">
        <v>36</v>
      </c>
      <c r="B1777" t="str">
        <f>VLOOKUP(A1777,SQL!$A$10:$B$61,2)</f>
        <v>New York</v>
      </c>
      <c r="C1777">
        <v>99</v>
      </c>
      <c r="D1777" s="5">
        <v>1070215.8500000001</v>
      </c>
      <c r="E1777" s="8">
        <f t="shared" si="27"/>
        <v>390628785.25000006</v>
      </c>
      <c r="F1777" s="55">
        <f>VLOOKUP(Table1[[#This Row],[ST2]],Table2[#All],4,FALSE)</f>
        <v>0.65198883893304815</v>
      </c>
      <c r="G1777">
        <f>Table1[[#This Row],[Percentage]]*Table1[[#This Row],[VMT]]</f>
        <v>254685608.14897454</v>
      </c>
    </row>
    <row r="1778" spans="1:7">
      <c r="A1778">
        <v>36</v>
      </c>
      <c r="B1778" t="str">
        <f>VLOOKUP(A1778,SQL!$A$10:$B$61,2)</f>
        <v>New York</v>
      </c>
      <c r="C1778">
        <v>101</v>
      </c>
      <c r="D1778" s="5">
        <v>2560114.52</v>
      </c>
      <c r="E1778" s="8">
        <f t="shared" si="27"/>
        <v>934441799.79999995</v>
      </c>
      <c r="F1778" s="55">
        <f>VLOOKUP(Table1[[#This Row],[ST2]],Table2[#All],4,FALSE)</f>
        <v>0.65198883893304815</v>
      </c>
      <c r="G1778">
        <f>Table1[[#This Row],[Percentage]]*Table1[[#This Row],[VMT]]</f>
        <v>609245624.10210979</v>
      </c>
    </row>
    <row r="1779" spans="1:7">
      <c r="A1779">
        <v>36</v>
      </c>
      <c r="B1779" t="str">
        <f>VLOOKUP(A1779,SQL!$A$10:$B$61,2)</f>
        <v>New York</v>
      </c>
      <c r="C1779">
        <v>103</v>
      </c>
      <c r="D1779" s="5">
        <v>29069339.079999998</v>
      </c>
      <c r="E1779" s="8">
        <f t="shared" si="27"/>
        <v>10610308764.199999</v>
      </c>
      <c r="F1779" s="55">
        <f>VLOOKUP(Table1[[#This Row],[ST2]],Table2[#All],4,FALSE)</f>
        <v>0.65198883893304815</v>
      </c>
      <c r="G1779">
        <f>Table1[[#This Row],[Percentage]]*Table1[[#This Row],[VMT]]</f>
        <v>6917802891.891902</v>
      </c>
    </row>
    <row r="1780" spans="1:7">
      <c r="A1780">
        <v>36</v>
      </c>
      <c r="B1780" t="str">
        <f>VLOOKUP(A1780,SQL!$A$10:$B$61,2)</f>
        <v>New York</v>
      </c>
      <c r="C1780">
        <v>105</v>
      </c>
      <c r="D1780" s="5">
        <v>1700612.19</v>
      </c>
      <c r="E1780" s="8">
        <f t="shared" si="27"/>
        <v>620723449.35000002</v>
      </c>
      <c r="F1780" s="55">
        <f>VLOOKUP(Table1[[#This Row],[ST2]],Table2[#All],4,FALSE)</f>
        <v>0.65198883893304815</v>
      </c>
      <c r="G1780">
        <f>Table1[[#This Row],[Percentage]]*Table1[[#This Row],[VMT]]</f>
        <v>404704761.04022324</v>
      </c>
    </row>
    <row r="1781" spans="1:7">
      <c r="A1781">
        <v>36</v>
      </c>
      <c r="B1781" t="str">
        <f>VLOOKUP(A1781,SQL!$A$10:$B$61,2)</f>
        <v>New York</v>
      </c>
      <c r="C1781">
        <v>107</v>
      </c>
      <c r="D1781" s="5">
        <v>1270594.83</v>
      </c>
      <c r="E1781" s="8">
        <f t="shared" si="27"/>
        <v>463767112.95000005</v>
      </c>
      <c r="F1781" s="55">
        <f>VLOOKUP(Table1[[#This Row],[ST2]],Table2[#All],4,FALSE)</f>
        <v>0.65198883893304815</v>
      </c>
      <c r="G1781">
        <f>Table1[[#This Row],[Percentage]]*Table1[[#This Row],[VMT]]</f>
        <v>302370981.50760233</v>
      </c>
    </row>
    <row r="1782" spans="1:7">
      <c r="A1782">
        <v>36</v>
      </c>
      <c r="B1782" t="str">
        <f>VLOOKUP(A1782,SQL!$A$10:$B$61,2)</f>
        <v>New York</v>
      </c>
      <c r="C1782">
        <v>109</v>
      </c>
      <c r="D1782" s="5">
        <v>1505113.02</v>
      </c>
      <c r="E1782" s="8">
        <f t="shared" si="27"/>
        <v>549366252.29999995</v>
      </c>
      <c r="F1782" s="55">
        <f>VLOOKUP(Table1[[#This Row],[ST2]],Table2[#All],4,FALSE)</f>
        <v>0.65198883893304815</v>
      </c>
      <c r="G1782">
        <f>Table1[[#This Row],[Percentage]]*Table1[[#This Row],[VMT]]</f>
        <v>358180664.98607695</v>
      </c>
    </row>
    <row r="1783" spans="1:7">
      <c r="A1783">
        <v>36</v>
      </c>
      <c r="B1783" t="str">
        <f>VLOOKUP(A1783,SQL!$A$10:$B$61,2)</f>
        <v>New York</v>
      </c>
      <c r="C1783">
        <v>111</v>
      </c>
      <c r="D1783" s="5">
        <v>4315571.26</v>
      </c>
      <c r="E1783" s="8">
        <f t="shared" si="27"/>
        <v>1575183509.8999999</v>
      </c>
      <c r="F1783" s="55">
        <f>VLOOKUP(Table1[[#This Row],[ST2]],Table2[#All],4,FALSE)</f>
        <v>0.65198883893304815</v>
      </c>
      <c r="G1783">
        <f>Table1[[#This Row],[Percentage]]*Table1[[#This Row],[VMT]]</f>
        <v>1027002067.7261845</v>
      </c>
    </row>
    <row r="1784" spans="1:7">
      <c r="A1784">
        <v>36</v>
      </c>
      <c r="B1784" t="str">
        <f>VLOOKUP(A1784,SQL!$A$10:$B$61,2)</f>
        <v>New York</v>
      </c>
      <c r="C1784">
        <v>113</v>
      </c>
      <c r="D1784" s="5">
        <v>1967639.6</v>
      </c>
      <c r="E1784" s="8">
        <f t="shared" si="27"/>
        <v>718188454</v>
      </c>
      <c r="F1784" s="55">
        <f>VLOOKUP(Table1[[#This Row],[ST2]],Table2[#All],4,FALSE)</f>
        <v>0.65198883893304815</v>
      </c>
      <c r="G1784">
        <f>Table1[[#This Row],[Percentage]]*Table1[[#This Row],[VMT]]</f>
        <v>468250856.25858086</v>
      </c>
    </row>
    <row r="1785" spans="1:7">
      <c r="A1785">
        <v>36</v>
      </c>
      <c r="B1785" t="str">
        <f>VLOOKUP(A1785,SQL!$A$10:$B$61,2)</f>
        <v>New York</v>
      </c>
      <c r="C1785">
        <v>115</v>
      </c>
      <c r="D1785" s="5">
        <v>1078483.18</v>
      </c>
      <c r="E1785" s="8">
        <f t="shared" si="27"/>
        <v>393646360.69999999</v>
      </c>
      <c r="F1785" s="55">
        <f>VLOOKUP(Table1[[#This Row],[ST2]],Table2[#All],4,FALSE)</f>
        <v>0.65198883893304815</v>
      </c>
      <c r="G1785">
        <f>Table1[[#This Row],[Percentage]]*Table1[[#This Row],[VMT]]</f>
        <v>256653033.66301286</v>
      </c>
    </row>
    <row r="1786" spans="1:7">
      <c r="A1786">
        <v>36</v>
      </c>
      <c r="B1786" t="str">
        <f>VLOOKUP(A1786,SQL!$A$10:$B$61,2)</f>
        <v>New York</v>
      </c>
      <c r="C1786">
        <v>117</v>
      </c>
      <c r="D1786" s="5">
        <v>1267503.05</v>
      </c>
      <c r="E1786" s="8">
        <f t="shared" si="27"/>
        <v>462638613.25</v>
      </c>
      <c r="F1786" s="55">
        <f>VLOOKUP(Table1[[#This Row],[ST2]],Table2[#All],4,FALSE)</f>
        <v>0.65198883893304815</v>
      </c>
      <c r="G1786">
        <f>Table1[[#This Row],[Percentage]]*Table1[[#This Row],[VMT]]</f>
        <v>301635212.29846299</v>
      </c>
    </row>
    <row r="1787" spans="1:7">
      <c r="A1787">
        <v>36</v>
      </c>
      <c r="B1787" t="str">
        <f>VLOOKUP(A1787,SQL!$A$10:$B$61,2)</f>
        <v>New York</v>
      </c>
      <c r="C1787">
        <v>119</v>
      </c>
      <c r="D1787" s="5">
        <v>19217821.510000002</v>
      </c>
      <c r="E1787" s="8">
        <f t="shared" si="27"/>
        <v>7014504851.1500006</v>
      </c>
      <c r="F1787" s="55">
        <f>VLOOKUP(Table1[[#This Row],[ST2]],Table2[#All],4,FALSE)</f>
        <v>0.65198883893304815</v>
      </c>
      <c r="G1787">
        <f>Table1[[#This Row],[Percentage]]*Table1[[#This Row],[VMT]]</f>
        <v>4573378873.5915222</v>
      </c>
    </row>
    <row r="1788" spans="1:7">
      <c r="A1788">
        <v>36</v>
      </c>
      <c r="B1788" t="str">
        <f>VLOOKUP(A1788,SQL!$A$10:$B$61,2)</f>
        <v>New York</v>
      </c>
      <c r="C1788">
        <v>121</v>
      </c>
      <c r="D1788" s="5">
        <v>561711.4</v>
      </c>
      <c r="E1788" s="8">
        <f t="shared" si="27"/>
        <v>205024661</v>
      </c>
      <c r="F1788" s="55">
        <f>VLOOKUP(Table1[[#This Row],[ST2]],Table2[#All],4,FALSE)</f>
        <v>0.65198883893304815</v>
      </c>
      <c r="G1788">
        <f>Table1[[#This Row],[Percentage]]*Table1[[#This Row],[VMT]]</f>
        <v>133673790.6780318</v>
      </c>
    </row>
    <row r="1789" spans="1:7">
      <c r="A1789">
        <v>36</v>
      </c>
      <c r="B1789" t="str">
        <f>VLOOKUP(A1789,SQL!$A$10:$B$61,2)</f>
        <v>New York</v>
      </c>
      <c r="C1789">
        <v>123</v>
      </c>
      <c r="D1789" s="5">
        <v>355919.9</v>
      </c>
      <c r="E1789" s="8">
        <f t="shared" si="27"/>
        <v>129910763.50000001</v>
      </c>
      <c r="F1789" s="55">
        <f>VLOOKUP(Table1[[#This Row],[ST2]],Table2[#All],4,FALSE)</f>
        <v>0.65198883893304815</v>
      </c>
      <c r="G1789">
        <f>Table1[[#This Row],[Percentage]]*Table1[[#This Row],[VMT]]</f>
        <v>84700367.859270826</v>
      </c>
    </row>
    <row r="1790" spans="1:7">
      <c r="A1790">
        <v>37</v>
      </c>
      <c r="B1790" t="str">
        <f>VLOOKUP(A1790,SQL!$A$10:$B$61,2)</f>
        <v>North Carolina</v>
      </c>
      <c r="C1790">
        <v>1</v>
      </c>
      <c r="D1790" s="5">
        <v>3397079.24</v>
      </c>
      <c r="E1790" s="8">
        <f t="shared" si="27"/>
        <v>1239933922.6000001</v>
      </c>
      <c r="F1790" s="55">
        <f>VLOOKUP(Table1[[#This Row],[ST2]],Table2[#All],4,FALSE)</f>
        <v>0.601810762477339</v>
      </c>
      <c r="G1790">
        <f>Table1[[#This Row],[Percentage]]*Table1[[#This Row],[VMT]]</f>
        <v>746205579.38142395</v>
      </c>
    </row>
    <row r="1791" spans="1:7">
      <c r="A1791">
        <v>37</v>
      </c>
      <c r="B1791" t="str">
        <f>VLOOKUP(A1791,SQL!$A$10:$B$61,2)</f>
        <v>North Carolina</v>
      </c>
      <c r="C1791">
        <v>3</v>
      </c>
      <c r="D1791" s="5">
        <v>386897.5</v>
      </c>
      <c r="E1791" s="8">
        <f t="shared" si="27"/>
        <v>141217587.5</v>
      </c>
      <c r="F1791" s="55">
        <f>VLOOKUP(Table1[[#This Row],[ST2]],Table2[#All],4,FALSE)</f>
        <v>0.601810762477339</v>
      </c>
      <c r="G1791">
        <f>Table1[[#This Row],[Percentage]]*Table1[[#This Row],[VMT]]</f>
        <v>84986264.008585334</v>
      </c>
    </row>
    <row r="1792" spans="1:7">
      <c r="A1792">
        <v>37</v>
      </c>
      <c r="B1792" t="str">
        <f>VLOOKUP(A1792,SQL!$A$10:$B$61,2)</f>
        <v>North Carolina</v>
      </c>
      <c r="C1792">
        <v>5</v>
      </c>
      <c r="D1792" s="5">
        <v>176240.74</v>
      </c>
      <c r="E1792" s="8">
        <f t="shared" si="27"/>
        <v>64327870.099999994</v>
      </c>
      <c r="F1792" s="55">
        <f>VLOOKUP(Table1[[#This Row],[ST2]],Table2[#All],4,FALSE)</f>
        <v>0.601810762477339</v>
      </c>
      <c r="G1792">
        <f>Table1[[#This Row],[Percentage]]*Table1[[#This Row],[VMT]]</f>
        <v>38713204.553424217</v>
      </c>
    </row>
    <row r="1793" spans="1:7">
      <c r="A1793">
        <v>37</v>
      </c>
      <c r="B1793" t="str">
        <f>VLOOKUP(A1793,SQL!$A$10:$B$61,2)</f>
        <v>North Carolina</v>
      </c>
      <c r="C1793">
        <v>7</v>
      </c>
      <c r="D1793" s="5">
        <v>745870.05</v>
      </c>
      <c r="E1793" s="8">
        <f t="shared" si="27"/>
        <v>272242568.25</v>
      </c>
      <c r="F1793" s="55">
        <f>VLOOKUP(Table1[[#This Row],[ST2]],Table2[#All],4,FALSE)</f>
        <v>0.601810762477339</v>
      </c>
      <c r="G1793">
        <f>Table1[[#This Row],[Percentage]]*Table1[[#This Row],[VMT]]</f>
        <v>163838507.5773215</v>
      </c>
    </row>
    <row r="1794" spans="1:7">
      <c r="A1794">
        <v>37</v>
      </c>
      <c r="B1794" t="str">
        <f>VLOOKUP(A1794,SQL!$A$10:$B$61,2)</f>
        <v>North Carolina</v>
      </c>
      <c r="C1794">
        <v>9</v>
      </c>
      <c r="D1794" s="5">
        <v>417809.62</v>
      </c>
      <c r="E1794" s="8">
        <f t="shared" si="27"/>
        <v>152500511.30000001</v>
      </c>
      <c r="F1794" s="55">
        <f>VLOOKUP(Table1[[#This Row],[ST2]],Table2[#All],4,FALSE)</f>
        <v>0.601810762477339</v>
      </c>
      <c r="G1794">
        <f>Table1[[#This Row],[Percentage]]*Table1[[#This Row],[VMT]]</f>
        <v>91776448.983637065</v>
      </c>
    </row>
    <row r="1795" spans="1:7">
      <c r="A1795">
        <v>37</v>
      </c>
      <c r="B1795" t="str">
        <f>VLOOKUP(A1795,SQL!$A$10:$B$61,2)</f>
        <v>North Carolina</v>
      </c>
      <c r="C1795">
        <v>11</v>
      </c>
      <c r="D1795" s="5">
        <v>401513.11</v>
      </c>
      <c r="E1795" s="8">
        <f t="shared" si="27"/>
        <v>146552285.15000001</v>
      </c>
      <c r="F1795" s="55">
        <f>VLOOKUP(Table1[[#This Row],[ST2]],Table2[#All],4,FALSE)</f>
        <v>0.601810762477339</v>
      </c>
      <c r="G1795">
        <f>Table1[[#This Row],[Percentage]]*Table1[[#This Row],[VMT]]</f>
        <v>88196742.468917906</v>
      </c>
    </row>
    <row r="1796" spans="1:7">
      <c r="A1796">
        <v>37</v>
      </c>
      <c r="B1796" t="str">
        <f>VLOOKUP(A1796,SQL!$A$10:$B$61,2)</f>
        <v>North Carolina</v>
      </c>
      <c r="C1796">
        <v>13</v>
      </c>
      <c r="D1796" s="5">
        <v>1005887.874</v>
      </c>
      <c r="E1796" s="8">
        <f t="shared" ref="E1796:E1859" si="28">D1796*365</f>
        <v>367149074.00999999</v>
      </c>
      <c r="F1796" s="55">
        <f>VLOOKUP(Table1[[#This Row],[ST2]],Table2[#All],4,FALSE)</f>
        <v>0.601810762477339</v>
      </c>
      <c r="G1796">
        <f>Table1[[#This Row],[Percentage]]*Table1[[#This Row],[VMT]]</f>
        <v>220954264.17280707</v>
      </c>
    </row>
    <row r="1797" spans="1:7">
      <c r="A1797">
        <v>37</v>
      </c>
      <c r="B1797" t="str">
        <f>VLOOKUP(A1797,SQL!$A$10:$B$61,2)</f>
        <v>North Carolina</v>
      </c>
      <c r="C1797">
        <v>15</v>
      </c>
      <c r="D1797" s="5">
        <v>640867.80000000005</v>
      </c>
      <c r="E1797" s="8">
        <f t="shared" si="28"/>
        <v>233916747.00000003</v>
      </c>
      <c r="F1797" s="55">
        <f>VLOOKUP(Table1[[#This Row],[ST2]],Table2[#All],4,FALSE)</f>
        <v>0.601810762477339</v>
      </c>
      <c r="G1797">
        <f>Table1[[#This Row],[Percentage]]*Table1[[#This Row],[VMT]]</f>
        <v>140773615.86828882</v>
      </c>
    </row>
    <row r="1798" spans="1:7">
      <c r="A1798">
        <v>37</v>
      </c>
      <c r="B1798" t="str">
        <f>VLOOKUP(A1798,SQL!$A$10:$B$61,2)</f>
        <v>North Carolina</v>
      </c>
      <c r="C1798">
        <v>17</v>
      </c>
      <c r="D1798" s="5">
        <v>962712.15700000001</v>
      </c>
      <c r="E1798" s="8">
        <f t="shared" si="28"/>
        <v>351389937.30500001</v>
      </c>
      <c r="F1798" s="55">
        <f>VLOOKUP(Table1[[#This Row],[ST2]],Table2[#All],4,FALSE)</f>
        <v>0.601810762477339</v>
      </c>
      <c r="G1798">
        <f>Table1[[#This Row],[Percentage]]*Table1[[#This Row],[VMT]]</f>
        <v>211470246.0963864</v>
      </c>
    </row>
    <row r="1799" spans="1:7">
      <c r="A1799">
        <v>37</v>
      </c>
      <c r="B1799" t="str">
        <f>VLOOKUP(A1799,SQL!$A$10:$B$61,2)</f>
        <v>North Carolina</v>
      </c>
      <c r="C1799">
        <v>19</v>
      </c>
      <c r="D1799" s="5">
        <v>2721595.5</v>
      </c>
      <c r="E1799" s="8">
        <f t="shared" si="28"/>
        <v>993382357.5</v>
      </c>
      <c r="F1799" s="55">
        <f>VLOOKUP(Table1[[#This Row],[ST2]],Table2[#All],4,FALSE)</f>
        <v>0.601810762477339</v>
      </c>
      <c r="G1799">
        <f>Table1[[#This Row],[Percentage]]*Table1[[#This Row],[VMT]]</f>
        <v>597828193.99861157</v>
      </c>
    </row>
    <row r="1800" spans="1:7">
      <c r="A1800">
        <v>37</v>
      </c>
      <c r="B1800" t="str">
        <f>VLOOKUP(A1800,SQL!$A$10:$B$61,2)</f>
        <v>North Carolina</v>
      </c>
      <c r="C1800">
        <v>21</v>
      </c>
      <c r="D1800" s="5">
        <v>6012799.5700000003</v>
      </c>
      <c r="E1800" s="8">
        <f t="shared" si="28"/>
        <v>2194671843.0500002</v>
      </c>
      <c r="F1800" s="55">
        <f>VLOOKUP(Table1[[#This Row],[ST2]],Table2[#All],4,FALSE)</f>
        <v>0.601810762477339</v>
      </c>
      <c r="G1800">
        <f>Table1[[#This Row],[Percentage]]*Table1[[#This Row],[VMT]]</f>
        <v>1320777135.2534676</v>
      </c>
    </row>
    <row r="1801" spans="1:7">
      <c r="A1801">
        <v>37</v>
      </c>
      <c r="B1801" t="str">
        <f>VLOOKUP(A1801,SQL!$A$10:$B$61,2)</f>
        <v>North Carolina</v>
      </c>
      <c r="C1801">
        <v>23</v>
      </c>
      <c r="D1801" s="5">
        <v>2175318.37</v>
      </c>
      <c r="E1801" s="8">
        <f t="shared" si="28"/>
        <v>793991205.05000007</v>
      </c>
      <c r="F1801" s="55">
        <f>VLOOKUP(Table1[[#This Row],[ST2]],Table2[#All],4,FALSE)</f>
        <v>0.601810762477339</v>
      </c>
      <c r="G1801">
        <f>Table1[[#This Row],[Percentage]]*Table1[[#This Row],[VMT]]</f>
        <v>477832452.51144177</v>
      </c>
    </row>
    <row r="1802" spans="1:7">
      <c r="A1802">
        <v>37</v>
      </c>
      <c r="B1802" t="str">
        <f>VLOOKUP(A1802,SQL!$A$10:$B$61,2)</f>
        <v>North Carolina</v>
      </c>
      <c r="C1802">
        <v>25</v>
      </c>
      <c r="D1802" s="5">
        <v>3762302.6359999999</v>
      </c>
      <c r="E1802" s="8">
        <f t="shared" si="28"/>
        <v>1373240462.1399999</v>
      </c>
      <c r="F1802" s="55">
        <f>VLOOKUP(Table1[[#This Row],[ST2]],Table2[#All],4,FALSE)</f>
        <v>0.601810762477339</v>
      </c>
      <c r="G1802">
        <f>Table1[[#This Row],[Percentage]]*Table1[[#This Row],[VMT]]</f>
        <v>826430889.58520675</v>
      </c>
    </row>
    <row r="1803" spans="1:7">
      <c r="A1803">
        <v>37</v>
      </c>
      <c r="B1803" t="str">
        <f>VLOOKUP(A1803,SQL!$A$10:$B$61,2)</f>
        <v>North Carolina</v>
      </c>
      <c r="C1803">
        <v>27</v>
      </c>
      <c r="D1803" s="5">
        <v>1349132.923</v>
      </c>
      <c r="E1803" s="8">
        <f t="shared" si="28"/>
        <v>492433516.89499998</v>
      </c>
      <c r="F1803" s="55">
        <f>VLOOKUP(Table1[[#This Row],[ST2]],Table2[#All],4,FALSE)</f>
        <v>0.601810762477339</v>
      </c>
      <c r="G1803">
        <f>Table1[[#This Row],[Percentage]]*Table1[[#This Row],[VMT]]</f>
        <v>296351790.27197754</v>
      </c>
    </row>
    <row r="1804" spans="1:7">
      <c r="A1804">
        <v>37</v>
      </c>
      <c r="B1804" t="str">
        <f>VLOOKUP(A1804,SQL!$A$10:$B$61,2)</f>
        <v>North Carolina</v>
      </c>
      <c r="C1804">
        <v>29</v>
      </c>
      <c r="D1804" s="5">
        <v>259707.62</v>
      </c>
      <c r="E1804" s="8">
        <f t="shared" si="28"/>
        <v>94793281.299999997</v>
      </c>
      <c r="F1804" s="55">
        <f>VLOOKUP(Table1[[#This Row],[ST2]],Table2[#All],4,FALSE)</f>
        <v>0.601810762477339</v>
      </c>
      <c r="G1804">
        <f>Table1[[#This Row],[Percentage]]*Table1[[#This Row],[VMT]]</f>
        <v>57047616.896881878</v>
      </c>
    </row>
    <row r="1805" spans="1:7">
      <c r="A1805">
        <v>37</v>
      </c>
      <c r="B1805" t="str">
        <f>VLOOKUP(A1805,SQL!$A$10:$B$61,2)</f>
        <v>North Carolina</v>
      </c>
      <c r="C1805">
        <v>31</v>
      </c>
      <c r="D1805" s="5">
        <v>1512092.7760000001</v>
      </c>
      <c r="E1805" s="8">
        <f t="shared" si="28"/>
        <v>551913863.24000001</v>
      </c>
      <c r="F1805" s="55">
        <f>VLOOKUP(Table1[[#This Row],[ST2]],Table2[#All],4,FALSE)</f>
        <v>0.601810762477339</v>
      </c>
      <c r="G1805">
        <f>Table1[[#This Row],[Percentage]]*Table1[[#This Row],[VMT]]</f>
        <v>332147702.85827821</v>
      </c>
    </row>
    <row r="1806" spans="1:7">
      <c r="A1806">
        <v>37</v>
      </c>
      <c r="B1806" t="str">
        <f>VLOOKUP(A1806,SQL!$A$10:$B$61,2)</f>
        <v>North Carolina</v>
      </c>
      <c r="C1806">
        <v>33</v>
      </c>
      <c r="D1806" s="5">
        <v>457343.37</v>
      </c>
      <c r="E1806" s="8">
        <f t="shared" si="28"/>
        <v>166930330.05000001</v>
      </c>
      <c r="F1806" s="55">
        <f>VLOOKUP(Table1[[#This Row],[ST2]],Table2[#All],4,FALSE)</f>
        <v>0.601810762477339</v>
      </c>
      <c r="G1806">
        <f>Table1[[#This Row],[Percentage]]*Table1[[#This Row],[VMT]]</f>
        <v>100460469.20798436</v>
      </c>
    </row>
    <row r="1807" spans="1:7">
      <c r="A1807">
        <v>37</v>
      </c>
      <c r="B1807" t="str">
        <f>VLOOKUP(A1807,SQL!$A$10:$B$61,2)</f>
        <v>North Carolina</v>
      </c>
      <c r="C1807">
        <v>35</v>
      </c>
      <c r="D1807" s="5">
        <v>3578624.713</v>
      </c>
      <c r="E1807" s="8">
        <f t="shared" si="28"/>
        <v>1306198020.2449999</v>
      </c>
      <c r="F1807" s="55">
        <f>VLOOKUP(Table1[[#This Row],[ST2]],Table2[#All],4,FALSE)</f>
        <v>0.601810762477339</v>
      </c>
      <c r="G1807">
        <f>Table1[[#This Row],[Percentage]]*Table1[[#This Row],[VMT]]</f>
        <v>786084026.51003408</v>
      </c>
    </row>
    <row r="1808" spans="1:7">
      <c r="A1808">
        <v>37</v>
      </c>
      <c r="B1808" t="str">
        <f>VLOOKUP(A1808,SQL!$A$10:$B$61,2)</f>
        <v>North Carolina</v>
      </c>
      <c r="C1808">
        <v>37</v>
      </c>
      <c r="D1808" s="5">
        <v>1500209.22</v>
      </c>
      <c r="E1808" s="8">
        <f t="shared" si="28"/>
        <v>547576365.29999995</v>
      </c>
      <c r="F1808" s="55">
        <f>VLOOKUP(Table1[[#This Row],[ST2]],Table2[#All],4,FALSE)</f>
        <v>0.601810762477339</v>
      </c>
      <c r="G1808">
        <f>Table1[[#This Row],[Percentage]]*Table1[[#This Row],[VMT]]</f>
        <v>329537349.9157629</v>
      </c>
    </row>
    <row r="1809" spans="1:7">
      <c r="A1809">
        <v>37</v>
      </c>
      <c r="B1809" t="str">
        <f>VLOOKUP(A1809,SQL!$A$10:$B$61,2)</f>
        <v>North Carolina</v>
      </c>
      <c r="C1809">
        <v>39</v>
      </c>
      <c r="D1809" s="5">
        <v>549693.91</v>
      </c>
      <c r="E1809" s="8">
        <f t="shared" si="28"/>
        <v>200638277.15000001</v>
      </c>
      <c r="F1809" s="55">
        <f>VLOOKUP(Table1[[#This Row],[ST2]],Table2[#All],4,FALSE)</f>
        <v>0.601810762477339</v>
      </c>
      <c r="G1809">
        <f>Table1[[#This Row],[Percentage]]*Table1[[#This Row],[VMT]]</f>
        <v>120746274.55378117</v>
      </c>
    </row>
    <row r="1810" spans="1:7">
      <c r="A1810">
        <v>37</v>
      </c>
      <c r="B1810" t="str">
        <f>VLOOKUP(A1810,SQL!$A$10:$B$61,2)</f>
        <v>North Carolina</v>
      </c>
      <c r="C1810">
        <v>41</v>
      </c>
      <c r="D1810" s="5">
        <v>218374.84</v>
      </c>
      <c r="E1810" s="8">
        <f t="shared" si="28"/>
        <v>79706816.599999994</v>
      </c>
      <c r="F1810" s="55">
        <f>VLOOKUP(Table1[[#This Row],[ST2]],Table2[#All],4,FALSE)</f>
        <v>0.601810762477339</v>
      </c>
      <c r="G1810">
        <f>Table1[[#This Row],[Percentage]]*Table1[[#This Row],[VMT]]</f>
        <v>47968420.072687417</v>
      </c>
    </row>
    <row r="1811" spans="1:7">
      <c r="A1811">
        <v>37</v>
      </c>
      <c r="B1811" t="str">
        <f>VLOOKUP(A1811,SQL!$A$10:$B$61,2)</f>
        <v>North Carolina</v>
      </c>
      <c r="C1811">
        <v>43</v>
      </c>
      <c r="D1811" s="5">
        <v>190606.32</v>
      </c>
      <c r="E1811" s="8">
        <f t="shared" si="28"/>
        <v>69571306.799999997</v>
      </c>
      <c r="F1811" s="55">
        <f>VLOOKUP(Table1[[#This Row],[ST2]],Table2[#All],4,FALSE)</f>
        <v>0.601810762477339</v>
      </c>
      <c r="G1811">
        <f>Table1[[#This Row],[Percentage]]*Table1[[#This Row],[VMT]]</f>
        <v>41868761.191852875</v>
      </c>
    </row>
    <row r="1812" spans="1:7">
      <c r="A1812">
        <v>37</v>
      </c>
      <c r="B1812" t="str">
        <f>VLOOKUP(A1812,SQL!$A$10:$B$61,2)</f>
        <v>North Carolina</v>
      </c>
      <c r="C1812">
        <v>45</v>
      </c>
      <c r="D1812" s="5">
        <v>2089541.24</v>
      </c>
      <c r="E1812" s="8">
        <f t="shared" si="28"/>
        <v>762682552.60000002</v>
      </c>
      <c r="F1812" s="55">
        <f>VLOOKUP(Table1[[#This Row],[ST2]],Table2[#All],4,FALSE)</f>
        <v>0.601810762477339</v>
      </c>
      <c r="G1812">
        <f>Table1[[#This Row],[Percentage]]*Table1[[#This Row],[VMT]]</f>
        <v>458990568.50836921</v>
      </c>
    </row>
    <row r="1813" spans="1:7">
      <c r="A1813">
        <v>37</v>
      </c>
      <c r="B1813" t="str">
        <f>VLOOKUP(A1813,SQL!$A$10:$B$61,2)</f>
        <v>North Carolina</v>
      </c>
      <c r="C1813">
        <v>47</v>
      </c>
      <c r="D1813" s="5">
        <v>1563673.04</v>
      </c>
      <c r="E1813" s="8">
        <f t="shared" si="28"/>
        <v>570740659.60000002</v>
      </c>
      <c r="F1813" s="55">
        <f>VLOOKUP(Table1[[#This Row],[ST2]],Table2[#All],4,FALSE)</f>
        <v>0.601810762477339</v>
      </c>
      <c r="G1813">
        <f>Table1[[#This Row],[Percentage]]*Table1[[#This Row],[VMT]]</f>
        <v>343477871.53069538</v>
      </c>
    </row>
    <row r="1814" spans="1:7">
      <c r="A1814">
        <v>37</v>
      </c>
      <c r="B1814" t="str">
        <f>VLOOKUP(A1814,SQL!$A$10:$B$61,2)</f>
        <v>North Carolina</v>
      </c>
      <c r="C1814">
        <v>49</v>
      </c>
      <c r="D1814" s="5">
        <v>2178565.0499999998</v>
      </c>
      <c r="E1814" s="8">
        <f t="shared" si="28"/>
        <v>795176243.24999988</v>
      </c>
      <c r="F1814" s="55">
        <f>VLOOKUP(Table1[[#This Row],[ST2]],Table2[#All],4,FALSE)</f>
        <v>0.601810762477339</v>
      </c>
      <c r="G1814">
        <f>Table1[[#This Row],[Percentage]]*Table1[[#This Row],[VMT]]</f>
        <v>478545621.25414842</v>
      </c>
    </row>
    <row r="1815" spans="1:7">
      <c r="A1815">
        <v>37</v>
      </c>
      <c r="B1815" t="str">
        <f>VLOOKUP(A1815,SQL!$A$10:$B$61,2)</f>
        <v>North Carolina</v>
      </c>
      <c r="C1815">
        <v>51</v>
      </c>
      <c r="D1815" s="5">
        <v>7567135.7000000002</v>
      </c>
      <c r="E1815" s="8">
        <f t="shared" si="28"/>
        <v>2762004530.5</v>
      </c>
      <c r="F1815" s="55">
        <f>VLOOKUP(Table1[[#This Row],[ST2]],Table2[#All],4,FALSE)</f>
        <v>0.601810762477339</v>
      </c>
      <c r="G1815">
        <f>Table1[[#This Row],[Percentage]]*Table1[[#This Row],[VMT]]</f>
        <v>1662204052.4660697</v>
      </c>
    </row>
    <row r="1816" spans="1:7">
      <c r="A1816">
        <v>37</v>
      </c>
      <c r="B1816" t="str">
        <f>VLOOKUP(A1816,SQL!$A$10:$B$61,2)</f>
        <v>North Carolina</v>
      </c>
      <c r="C1816">
        <v>53</v>
      </c>
      <c r="D1816" s="5">
        <v>785160.06099999999</v>
      </c>
      <c r="E1816" s="8">
        <f t="shared" si="28"/>
        <v>286583422.26499999</v>
      </c>
      <c r="F1816" s="55">
        <f>VLOOKUP(Table1[[#This Row],[ST2]],Table2[#All],4,FALSE)</f>
        <v>0.601810762477339</v>
      </c>
      <c r="G1816">
        <f>Table1[[#This Row],[Percentage]]*Table1[[#This Row],[VMT]]</f>
        <v>172468987.86666486</v>
      </c>
    </row>
    <row r="1817" spans="1:7">
      <c r="A1817">
        <v>37</v>
      </c>
      <c r="B1817" t="str">
        <f>VLOOKUP(A1817,SQL!$A$10:$B$61,2)</f>
        <v>North Carolina</v>
      </c>
      <c r="C1817">
        <v>55</v>
      </c>
      <c r="D1817" s="5">
        <v>1143938.57</v>
      </c>
      <c r="E1817" s="8">
        <f t="shared" si="28"/>
        <v>417537578.05000001</v>
      </c>
      <c r="F1817" s="55">
        <f>VLOOKUP(Table1[[#This Row],[ST2]],Table2[#All],4,FALSE)</f>
        <v>0.601810762477339</v>
      </c>
      <c r="G1817">
        <f>Table1[[#This Row],[Percentage]]*Table1[[#This Row],[VMT]]</f>
        <v>251278608.20921195</v>
      </c>
    </row>
    <row r="1818" spans="1:7">
      <c r="A1818">
        <v>37</v>
      </c>
      <c r="B1818" t="str">
        <f>VLOOKUP(A1818,SQL!$A$10:$B$61,2)</f>
        <v>North Carolina</v>
      </c>
      <c r="C1818">
        <v>57</v>
      </c>
      <c r="D1818" s="5">
        <v>3445457.73</v>
      </c>
      <c r="E1818" s="8">
        <f t="shared" si="28"/>
        <v>1257592071.45</v>
      </c>
      <c r="F1818" s="55">
        <f>VLOOKUP(Table1[[#This Row],[ST2]],Table2[#All],4,FALSE)</f>
        <v>0.601810762477339</v>
      </c>
      <c r="G1818">
        <f>Table1[[#This Row],[Percentage]]*Table1[[#This Row],[VMT]]</f>
        <v>756832443.40478075</v>
      </c>
    </row>
    <row r="1819" spans="1:7">
      <c r="A1819">
        <v>37</v>
      </c>
      <c r="B1819" t="str">
        <f>VLOOKUP(A1819,SQL!$A$10:$B$61,2)</f>
        <v>North Carolina</v>
      </c>
      <c r="C1819">
        <v>59</v>
      </c>
      <c r="D1819" s="5">
        <v>1160640.8</v>
      </c>
      <c r="E1819" s="8">
        <f t="shared" si="28"/>
        <v>423633892</v>
      </c>
      <c r="F1819" s="55">
        <f>VLOOKUP(Table1[[#This Row],[ST2]],Table2[#All],4,FALSE)</f>
        <v>0.601810762477339</v>
      </c>
      <c r="G1819">
        <f>Table1[[#This Row],[Percentage]]*Table1[[#This Row],[VMT]]</f>
        <v>254947435.55576268</v>
      </c>
    </row>
    <row r="1820" spans="1:7">
      <c r="A1820">
        <v>37</v>
      </c>
      <c r="B1820" t="str">
        <f>VLOOKUP(A1820,SQL!$A$10:$B$61,2)</f>
        <v>North Carolina</v>
      </c>
      <c r="C1820">
        <v>61</v>
      </c>
      <c r="D1820" s="5">
        <v>1524903.37</v>
      </c>
      <c r="E1820" s="8">
        <f t="shared" si="28"/>
        <v>556589730.05000007</v>
      </c>
      <c r="F1820" s="55">
        <f>VLOOKUP(Table1[[#This Row],[ST2]],Table2[#All],4,FALSE)</f>
        <v>0.601810762477339</v>
      </c>
      <c r="G1820">
        <f>Table1[[#This Row],[Percentage]]*Table1[[#This Row],[VMT]]</f>
        <v>334961689.82844681</v>
      </c>
    </row>
    <row r="1821" spans="1:7">
      <c r="A1821">
        <v>37</v>
      </c>
      <c r="B1821" t="str">
        <f>VLOOKUP(A1821,SQL!$A$10:$B$61,2)</f>
        <v>North Carolina</v>
      </c>
      <c r="C1821">
        <v>63</v>
      </c>
      <c r="D1821" s="5">
        <v>6614314.2599999998</v>
      </c>
      <c r="E1821" s="8">
        <f t="shared" si="28"/>
        <v>2414224704.9000001</v>
      </c>
      <c r="F1821" s="55">
        <f>VLOOKUP(Table1[[#This Row],[ST2]],Table2[#All],4,FALSE)</f>
        <v>0.601810762477339</v>
      </c>
      <c r="G1821">
        <f>Table1[[#This Row],[Percentage]]*Table1[[#This Row],[VMT]]</f>
        <v>1452906410.4474978</v>
      </c>
    </row>
    <row r="1822" spans="1:7">
      <c r="A1822">
        <v>37</v>
      </c>
      <c r="B1822" t="str">
        <f>VLOOKUP(A1822,SQL!$A$10:$B$61,2)</f>
        <v>North Carolina</v>
      </c>
      <c r="C1822">
        <v>65</v>
      </c>
      <c r="D1822" s="5">
        <v>1235473.47</v>
      </c>
      <c r="E1822" s="8">
        <f t="shared" si="28"/>
        <v>450947816.55000001</v>
      </c>
      <c r="F1822" s="55">
        <f>VLOOKUP(Table1[[#This Row],[ST2]],Table2[#All],4,FALSE)</f>
        <v>0.601810762477339</v>
      </c>
      <c r="G1822">
        <f>Table1[[#This Row],[Percentage]]*Table1[[#This Row],[VMT]]</f>
        <v>271385249.31544667</v>
      </c>
    </row>
    <row r="1823" spans="1:7">
      <c r="A1823">
        <v>37</v>
      </c>
      <c r="B1823" t="str">
        <f>VLOOKUP(A1823,SQL!$A$10:$B$61,2)</f>
        <v>North Carolina</v>
      </c>
      <c r="C1823">
        <v>67</v>
      </c>
      <c r="D1823" s="5">
        <v>7786391.6100000003</v>
      </c>
      <c r="E1823" s="8">
        <f t="shared" si="28"/>
        <v>2842032937.6500001</v>
      </c>
      <c r="F1823" s="55">
        <f>VLOOKUP(Table1[[#This Row],[ST2]],Table2[#All],4,FALSE)</f>
        <v>0.601810762477339</v>
      </c>
      <c r="G1823">
        <f>Table1[[#This Row],[Percentage]]*Table1[[#This Row],[VMT]]</f>
        <v>1710366009.1928582</v>
      </c>
    </row>
    <row r="1824" spans="1:7">
      <c r="A1824">
        <v>37</v>
      </c>
      <c r="B1824" t="str">
        <f>VLOOKUP(A1824,SQL!$A$10:$B$61,2)</f>
        <v>North Carolina</v>
      </c>
      <c r="C1824">
        <v>69</v>
      </c>
      <c r="D1824" s="5">
        <v>956995.32</v>
      </c>
      <c r="E1824" s="8">
        <f t="shared" si="28"/>
        <v>349303291.79999995</v>
      </c>
      <c r="F1824" s="55">
        <f>VLOOKUP(Table1[[#This Row],[ST2]],Table2[#All],4,FALSE)</f>
        <v>0.601810762477339</v>
      </c>
      <c r="G1824">
        <f>Table1[[#This Row],[Percentage]]*Table1[[#This Row],[VMT]]</f>
        <v>210214480.3740024</v>
      </c>
    </row>
    <row r="1825" spans="1:7">
      <c r="A1825">
        <v>37</v>
      </c>
      <c r="B1825" t="str">
        <f>VLOOKUP(A1825,SQL!$A$10:$B$61,2)</f>
        <v>North Carolina</v>
      </c>
      <c r="C1825">
        <v>71</v>
      </c>
      <c r="D1825" s="5">
        <v>4601806.5199999996</v>
      </c>
      <c r="E1825" s="8">
        <f t="shared" si="28"/>
        <v>1679659379.8</v>
      </c>
      <c r="F1825" s="55">
        <f>VLOOKUP(Table1[[#This Row],[ST2]],Table2[#All],4,FALSE)</f>
        <v>0.601810762477339</v>
      </c>
      <c r="G1825">
        <f>Table1[[#This Row],[Percentage]]*Table1[[#This Row],[VMT]]</f>
        <v>1010837092.0596523</v>
      </c>
    </row>
    <row r="1826" spans="1:7">
      <c r="A1826">
        <v>37</v>
      </c>
      <c r="B1826" t="str">
        <f>VLOOKUP(A1826,SQL!$A$10:$B$61,2)</f>
        <v>North Carolina</v>
      </c>
      <c r="C1826">
        <v>73</v>
      </c>
      <c r="D1826" s="5">
        <v>226650.3</v>
      </c>
      <c r="E1826" s="8">
        <f t="shared" si="28"/>
        <v>82727359.5</v>
      </c>
      <c r="F1826" s="55">
        <f>VLOOKUP(Table1[[#This Row],[ST2]],Table2[#All],4,FALSE)</f>
        <v>0.601810762477339</v>
      </c>
      <c r="G1826">
        <f>Table1[[#This Row],[Percentage]]*Table1[[#This Row],[VMT]]</f>
        <v>49786215.298431933</v>
      </c>
    </row>
    <row r="1827" spans="1:7">
      <c r="A1827">
        <v>37</v>
      </c>
      <c r="B1827" t="str">
        <f>VLOOKUP(A1827,SQL!$A$10:$B$61,2)</f>
        <v>North Carolina</v>
      </c>
      <c r="C1827">
        <v>75</v>
      </c>
      <c r="D1827" s="5">
        <v>157020.29999999999</v>
      </c>
      <c r="E1827" s="8">
        <f t="shared" si="28"/>
        <v>57312409.499999993</v>
      </c>
      <c r="F1827" s="55">
        <f>VLOOKUP(Table1[[#This Row],[ST2]],Table2[#All],4,FALSE)</f>
        <v>0.601810762477339</v>
      </c>
      <c r="G1827">
        <f>Table1[[#This Row],[Percentage]]*Table1[[#This Row],[VMT]]</f>
        <v>34491224.860608481</v>
      </c>
    </row>
    <row r="1828" spans="1:7">
      <c r="A1828">
        <v>37</v>
      </c>
      <c r="B1828" t="str">
        <f>VLOOKUP(A1828,SQL!$A$10:$B$61,2)</f>
        <v>North Carolina</v>
      </c>
      <c r="C1828">
        <v>77</v>
      </c>
      <c r="D1828" s="5">
        <v>1480793.71</v>
      </c>
      <c r="E1828" s="8">
        <f t="shared" si="28"/>
        <v>540489704.14999998</v>
      </c>
      <c r="F1828" s="55">
        <f>VLOOKUP(Table1[[#This Row],[ST2]],Table2[#All],4,FALSE)</f>
        <v>0.601810762477339</v>
      </c>
      <c r="G1828">
        <f>Table1[[#This Row],[Percentage]]*Table1[[#This Row],[VMT]]</f>
        <v>325272520.96566284</v>
      </c>
    </row>
    <row r="1829" spans="1:7">
      <c r="A1829">
        <v>37</v>
      </c>
      <c r="B1829" t="str">
        <f>VLOOKUP(A1829,SQL!$A$10:$B$61,2)</f>
        <v>North Carolina</v>
      </c>
      <c r="C1829">
        <v>79</v>
      </c>
      <c r="D1829" s="5">
        <v>494356.26</v>
      </c>
      <c r="E1829" s="8">
        <f t="shared" si="28"/>
        <v>180440034.90000001</v>
      </c>
      <c r="F1829" s="55">
        <f>VLOOKUP(Table1[[#This Row],[ST2]],Table2[#All],4,FALSE)</f>
        <v>0.601810762477339</v>
      </c>
      <c r="G1829">
        <f>Table1[[#This Row],[Percentage]]*Table1[[#This Row],[VMT]]</f>
        <v>108590754.98460667</v>
      </c>
    </row>
    <row r="1830" spans="1:7">
      <c r="A1830">
        <v>37</v>
      </c>
      <c r="B1830" t="str">
        <f>VLOOKUP(A1830,SQL!$A$10:$B$61,2)</f>
        <v>North Carolina</v>
      </c>
      <c r="C1830">
        <v>81</v>
      </c>
      <c r="D1830" s="5">
        <v>12709834.177999999</v>
      </c>
      <c r="E1830" s="8">
        <f t="shared" si="28"/>
        <v>4639089474.9699993</v>
      </c>
      <c r="F1830" s="55">
        <f>VLOOKUP(Table1[[#This Row],[ST2]],Table2[#All],4,FALSE)</f>
        <v>0.601810762477339</v>
      </c>
      <c r="G1830">
        <f>Table1[[#This Row],[Percentage]]*Table1[[#This Row],[VMT]]</f>
        <v>2791853974.1322937</v>
      </c>
    </row>
    <row r="1831" spans="1:7">
      <c r="A1831">
        <v>37</v>
      </c>
      <c r="B1831" t="str">
        <f>VLOOKUP(A1831,SQL!$A$10:$B$61,2)</f>
        <v>North Carolina</v>
      </c>
      <c r="C1831">
        <v>83</v>
      </c>
      <c r="D1831" s="5">
        <v>1574020.62</v>
      </c>
      <c r="E1831" s="8">
        <f t="shared" si="28"/>
        <v>574517526.30000007</v>
      </c>
      <c r="F1831" s="55">
        <f>VLOOKUP(Table1[[#This Row],[ST2]],Table2[#All],4,FALSE)</f>
        <v>0.601810762477339</v>
      </c>
      <c r="G1831">
        <f>Table1[[#This Row],[Percentage]]*Table1[[#This Row],[VMT]]</f>
        <v>345750830.55919772</v>
      </c>
    </row>
    <row r="1832" spans="1:7">
      <c r="A1832">
        <v>37</v>
      </c>
      <c r="B1832" t="str">
        <f>VLOOKUP(A1832,SQL!$A$10:$B$61,2)</f>
        <v>North Carolina</v>
      </c>
      <c r="C1832">
        <v>85</v>
      </c>
      <c r="D1832" s="5">
        <v>1983313.14</v>
      </c>
      <c r="E1832" s="8">
        <f t="shared" si="28"/>
        <v>723909296.0999999</v>
      </c>
      <c r="F1832" s="55">
        <f>VLOOKUP(Table1[[#This Row],[ST2]],Table2[#All],4,FALSE)</f>
        <v>0.601810762477339</v>
      </c>
      <c r="G1832">
        <f>Table1[[#This Row],[Percentage]]*Table1[[#This Row],[VMT]]</f>
        <v>435656405.45037472</v>
      </c>
    </row>
    <row r="1833" spans="1:7">
      <c r="A1833">
        <v>37</v>
      </c>
      <c r="B1833" t="str">
        <f>VLOOKUP(A1833,SQL!$A$10:$B$61,2)</f>
        <v>North Carolina</v>
      </c>
      <c r="C1833">
        <v>87</v>
      </c>
      <c r="D1833" s="5">
        <v>2107652.02</v>
      </c>
      <c r="E1833" s="8">
        <f t="shared" si="28"/>
        <v>769292987.29999995</v>
      </c>
      <c r="F1833" s="55">
        <f>VLOOKUP(Table1[[#This Row],[ST2]],Table2[#All],4,FALSE)</f>
        <v>0.601810762477339</v>
      </c>
      <c r="G1833">
        <f>Table1[[#This Row],[Percentage]]*Table1[[#This Row],[VMT]]</f>
        <v>462968799.25548285</v>
      </c>
    </row>
    <row r="1834" spans="1:7">
      <c r="A1834">
        <v>37</v>
      </c>
      <c r="B1834" t="str">
        <f>VLOOKUP(A1834,SQL!$A$10:$B$61,2)</f>
        <v>North Carolina</v>
      </c>
      <c r="C1834">
        <v>89</v>
      </c>
      <c r="D1834" s="5">
        <v>2164001.46</v>
      </c>
      <c r="E1834" s="8">
        <f t="shared" si="28"/>
        <v>789860532.89999998</v>
      </c>
      <c r="F1834" s="55">
        <f>VLOOKUP(Table1[[#This Row],[ST2]],Table2[#All],4,FALSE)</f>
        <v>0.601810762477339</v>
      </c>
      <c r="G1834">
        <f>Table1[[#This Row],[Percentage]]*Table1[[#This Row],[VMT]]</f>
        <v>475346569.55530632</v>
      </c>
    </row>
    <row r="1835" spans="1:7">
      <c r="A1835">
        <v>37</v>
      </c>
      <c r="B1835" t="str">
        <f>VLOOKUP(A1835,SQL!$A$10:$B$61,2)</f>
        <v>North Carolina</v>
      </c>
      <c r="C1835">
        <v>91</v>
      </c>
      <c r="D1835" s="5">
        <v>409570</v>
      </c>
      <c r="E1835" s="8">
        <f t="shared" si="28"/>
        <v>149493050</v>
      </c>
      <c r="F1835" s="55">
        <f>VLOOKUP(Table1[[#This Row],[ST2]],Table2[#All],4,FALSE)</f>
        <v>0.601810762477339</v>
      </c>
      <c r="G1835">
        <f>Table1[[#This Row],[Percentage]]*Table1[[#This Row],[VMT]]</f>
        <v>89966526.405562967</v>
      </c>
    </row>
    <row r="1836" spans="1:7">
      <c r="A1836">
        <v>37</v>
      </c>
      <c r="B1836" t="str">
        <f>VLOOKUP(A1836,SQL!$A$10:$B$61,2)</f>
        <v>North Carolina</v>
      </c>
      <c r="C1836">
        <v>93</v>
      </c>
      <c r="D1836" s="5">
        <v>587030.85</v>
      </c>
      <c r="E1836" s="8">
        <f t="shared" si="28"/>
        <v>214266260.25</v>
      </c>
      <c r="F1836" s="55">
        <f>VLOOKUP(Table1[[#This Row],[ST2]],Table2[#All],4,FALSE)</f>
        <v>0.601810762477339</v>
      </c>
      <c r="G1836">
        <f>Table1[[#This Row],[Percentage]]*Table1[[#This Row],[VMT]]</f>
        <v>128947741.45422046</v>
      </c>
    </row>
    <row r="1837" spans="1:7">
      <c r="A1837">
        <v>37</v>
      </c>
      <c r="B1837" t="str">
        <f>VLOOKUP(A1837,SQL!$A$10:$B$61,2)</f>
        <v>North Carolina</v>
      </c>
      <c r="C1837">
        <v>95</v>
      </c>
      <c r="D1837" s="5">
        <v>110552.26</v>
      </c>
      <c r="E1837" s="8">
        <f t="shared" si="28"/>
        <v>40351574.899999999</v>
      </c>
      <c r="F1837" s="55">
        <f>VLOOKUP(Table1[[#This Row],[ST2]],Table2[#All],4,FALSE)</f>
        <v>0.601810762477339</v>
      </c>
      <c r="G1837">
        <f>Table1[[#This Row],[Percentage]]*Table1[[#This Row],[VMT]]</f>
        <v>24284012.057730455</v>
      </c>
    </row>
    <row r="1838" spans="1:7">
      <c r="A1838">
        <v>37</v>
      </c>
      <c r="B1838" t="str">
        <f>VLOOKUP(A1838,SQL!$A$10:$B$61,2)</f>
        <v>North Carolina</v>
      </c>
      <c r="C1838">
        <v>97</v>
      </c>
      <c r="D1838" s="5">
        <v>4518059.7300000004</v>
      </c>
      <c r="E1838" s="8">
        <f t="shared" si="28"/>
        <v>1649091801.45</v>
      </c>
      <c r="F1838" s="55">
        <f>VLOOKUP(Table1[[#This Row],[ST2]],Table2[#All],4,FALSE)</f>
        <v>0.601810762477339</v>
      </c>
      <c r="G1838">
        <f>Table1[[#This Row],[Percentage]]*Table1[[#This Row],[VMT]]</f>
        <v>992441194.42575312</v>
      </c>
    </row>
    <row r="1839" spans="1:7">
      <c r="A1839">
        <v>37</v>
      </c>
      <c r="B1839" t="str">
        <f>VLOOKUP(A1839,SQL!$A$10:$B$61,2)</f>
        <v>North Carolina</v>
      </c>
      <c r="C1839">
        <v>99</v>
      </c>
      <c r="D1839" s="5">
        <v>1188192.44</v>
      </c>
      <c r="E1839" s="8">
        <f t="shared" si="28"/>
        <v>433690240.59999996</v>
      </c>
      <c r="F1839" s="55">
        <f>VLOOKUP(Table1[[#This Row],[ST2]],Table2[#All],4,FALSE)</f>
        <v>0.601810762477339</v>
      </c>
      <c r="G1839">
        <f>Table1[[#This Row],[Percentage]]*Table1[[#This Row],[VMT]]</f>
        <v>260999454.37446657</v>
      </c>
    </row>
    <row r="1840" spans="1:7">
      <c r="A1840">
        <v>37</v>
      </c>
      <c r="B1840" t="str">
        <f>VLOOKUP(A1840,SQL!$A$10:$B$61,2)</f>
        <v>North Carolina</v>
      </c>
      <c r="C1840">
        <v>101</v>
      </c>
      <c r="D1840" s="5">
        <v>4493886.01</v>
      </c>
      <c r="E1840" s="8">
        <f t="shared" si="28"/>
        <v>1640268393.6499999</v>
      </c>
      <c r="F1840" s="55">
        <f>VLOOKUP(Table1[[#This Row],[ST2]],Table2[#All],4,FALSE)</f>
        <v>0.601810762477339</v>
      </c>
      <c r="G1840">
        <f>Table1[[#This Row],[Percentage]]*Table1[[#This Row],[VMT]]</f>
        <v>987131172.64998651</v>
      </c>
    </row>
    <row r="1841" spans="1:7">
      <c r="A1841">
        <v>37</v>
      </c>
      <c r="B1841" t="str">
        <f>VLOOKUP(A1841,SQL!$A$10:$B$61,2)</f>
        <v>North Carolina</v>
      </c>
      <c r="C1841">
        <v>103</v>
      </c>
      <c r="D1841" s="5">
        <v>430500.08399999997</v>
      </c>
      <c r="E1841" s="8">
        <f t="shared" si="28"/>
        <v>157132530.66</v>
      </c>
      <c r="F1841" s="55">
        <f>VLOOKUP(Table1[[#This Row],[ST2]],Table2[#All],4,FALSE)</f>
        <v>0.601810762477339</v>
      </c>
      <c r="G1841">
        <f>Table1[[#This Row],[Percentage]]*Table1[[#This Row],[VMT]]</f>
        <v>94564048.086488441</v>
      </c>
    </row>
    <row r="1842" spans="1:7">
      <c r="A1842">
        <v>37</v>
      </c>
      <c r="B1842" t="str">
        <f>VLOOKUP(A1842,SQL!$A$10:$B$61,2)</f>
        <v>North Carolina</v>
      </c>
      <c r="C1842">
        <v>105</v>
      </c>
      <c r="D1842" s="5">
        <v>1270865.69</v>
      </c>
      <c r="E1842" s="8">
        <f t="shared" si="28"/>
        <v>463865976.84999996</v>
      </c>
      <c r="F1842" s="55">
        <f>VLOOKUP(Table1[[#This Row],[ST2]],Table2[#All],4,FALSE)</f>
        <v>0.601810762477339</v>
      </c>
      <c r="G1842">
        <f>Table1[[#This Row],[Percentage]]*Table1[[#This Row],[VMT]]</f>
        <v>279159537.21539414</v>
      </c>
    </row>
    <row r="1843" spans="1:7">
      <c r="A1843">
        <v>37</v>
      </c>
      <c r="B1843" t="str">
        <f>VLOOKUP(A1843,SQL!$A$10:$B$61,2)</f>
        <v>North Carolina</v>
      </c>
      <c r="C1843">
        <v>107</v>
      </c>
      <c r="D1843" s="5">
        <v>1388318.18</v>
      </c>
      <c r="E1843" s="8">
        <f t="shared" si="28"/>
        <v>506736135.69999999</v>
      </c>
      <c r="F1843" s="55">
        <f>VLOOKUP(Table1[[#This Row],[ST2]],Table2[#All],4,FALSE)</f>
        <v>0.601810762477339</v>
      </c>
      <c r="G1843">
        <f>Table1[[#This Row],[Percentage]]*Table1[[#This Row],[VMT]]</f>
        <v>304959260.20043731</v>
      </c>
    </row>
    <row r="1844" spans="1:7">
      <c r="A1844">
        <v>37</v>
      </c>
      <c r="B1844" t="str">
        <f>VLOOKUP(A1844,SQL!$A$10:$B$61,2)</f>
        <v>North Carolina</v>
      </c>
      <c r="C1844">
        <v>109</v>
      </c>
      <c r="D1844" s="5">
        <v>1258722.551</v>
      </c>
      <c r="E1844" s="8">
        <f t="shared" si="28"/>
        <v>459433731.11500001</v>
      </c>
      <c r="F1844" s="55">
        <f>VLOOKUP(Table1[[#This Row],[ST2]],Table2[#All],4,FALSE)</f>
        <v>0.601810762477339</v>
      </c>
      <c r="G1844">
        <f>Table1[[#This Row],[Percentage]]*Table1[[#This Row],[VMT]]</f>
        <v>276492164.03012693</v>
      </c>
    </row>
    <row r="1845" spans="1:7">
      <c r="A1845">
        <v>37</v>
      </c>
      <c r="B1845" t="str">
        <f>VLOOKUP(A1845,SQL!$A$10:$B$61,2)</f>
        <v>North Carolina</v>
      </c>
      <c r="C1845">
        <v>111</v>
      </c>
      <c r="D1845" s="5">
        <v>1527857.5</v>
      </c>
      <c r="E1845" s="8">
        <f t="shared" si="28"/>
        <v>557667987.5</v>
      </c>
      <c r="F1845" s="55">
        <f>VLOOKUP(Table1[[#This Row],[ST2]],Table2[#All],4,FALSE)</f>
        <v>0.601810762477339</v>
      </c>
      <c r="G1845">
        <f>Table1[[#This Row],[Percentage]]*Table1[[#This Row],[VMT]]</f>
        <v>335610596.76657814</v>
      </c>
    </row>
    <row r="1846" spans="1:7">
      <c r="A1846">
        <v>37</v>
      </c>
      <c r="B1846" t="str">
        <f>VLOOKUP(A1846,SQL!$A$10:$B$61,2)</f>
        <v>North Carolina</v>
      </c>
      <c r="C1846">
        <v>113</v>
      </c>
      <c r="D1846" s="5">
        <v>684651.7</v>
      </c>
      <c r="E1846" s="8">
        <f t="shared" si="28"/>
        <v>249897870.49999997</v>
      </c>
      <c r="F1846" s="55">
        <f>VLOOKUP(Table1[[#This Row],[ST2]],Table2[#All],4,FALSE)</f>
        <v>0.601810762477339</v>
      </c>
      <c r="G1846">
        <f>Table1[[#This Row],[Percentage]]*Table1[[#This Row],[VMT]]</f>
        <v>150391227.9870683</v>
      </c>
    </row>
    <row r="1847" spans="1:7">
      <c r="A1847">
        <v>37</v>
      </c>
      <c r="B1847" t="str">
        <f>VLOOKUP(A1847,SQL!$A$10:$B$61,2)</f>
        <v>North Carolina</v>
      </c>
      <c r="C1847">
        <v>115</v>
      </c>
      <c r="D1847" s="5">
        <v>458325.8</v>
      </c>
      <c r="E1847" s="8">
        <f t="shared" si="28"/>
        <v>167288917</v>
      </c>
      <c r="F1847" s="55">
        <f>VLOOKUP(Table1[[#This Row],[ST2]],Table2[#All],4,FALSE)</f>
        <v>0.601810762477339</v>
      </c>
      <c r="G1847">
        <f>Table1[[#This Row],[Percentage]]*Table1[[#This Row],[VMT]]</f>
        <v>100676270.69377828</v>
      </c>
    </row>
    <row r="1848" spans="1:7">
      <c r="A1848">
        <v>37</v>
      </c>
      <c r="B1848" t="str">
        <f>VLOOKUP(A1848,SQL!$A$10:$B$61,2)</f>
        <v>North Carolina</v>
      </c>
      <c r="C1848">
        <v>117</v>
      </c>
      <c r="D1848" s="5">
        <v>684141.8</v>
      </c>
      <c r="E1848" s="8">
        <f t="shared" si="28"/>
        <v>249711757.00000003</v>
      </c>
      <c r="F1848" s="55">
        <f>VLOOKUP(Table1[[#This Row],[ST2]],Table2[#All],4,FALSE)</f>
        <v>0.601810762477339</v>
      </c>
      <c r="G1848">
        <f>Table1[[#This Row],[Percentage]]*Table1[[#This Row],[VMT]]</f>
        <v>150279222.87972602</v>
      </c>
    </row>
    <row r="1849" spans="1:7">
      <c r="A1849">
        <v>37</v>
      </c>
      <c r="B1849" t="str">
        <f>VLOOKUP(A1849,SQL!$A$10:$B$61,2)</f>
        <v>North Carolina</v>
      </c>
      <c r="C1849">
        <v>119</v>
      </c>
      <c r="D1849" s="5">
        <v>21027868</v>
      </c>
      <c r="E1849" s="8">
        <f t="shared" si="28"/>
        <v>7675171820</v>
      </c>
      <c r="F1849" s="55">
        <f>VLOOKUP(Table1[[#This Row],[ST2]],Table2[#All],4,FALSE)</f>
        <v>0.601810762477339</v>
      </c>
      <c r="G1849">
        <f>Table1[[#This Row],[Percentage]]*Table1[[#This Row],[VMT]]</f>
        <v>4619001005.1387854</v>
      </c>
    </row>
    <row r="1850" spans="1:7">
      <c r="A1850">
        <v>37</v>
      </c>
      <c r="B1850" t="str">
        <f>VLOOKUP(A1850,SQL!$A$10:$B$61,2)</f>
        <v>North Carolina</v>
      </c>
      <c r="C1850">
        <v>121</v>
      </c>
      <c r="D1850" s="5">
        <v>238097.87</v>
      </c>
      <c r="E1850" s="8">
        <f t="shared" si="28"/>
        <v>86905722.549999997</v>
      </c>
      <c r="F1850" s="55">
        <f>VLOOKUP(Table1[[#This Row],[ST2]],Table2[#All],4,FALSE)</f>
        <v>0.601810762477339</v>
      </c>
      <c r="G1850">
        <f>Table1[[#This Row],[Percentage]]*Table1[[#This Row],[VMT]]</f>
        <v>52300799.151459575</v>
      </c>
    </row>
    <row r="1851" spans="1:7">
      <c r="A1851">
        <v>37</v>
      </c>
      <c r="B1851" t="str">
        <f>VLOOKUP(A1851,SQL!$A$10:$B$61,2)</f>
        <v>North Carolina</v>
      </c>
      <c r="C1851">
        <v>123</v>
      </c>
      <c r="D1851" s="5">
        <v>744231.98</v>
      </c>
      <c r="E1851" s="8">
        <f t="shared" si="28"/>
        <v>271644672.69999999</v>
      </c>
      <c r="F1851" s="55">
        <f>VLOOKUP(Table1[[#This Row],[ST2]],Table2[#All],4,FALSE)</f>
        <v>0.601810762477339</v>
      </c>
      <c r="G1851">
        <f>Table1[[#This Row],[Percentage]]*Table1[[#This Row],[VMT]]</f>
        <v>163478687.60049418</v>
      </c>
    </row>
    <row r="1852" spans="1:7">
      <c r="A1852">
        <v>37</v>
      </c>
      <c r="B1852" t="str">
        <f>VLOOKUP(A1852,SQL!$A$10:$B$61,2)</f>
        <v>North Carolina</v>
      </c>
      <c r="C1852">
        <v>125</v>
      </c>
      <c r="D1852" s="5">
        <v>1877489.53</v>
      </c>
      <c r="E1852" s="8">
        <f t="shared" si="28"/>
        <v>685283678.45000005</v>
      </c>
      <c r="F1852" s="55">
        <f>VLOOKUP(Table1[[#This Row],[ST2]],Table2[#All],4,FALSE)</f>
        <v>0.601810762477339</v>
      </c>
      <c r="G1852">
        <f>Table1[[#This Row],[Percentage]]*Table1[[#This Row],[VMT]]</f>
        <v>412411093.04127014</v>
      </c>
    </row>
    <row r="1853" spans="1:7">
      <c r="A1853">
        <v>37</v>
      </c>
      <c r="B1853" t="str">
        <f>VLOOKUP(A1853,SQL!$A$10:$B$61,2)</f>
        <v>North Carolina</v>
      </c>
      <c r="C1853">
        <v>127</v>
      </c>
      <c r="D1853" s="5">
        <v>3362620</v>
      </c>
      <c r="E1853" s="8">
        <f t="shared" si="28"/>
        <v>1227356300</v>
      </c>
      <c r="F1853" s="55">
        <f>VLOOKUP(Table1[[#This Row],[ST2]],Table2[#All],4,FALSE)</f>
        <v>0.601810762477339</v>
      </c>
      <c r="G1853">
        <f>Table1[[#This Row],[Percentage]]*Table1[[#This Row],[VMT]]</f>
        <v>738636230.73436558</v>
      </c>
    </row>
    <row r="1854" spans="1:7">
      <c r="A1854">
        <v>37</v>
      </c>
      <c r="B1854" t="str">
        <f>VLOOKUP(A1854,SQL!$A$10:$B$61,2)</f>
        <v>North Carolina</v>
      </c>
      <c r="C1854">
        <v>129</v>
      </c>
      <c r="D1854" s="5">
        <v>3501735.69</v>
      </c>
      <c r="E1854" s="8">
        <f t="shared" si="28"/>
        <v>1278133526.8499999</v>
      </c>
      <c r="F1854" s="55">
        <f>VLOOKUP(Table1[[#This Row],[ST2]],Table2[#All],4,FALSE)</f>
        <v>0.601810762477339</v>
      </c>
      <c r="G1854">
        <f>Table1[[#This Row],[Percentage]]*Table1[[#This Row],[VMT]]</f>
        <v>769194512.3414489</v>
      </c>
    </row>
    <row r="1855" spans="1:7">
      <c r="A1855">
        <v>37</v>
      </c>
      <c r="B1855" t="str">
        <f>VLOOKUP(A1855,SQL!$A$10:$B$61,2)</f>
        <v>North Carolina</v>
      </c>
      <c r="C1855">
        <v>131</v>
      </c>
      <c r="D1855" s="5">
        <v>695320.96</v>
      </c>
      <c r="E1855" s="8">
        <f t="shared" si="28"/>
        <v>253792150.39999998</v>
      </c>
      <c r="F1855" s="55">
        <f>VLOOKUP(Table1[[#This Row],[ST2]],Table2[#All],4,FALSE)</f>
        <v>0.601810762477339</v>
      </c>
      <c r="G1855">
        <f>Table1[[#This Row],[Percentage]]*Table1[[#This Row],[VMT]]</f>
        <v>152734847.5429875</v>
      </c>
    </row>
    <row r="1856" spans="1:7">
      <c r="A1856">
        <v>37</v>
      </c>
      <c r="B1856" t="str">
        <f>VLOOKUP(A1856,SQL!$A$10:$B$61,2)</f>
        <v>North Carolina</v>
      </c>
      <c r="C1856">
        <v>133</v>
      </c>
      <c r="D1856" s="5">
        <v>3233052.585</v>
      </c>
      <c r="E1856" s="8">
        <f t="shared" si="28"/>
        <v>1180064193.5250001</v>
      </c>
      <c r="F1856" s="55">
        <f>VLOOKUP(Table1[[#This Row],[ST2]],Table2[#All],4,FALSE)</f>
        <v>0.601810762477339</v>
      </c>
      <c r="G1856">
        <f>Table1[[#This Row],[Percentage]]*Table1[[#This Row],[VMT]]</f>
        <v>710175332.0774864</v>
      </c>
    </row>
    <row r="1857" spans="1:7">
      <c r="A1857">
        <v>37</v>
      </c>
      <c r="B1857" t="str">
        <f>VLOOKUP(A1857,SQL!$A$10:$B$61,2)</f>
        <v>North Carolina</v>
      </c>
      <c r="C1857">
        <v>135</v>
      </c>
      <c r="D1857" s="5">
        <v>3374367.2</v>
      </c>
      <c r="E1857" s="8">
        <f t="shared" si="28"/>
        <v>1231644028</v>
      </c>
      <c r="F1857" s="55">
        <f>VLOOKUP(Table1[[#This Row],[ST2]],Table2[#All],4,FALSE)</f>
        <v>0.601810762477339</v>
      </c>
      <c r="G1857">
        <f>Table1[[#This Row],[Percentage]]*Table1[[#This Row],[VMT]]</f>
        <v>741216631.59134102</v>
      </c>
    </row>
    <row r="1858" spans="1:7">
      <c r="A1858">
        <v>37</v>
      </c>
      <c r="B1858" t="str">
        <f>VLOOKUP(A1858,SQL!$A$10:$B$61,2)</f>
        <v>North Carolina</v>
      </c>
      <c r="C1858">
        <v>137</v>
      </c>
      <c r="D1858" s="5">
        <v>250636.402</v>
      </c>
      <c r="E1858" s="8">
        <f t="shared" si="28"/>
        <v>91482286.730000004</v>
      </c>
      <c r="F1858" s="55">
        <f>VLOOKUP(Table1[[#This Row],[ST2]],Table2[#All],4,FALSE)</f>
        <v>0.601810762477339</v>
      </c>
      <c r="G1858">
        <f>Table1[[#This Row],[Percentage]]*Table1[[#This Row],[VMT]]</f>
        <v>55055024.730151854</v>
      </c>
    </row>
    <row r="1859" spans="1:7">
      <c r="A1859">
        <v>37</v>
      </c>
      <c r="B1859" t="str">
        <f>VLOOKUP(A1859,SQL!$A$10:$B$61,2)</f>
        <v>North Carolina</v>
      </c>
      <c r="C1859">
        <v>139</v>
      </c>
      <c r="D1859" s="5">
        <v>654566.62</v>
      </c>
      <c r="E1859" s="8">
        <f t="shared" si="28"/>
        <v>238916816.30000001</v>
      </c>
      <c r="F1859" s="55">
        <f>VLOOKUP(Table1[[#This Row],[ST2]],Table2[#All],4,FALSE)</f>
        <v>0.601810762477339</v>
      </c>
      <c r="G1859">
        <f>Table1[[#This Row],[Percentage]]*Table1[[#This Row],[VMT]]</f>
        <v>143782711.38616133</v>
      </c>
    </row>
    <row r="1860" spans="1:7">
      <c r="A1860">
        <v>37</v>
      </c>
      <c r="B1860" t="str">
        <f>VLOOKUP(A1860,SQL!$A$10:$B$61,2)</f>
        <v>North Carolina</v>
      </c>
      <c r="C1860">
        <v>141</v>
      </c>
      <c r="D1860" s="5">
        <v>1607822.98</v>
      </c>
      <c r="E1860" s="8">
        <f t="shared" ref="E1860:E1923" si="29">D1860*365</f>
        <v>586855387.70000005</v>
      </c>
      <c r="F1860" s="55">
        <f>VLOOKUP(Table1[[#This Row],[ST2]],Table2[#All],4,FALSE)</f>
        <v>0.601810762477339</v>
      </c>
      <c r="G1860">
        <f>Table1[[#This Row],[Percentage]]*Table1[[#This Row],[VMT]]</f>
        <v>353175888.33567142</v>
      </c>
    </row>
    <row r="1861" spans="1:7">
      <c r="A1861">
        <v>37</v>
      </c>
      <c r="B1861" t="str">
        <f>VLOOKUP(A1861,SQL!$A$10:$B$61,2)</f>
        <v>North Carolina</v>
      </c>
      <c r="C1861">
        <v>143</v>
      </c>
      <c r="D1861" s="5">
        <v>244449.258</v>
      </c>
      <c r="E1861" s="8">
        <f t="shared" si="29"/>
        <v>89223979.170000002</v>
      </c>
      <c r="F1861" s="55">
        <f>VLOOKUP(Table1[[#This Row],[ST2]],Table2[#All],4,FALSE)</f>
        <v>0.601810762477339</v>
      </c>
      <c r="G1861">
        <f>Table1[[#This Row],[Percentage]]*Table1[[#This Row],[VMT]]</f>
        <v>53695950.935559914</v>
      </c>
    </row>
    <row r="1862" spans="1:7">
      <c r="A1862">
        <v>37</v>
      </c>
      <c r="B1862" t="str">
        <f>VLOOKUP(A1862,SQL!$A$10:$B$61,2)</f>
        <v>North Carolina</v>
      </c>
      <c r="C1862">
        <v>145</v>
      </c>
      <c r="D1862" s="5">
        <v>591398.64</v>
      </c>
      <c r="E1862" s="8">
        <f t="shared" si="29"/>
        <v>215860503.59999999</v>
      </c>
      <c r="F1862" s="55">
        <f>VLOOKUP(Table1[[#This Row],[ST2]],Table2[#All],4,FALSE)</f>
        <v>0.601810762477339</v>
      </c>
      <c r="G1862">
        <f>Table1[[#This Row],[Percentage]]*Table1[[#This Row],[VMT]]</f>
        <v>129907174.26025838</v>
      </c>
    </row>
    <row r="1863" spans="1:7">
      <c r="A1863">
        <v>37</v>
      </c>
      <c r="B1863" t="str">
        <f>VLOOKUP(A1863,SQL!$A$10:$B$61,2)</f>
        <v>North Carolina</v>
      </c>
      <c r="C1863">
        <v>147</v>
      </c>
      <c r="D1863" s="5">
        <v>3436206.84</v>
      </c>
      <c r="E1863" s="8">
        <f t="shared" si="29"/>
        <v>1254215496.5999999</v>
      </c>
      <c r="F1863" s="55">
        <f>VLOOKUP(Table1[[#This Row],[ST2]],Table2[#All],4,FALSE)</f>
        <v>0.601810762477339</v>
      </c>
      <c r="G1863">
        <f>Table1[[#This Row],[Percentage]]*Table1[[#This Row],[VMT]]</f>
        <v>754800384.3197403</v>
      </c>
    </row>
    <row r="1864" spans="1:7">
      <c r="A1864">
        <v>37</v>
      </c>
      <c r="B1864" t="str">
        <f>VLOOKUP(A1864,SQL!$A$10:$B$61,2)</f>
        <v>North Carolina</v>
      </c>
      <c r="C1864">
        <v>149</v>
      </c>
      <c r="D1864" s="5">
        <v>745066.04</v>
      </c>
      <c r="E1864" s="8">
        <f t="shared" si="29"/>
        <v>271949104.60000002</v>
      </c>
      <c r="F1864" s="55">
        <f>VLOOKUP(Table1[[#This Row],[ST2]],Table2[#All],4,FALSE)</f>
        <v>0.601810762477339</v>
      </c>
      <c r="G1864">
        <f>Table1[[#This Row],[Percentage]]*Table1[[#This Row],[VMT]]</f>
        <v>163661897.99435562</v>
      </c>
    </row>
    <row r="1865" spans="1:7">
      <c r="A1865">
        <v>37</v>
      </c>
      <c r="B1865" t="str">
        <f>VLOOKUP(A1865,SQL!$A$10:$B$61,2)</f>
        <v>North Carolina</v>
      </c>
      <c r="C1865">
        <v>151</v>
      </c>
      <c r="D1865" s="5">
        <v>3020456.14</v>
      </c>
      <c r="E1865" s="8">
        <f t="shared" si="29"/>
        <v>1102466491.1000001</v>
      </c>
      <c r="F1865" s="55">
        <f>VLOOKUP(Table1[[#This Row],[ST2]],Table2[#All],4,FALSE)</f>
        <v>0.601810762477339</v>
      </c>
      <c r="G1865">
        <f>Table1[[#This Row],[Percentage]]*Table1[[#This Row],[VMT]]</f>
        <v>663476199.61460757</v>
      </c>
    </row>
    <row r="1866" spans="1:7">
      <c r="A1866">
        <v>37</v>
      </c>
      <c r="B1866" t="str">
        <f>VLOOKUP(A1866,SQL!$A$10:$B$61,2)</f>
        <v>North Carolina</v>
      </c>
      <c r="C1866">
        <v>153</v>
      </c>
      <c r="D1866" s="5">
        <v>1115195.851</v>
      </c>
      <c r="E1866" s="8">
        <f t="shared" si="29"/>
        <v>407046485.61500001</v>
      </c>
      <c r="F1866" s="55">
        <f>VLOOKUP(Table1[[#This Row],[ST2]],Table2[#All],4,FALSE)</f>
        <v>0.601810762477339</v>
      </c>
      <c r="G1866">
        <f>Table1[[#This Row],[Percentage]]*Table1[[#This Row],[VMT]]</f>
        <v>244964955.87168434</v>
      </c>
    </row>
    <row r="1867" spans="1:7">
      <c r="A1867">
        <v>37</v>
      </c>
      <c r="B1867" t="str">
        <f>VLOOKUP(A1867,SQL!$A$10:$B$61,2)</f>
        <v>North Carolina</v>
      </c>
      <c r="C1867">
        <v>155</v>
      </c>
      <c r="D1867" s="5">
        <v>3512850.5419999999</v>
      </c>
      <c r="E1867" s="8">
        <f t="shared" si="29"/>
        <v>1282190447.8299999</v>
      </c>
      <c r="F1867" s="55">
        <f>VLOOKUP(Table1[[#This Row],[ST2]],Table2[#All],4,FALSE)</f>
        <v>0.601810762477339</v>
      </c>
      <c r="G1867">
        <f>Table1[[#This Row],[Percentage]]*Table1[[#This Row],[VMT]]</f>
        <v>771636011.04973304</v>
      </c>
    </row>
    <row r="1868" spans="1:7">
      <c r="A1868">
        <v>37</v>
      </c>
      <c r="B1868" t="str">
        <f>VLOOKUP(A1868,SQL!$A$10:$B$61,2)</f>
        <v>North Carolina</v>
      </c>
      <c r="C1868">
        <v>157</v>
      </c>
      <c r="D1868" s="5">
        <v>2003019.2</v>
      </c>
      <c r="E1868" s="8">
        <f t="shared" si="29"/>
        <v>731102008</v>
      </c>
      <c r="F1868" s="55">
        <f>VLOOKUP(Table1[[#This Row],[ST2]],Table2[#All],4,FALSE)</f>
        <v>0.601810762477339</v>
      </c>
      <c r="G1868">
        <f>Table1[[#This Row],[Percentage]]*Table1[[#This Row],[VMT]]</f>
        <v>439985056.88319361</v>
      </c>
    </row>
    <row r="1869" spans="1:7">
      <c r="A1869">
        <v>37</v>
      </c>
      <c r="B1869" t="str">
        <f>VLOOKUP(A1869,SQL!$A$10:$B$61,2)</f>
        <v>North Carolina</v>
      </c>
      <c r="C1869">
        <v>159</v>
      </c>
      <c r="D1869" s="5">
        <v>3038900.82</v>
      </c>
      <c r="E1869" s="8">
        <f t="shared" si="29"/>
        <v>1109198799.3</v>
      </c>
      <c r="F1869" s="55">
        <f>VLOOKUP(Table1[[#This Row],[ST2]],Table2[#All],4,FALSE)</f>
        <v>0.601810762477339</v>
      </c>
      <c r="G1869">
        <f>Table1[[#This Row],[Percentage]]*Table1[[#This Row],[VMT]]</f>
        <v>667527775.14568186</v>
      </c>
    </row>
    <row r="1870" spans="1:7">
      <c r="A1870">
        <v>37</v>
      </c>
      <c r="B1870" t="str">
        <f>VLOOKUP(A1870,SQL!$A$10:$B$61,2)</f>
        <v>North Carolina</v>
      </c>
      <c r="C1870">
        <v>161</v>
      </c>
      <c r="D1870" s="5">
        <v>1022527.5</v>
      </c>
      <c r="E1870" s="8">
        <f t="shared" si="29"/>
        <v>373222537.5</v>
      </c>
      <c r="F1870" s="55">
        <f>VLOOKUP(Table1[[#This Row],[ST2]],Table2[#All],4,FALSE)</f>
        <v>0.601810762477339</v>
      </c>
      <c r="G1870">
        <f>Table1[[#This Row],[Percentage]]*Table1[[#This Row],[VMT]]</f>
        <v>224609339.86660224</v>
      </c>
    </row>
    <row r="1871" spans="1:7">
      <c r="A1871">
        <v>37</v>
      </c>
      <c r="B1871" t="str">
        <f>VLOOKUP(A1871,SQL!$A$10:$B$61,2)</f>
        <v>North Carolina</v>
      </c>
      <c r="C1871">
        <v>163</v>
      </c>
      <c r="D1871" s="5">
        <v>1632132.63</v>
      </c>
      <c r="E1871" s="8">
        <f t="shared" si="29"/>
        <v>595728409.94999993</v>
      </c>
      <c r="F1871" s="55">
        <f>VLOOKUP(Table1[[#This Row],[ST2]],Table2[#All],4,FALSE)</f>
        <v>0.601810762477339</v>
      </c>
      <c r="G1871">
        <f>Table1[[#This Row],[Percentage]]*Table1[[#This Row],[VMT]]</f>
        <v>358515768.62142223</v>
      </c>
    </row>
    <row r="1872" spans="1:7">
      <c r="A1872">
        <v>37</v>
      </c>
      <c r="B1872" t="str">
        <f>VLOOKUP(A1872,SQL!$A$10:$B$61,2)</f>
        <v>North Carolina</v>
      </c>
      <c r="C1872">
        <v>165</v>
      </c>
      <c r="D1872" s="5">
        <v>882788.69</v>
      </c>
      <c r="E1872" s="8">
        <f t="shared" si="29"/>
        <v>322217871.84999996</v>
      </c>
      <c r="F1872" s="55">
        <f>VLOOKUP(Table1[[#This Row],[ST2]],Table2[#All],4,FALSE)</f>
        <v>0.601810762477339</v>
      </c>
      <c r="G1872">
        <f>Table1[[#This Row],[Percentage]]*Table1[[#This Row],[VMT]]</f>
        <v>193914183.14187399</v>
      </c>
    </row>
    <row r="1873" spans="1:7">
      <c r="A1873">
        <v>37</v>
      </c>
      <c r="B1873" t="str">
        <f>VLOOKUP(A1873,SQL!$A$10:$B$61,2)</f>
        <v>North Carolina</v>
      </c>
      <c r="C1873">
        <v>167</v>
      </c>
      <c r="D1873" s="5">
        <v>996001.79500000004</v>
      </c>
      <c r="E1873" s="8">
        <f t="shared" si="29"/>
        <v>363540655.17500001</v>
      </c>
      <c r="F1873" s="55">
        <f>VLOOKUP(Table1[[#This Row],[ST2]],Table2[#All],4,FALSE)</f>
        <v>0.601810762477339</v>
      </c>
      <c r="G1873">
        <f>Table1[[#This Row],[Percentage]]*Table1[[#This Row],[VMT]]</f>
        <v>218782678.88237813</v>
      </c>
    </row>
    <row r="1874" spans="1:7">
      <c r="A1874">
        <v>37</v>
      </c>
      <c r="B1874" t="str">
        <f>VLOOKUP(A1874,SQL!$A$10:$B$61,2)</f>
        <v>North Carolina</v>
      </c>
      <c r="C1874">
        <v>169</v>
      </c>
      <c r="D1874" s="5">
        <v>584072.42000000004</v>
      </c>
      <c r="E1874" s="8">
        <f t="shared" si="29"/>
        <v>213186433.30000001</v>
      </c>
      <c r="F1874" s="55">
        <f>VLOOKUP(Table1[[#This Row],[ST2]],Table2[#All],4,FALSE)</f>
        <v>0.601810762477339</v>
      </c>
      <c r="G1874">
        <f>Table1[[#This Row],[Percentage]]*Table1[[#This Row],[VMT]]</f>
        <v>128297889.97409739</v>
      </c>
    </row>
    <row r="1875" spans="1:7">
      <c r="A1875">
        <v>37</v>
      </c>
      <c r="B1875" t="str">
        <f>VLOOKUP(A1875,SQL!$A$10:$B$61,2)</f>
        <v>North Carolina</v>
      </c>
      <c r="C1875">
        <v>171</v>
      </c>
      <c r="D1875" s="5">
        <v>1920015.42</v>
      </c>
      <c r="E1875" s="8">
        <f t="shared" si="29"/>
        <v>700805628.29999995</v>
      </c>
      <c r="F1875" s="55">
        <f>VLOOKUP(Table1[[#This Row],[ST2]],Table2[#All],4,FALSE)</f>
        <v>0.601810762477339</v>
      </c>
      <c r="G1875">
        <f>Table1[[#This Row],[Percentage]]*Table1[[#This Row],[VMT]]</f>
        <v>421752369.51563358</v>
      </c>
    </row>
    <row r="1876" spans="1:7">
      <c r="A1876">
        <v>37</v>
      </c>
      <c r="B1876" t="str">
        <f>VLOOKUP(A1876,SQL!$A$10:$B$61,2)</f>
        <v>North Carolina</v>
      </c>
      <c r="C1876">
        <v>173</v>
      </c>
      <c r="D1876" s="5">
        <v>395527.07</v>
      </c>
      <c r="E1876" s="8">
        <f t="shared" si="29"/>
        <v>144367380.55000001</v>
      </c>
      <c r="F1876" s="55">
        <f>VLOOKUP(Table1[[#This Row],[ST2]],Table2[#All],4,FALSE)</f>
        <v>0.601810762477339</v>
      </c>
      <c r="G1876">
        <f>Table1[[#This Row],[Percentage]]*Table1[[#This Row],[VMT]]</f>
        <v>86881843.365651667</v>
      </c>
    </row>
    <row r="1877" spans="1:7">
      <c r="A1877">
        <v>37</v>
      </c>
      <c r="B1877" t="str">
        <f>VLOOKUP(A1877,SQL!$A$10:$B$61,2)</f>
        <v>North Carolina</v>
      </c>
      <c r="C1877">
        <v>175</v>
      </c>
      <c r="D1877" s="5">
        <v>534517.49</v>
      </c>
      <c r="E1877" s="8">
        <f t="shared" si="29"/>
        <v>195098883.84999999</v>
      </c>
      <c r="F1877" s="55">
        <f>VLOOKUP(Table1[[#This Row],[ST2]],Table2[#All],4,FALSE)</f>
        <v>0.601810762477339</v>
      </c>
      <c r="G1877">
        <f>Table1[[#This Row],[Percentage]]*Table1[[#This Row],[VMT]]</f>
        <v>117412608.04824629</v>
      </c>
    </row>
    <row r="1878" spans="1:7">
      <c r="A1878">
        <v>37</v>
      </c>
      <c r="B1878" t="str">
        <f>VLOOKUP(A1878,SQL!$A$10:$B$61,2)</f>
        <v>North Carolina</v>
      </c>
      <c r="C1878">
        <v>177</v>
      </c>
      <c r="D1878" s="5">
        <v>133944.64000000001</v>
      </c>
      <c r="E1878" s="8">
        <f t="shared" si="29"/>
        <v>48889793.600000001</v>
      </c>
      <c r="F1878" s="55">
        <f>VLOOKUP(Table1[[#This Row],[ST2]],Table2[#All],4,FALSE)</f>
        <v>0.601810762477339</v>
      </c>
      <c r="G1878">
        <f>Table1[[#This Row],[Percentage]]*Table1[[#This Row],[VMT]]</f>
        <v>29422403.963775728</v>
      </c>
    </row>
    <row r="1879" spans="1:7">
      <c r="A1879">
        <v>37</v>
      </c>
      <c r="B1879" t="str">
        <f>VLOOKUP(A1879,SQL!$A$10:$B$61,2)</f>
        <v>North Carolina</v>
      </c>
      <c r="C1879">
        <v>179</v>
      </c>
      <c r="D1879" s="5">
        <v>2884312.36</v>
      </c>
      <c r="E1879" s="8">
        <f t="shared" si="29"/>
        <v>1052774011.4</v>
      </c>
      <c r="F1879" s="55">
        <f>VLOOKUP(Table1[[#This Row],[ST2]],Table2[#All],4,FALSE)</f>
        <v>0.601810762477339</v>
      </c>
      <c r="G1879">
        <f>Table1[[#This Row],[Percentage]]*Table1[[#This Row],[VMT]]</f>
        <v>633570730.51696074</v>
      </c>
    </row>
    <row r="1880" spans="1:7">
      <c r="A1880">
        <v>37</v>
      </c>
      <c r="B1880" t="str">
        <f>VLOOKUP(A1880,SQL!$A$10:$B$61,2)</f>
        <v>North Carolina</v>
      </c>
      <c r="C1880">
        <v>181</v>
      </c>
      <c r="D1880" s="5">
        <v>1077465.33</v>
      </c>
      <c r="E1880" s="8">
        <f t="shared" si="29"/>
        <v>393274845.45000005</v>
      </c>
      <c r="F1880" s="55">
        <f>VLOOKUP(Table1[[#This Row],[ST2]],Table2[#All],4,FALSE)</f>
        <v>0.601810762477339</v>
      </c>
      <c r="G1880">
        <f>Table1[[#This Row],[Percentage]]*Table1[[#This Row],[VMT]]</f>
        <v>236677034.60342219</v>
      </c>
    </row>
    <row r="1881" spans="1:7">
      <c r="A1881">
        <v>37</v>
      </c>
      <c r="B1881" t="str">
        <f>VLOOKUP(A1881,SQL!$A$10:$B$61,2)</f>
        <v>North Carolina</v>
      </c>
      <c r="C1881">
        <v>183</v>
      </c>
      <c r="D1881" s="5">
        <v>19674166.910999998</v>
      </c>
      <c r="E1881" s="8">
        <f t="shared" si="29"/>
        <v>7181070922.5149994</v>
      </c>
      <c r="F1881" s="55">
        <f>VLOOKUP(Table1[[#This Row],[ST2]],Table2[#All],4,FALSE)</f>
        <v>0.601810762477339</v>
      </c>
      <c r="G1881">
        <f>Table1[[#This Row],[Percentage]]*Table1[[#This Row],[VMT]]</f>
        <v>4321645767.2826004</v>
      </c>
    </row>
    <row r="1882" spans="1:7">
      <c r="A1882">
        <v>37</v>
      </c>
      <c r="B1882" t="str">
        <f>VLOOKUP(A1882,SQL!$A$10:$B$61,2)</f>
        <v>North Carolina</v>
      </c>
      <c r="C1882">
        <v>185</v>
      </c>
      <c r="D1882" s="5">
        <v>476443.34</v>
      </c>
      <c r="E1882" s="8">
        <f t="shared" si="29"/>
        <v>173901819.10000002</v>
      </c>
      <c r="F1882" s="55">
        <f>VLOOKUP(Table1[[#This Row],[ST2]],Table2[#All],4,FALSE)</f>
        <v>0.601810762477339</v>
      </c>
      <c r="G1882">
        <f>Table1[[#This Row],[Percentage]]*Table1[[#This Row],[VMT]]</f>
        <v>104655986.3487673</v>
      </c>
    </row>
    <row r="1883" spans="1:7">
      <c r="A1883">
        <v>37</v>
      </c>
      <c r="B1883" t="str">
        <f>VLOOKUP(A1883,SQL!$A$10:$B$61,2)</f>
        <v>North Carolina</v>
      </c>
      <c r="C1883">
        <v>187</v>
      </c>
      <c r="D1883" s="5">
        <v>323090.48</v>
      </c>
      <c r="E1883" s="8">
        <f t="shared" si="29"/>
        <v>117928025.19999999</v>
      </c>
      <c r="F1883" s="55">
        <f>VLOOKUP(Table1[[#This Row],[ST2]],Table2[#All],4,FALSE)</f>
        <v>0.601810762477339</v>
      </c>
      <c r="G1883">
        <f>Table1[[#This Row],[Percentage]]*Table1[[#This Row],[VMT]]</f>
        <v>70970354.763058841</v>
      </c>
    </row>
    <row r="1884" spans="1:7">
      <c r="A1884">
        <v>37</v>
      </c>
      <c r="B1884" t="str">
        <f>VLOOKUP(A1884,SQL!$A$10:$B$61,2)</f>
        <v>North Carolina</v>
      </c>
      <c r="C1884">
        <v>189</v>
      </c>
      <c r="D1884" s="5">
        <v>875379.71</v>
      </c>
      <c r="E1884" s="8">
        <f t="shared" si="29"/>
        <v>319513594.14999998</v>
      </c>
      <c r="F1884" s="55">
        <f>VLOOKUP(Table1[[#This Row],[ST2]],Table2[#All],4,FALSE)</f>
        <v>0.601810762477339</v>
      </c>
      <c r="G1884">
        <f>Table1[[#This Row],[Percentage]]*Table1[[#This Row],[VMT]]</f>
        <v>192286719.71728653</v>
      </c>
    </row>
    <row r="1885" spans="1:7">
      <c r="A1885">
        <v>37</v>
      </c>
      <c r="B1885" t="str">
        <f>VLOOKUP(A1885,SQL!$A$10:$B$61,2)</f>
        <v>North Carolina</v>
      </c>
      <c r="C1885">
        <v>191</v>
      </c>
      <c r="D1885" s="5">
        <v>2362518.64</v>
      </c>
      <c r="E1885" s="8">
        <f t="shared" si="29"/>
        <v>862319303.60000002</v>
      </c>
      <c r="F1885" s="55">
        <f>VLOOKUP(Table1[[#This Row],[ST2]],Table2[#All],4,FALSE)</f>
        <v>0.601810762477339</v>
      </c>
      <c r="G1885">
        <f>Table1[[#This Row],[Percentage]]*Table1[[#This Row],[VMT]]</f>
        <v>518953037.59844398</v>
      </c>
    </row>
    <row r="1886" spans="1:7">
      <c r="A1886">
        <v>37</v>
      </c>
      <c r="B1886" t="str">
        <f>VLOOKUP(A1886,SQL!$A$10:$B$61,2)</f>
        <v>North Carolina</v>
      </c>
      <c r="C1886">
        <v>193</v>
      </c>
      <c r="D1886" s="5">
        <v>1209547.4099999999</v>
      </c>
      <c r="E1886" s="8">
        <f t="shared" si="29"/>
        <v>441484804.64999998</v>
      </c>
      <c r="F1886" s="55">
        <f>VLOOKUP(Table1[[#This Row],[ST2]],Table2[#All],4,FALSE)</f>
        <v>0.601810762477339</v>
      </c>
      <c r="G1886">
        <f>Table1[[#This Row],[Percentage]]*Table1[[#This Row],[VMT]]</f>
        <v>265690306.90857553</v>
      </c>
    </row>
    <row r="1887" spans="1:7">
      <c r="A1887">
        <v>37</v>
      </c>
      <c r="B1887" t="str">
        <f>VLOOKUP(A1887,SQL!$A$10:$B$61,2)</f>
        <v>North Carolina</v>
      </c>
      <c r="C1887">
        <v>195</v>
      </c>
      <c r="D1887" s="5">
        <v>2251810</v>
      </c>
      <c r="E1887" s="8">
        <f t="shared" si="29"/>
        <v>821910650</v>
      </c>
      <c r="F1887" s="55">
        <f>VLOOKUP(Table1[[#This Row],[ST2]],Table2[#All],4,FALSE)</f>
        <v>0.601810762477339</v>
      </c>
      <c r="G1887">
        <f>Table1[[#This Row],[Percentage]]*Table1[[#This Row],[VMT]]</f>
        <v>494634674.96474528</v>
      </c>
    </row>
    <row r="1888" spans="1:7">
      <c r="A1888">
        <v>37</v>
      </c>
      <c r="B1888" t="str">
        <f>VLOOKUP(A1888,SQL!$A$10:$B$61,2)</f>
        <v>North Carolina</v>
      </c>
      <c r="C1888">
        <v>197</v>
      </c>
      <c r="D1888" s="5">
        <v>1033911.82</v>
      </c>
      <c r="E1888" s="8">
        <f t="shared" si="29"/>
        <v>377377814.29999995</v>
      </c>
      <c r="F1888" s="55">
        <f>VLOOKUP(Table1[[#This Row],[ST2]],Table2[#All],4,FALSE)</f>
        <v>0.601810762477339</v>
      </c>
      <c r="G1888">
        <f>Table1[[#This Row],[Percentage]]*Table1[[#This Row],[VMT]]</f>
        <v>227110030.16591462</v>
      </c>
    </row>
    <row r="1889" spans="1:7">
      <c r="A1889">
        <v>37</v>
      </c>
      <c r="B1889" t="str">
        <f>VLOOKUP(A1889,SQL!$A$10:$B$61,2)</f>
        <v>North Carolina</v>
      </c>
      <c r="C1889">
        <v>199</v>
      </c>
      <c r="D1889" s="5">
        <v>296135.74</v>
      </c>
      <c r="E1889" s="8">
        <f t="shared" si="29"/>
        <v>108089545.09999999</v>
      </c>
      <c r="F1889" s="55">
        <f>VLOOKUP(Table1[[#This Row],[ST2]],Table2[#All],4,FALSE)</f>
        <v>0.601810762477339</v>
      </c>
      <c r="G1889">
        <f>Table1[[#This Row],[Percentage]]*Table1[[#This Row],[VMT]]</f>
        <v>65049451.552459717</v>
      </c>
    </row>
    <row r="1890" spans="1:7">
      <c r="A1890">
        <v>38</v>
      </c>
      <c r="B1890" t="str">
        <f>VLOOKUP(A1890,SQL!$A$10:$B$61,2)</f>
        <v>North Dakota</v>
      </c>
      <c r="C1890">
        <v>1</v>
      </c>
      <c r="D1890" s="5">
        <v>66345.202999999994</v>
      </c>
      <c r="E1890" s="8">
        <f t="shared" si="29"/>
        <v>24215999.094999999</v>
      </c>
      <c r="F1890" s="55">
        <f>VLOOKUP(Table1[[#This Row],[ST2]],Table2[#All],4,FALSE)</f>
        <v>0.65051131933959405</v>
      </c>
      <c r="G1890">
        <f>Table1[[#This Row],[Percentage]]*Table1[[#This Row],[VMT]]</f>
        <v>15752781.520414865</v>
      </c>
    </row>
    <row r="1891" spans="1:7">
      <c r="A1891">
        <v>38</v>
      </c>
      <c r="B1891" t="str">
        <f>VLOOKUP(A1891,SQL!$A$10:$B$61,2)</f>
        <v>North Dakota</v>
      </c>
      <c r="C1891">
        <v>3</v>
      </c>
      <c r="D1891" s="5">
        <v>611008.88399999996</v>
      </c>
      <c r="E1891" s="8">
        <f t="shared" si="29"/>
        <v>223018242.66</v>
      </c>
      <c r="F1891" s="55">
        <f>VLOOKUP(Table1[[#This Row],[ST2]],Table2[#All],4,FALSE)</f>
        <v>0.65051131933959405</v>
      </c>
      <c r="G1891">
        <f>Table1[[#This Row],[Percentage]]*Table1[[#This Row],[VMT]]</f>
        <v>145075891.26955435</v>
      </c>
    </row>
    <row r="1892" spans="1:7">
      <c r="A1892">
        <v>38</v>
      </c>
      <c r="B1892" t="str">
        <f>VLOOKUP(A1892,SQL!$A$10:$B$61,2)</f>
        <v>North Dakota</v>
      </c>
      <c r="C1892">
        <v>5</v>
      </c>
      <c r="D1892" s="5">
        <v>203025.666</v>
      </c>
      <c r="E1892" s="8">
        <f t="shared" si="29"/>
        <v>74104368.090000004</v>
      </c>
      <c r="F1892" s="55">
        <f>VLOOKUP(Table1[[#This Row],[ST2]],Table2[#All],4,FALSE)</f>
        <v>0.65051131933959405</v>
      </c>
      <c r="G1892">
        <f>Table1[[#This Row],[Percentage]]*Table1[[#This Row],[VMT]]</f>
        <v>48205730.255052812</v>
      </c>
    </row>
    <row r="1893" spans="1:7">
      <c r="A1893">
        <v>38</v>
      </c>
      <c r="B1893" t="str">
        <f>VLOOKUP(A1893,SQL!$A$10:$B$61,2)</f>
        <v>North Dakota</v>
      </c>
      <c r="C1893">
        <v>7</v>
      </c>
      <c r="D1893" s="5">
        <v>176577.67</v>
      </c>
      <c r="E1893" s="8">
        <f t="shared" si="29"/>
        <v>64450849.550000004</v>
      </c>
      <c r="F1893" s="55">
        <f>VLOOKUP(Table1[[#This Row],[ST2]],Table2[#All],4,FALSE)</f>
        <v>0.65051131933959405</v>
      </c>
      <c r="G1893">
        <f>Table1[[#This Row],[Percentage]]*Table1[[#This Row],[VMT]]</f>
        <v>41926007.173328184</v>
      </c>
    </row>
    <row r="1894" spans="1:7">
      <c r="A1894">
        <v>38</v>
      </c>
      <c r="B1894" t="str">
        <f>VLOOKUP(A1894,SQL!$A$10:$B$61,2)</f>
        <v>North Dakota</v>
      </c>
      <c r="C1894">
        <v>9</v>
      </c>
      <c r="D1894" s="5">
        <v>221506.55</v>
      </c>
      <c r="E1894" s="8">
        <f t="shared" si="29"/>
        <v>80849890.75</v>
      </c>
      <c r="F1894" s="55">
        <f>VLOOKUP(Table1[[#This Row],[ST2]],Table2[#All],4,FALSE)</f>
        <v>0.65051131933959405</v>
      </c>
      <c r="G1894">
        <f>Table1[[#This Row],[Percentage]]*Table1[[#This Row],[VMT]]</f>
        <v>52593769.100244544</v>
      </c>
    </row>
    <row r="1895" spans="1:7">
      <c r="A1895">
        <v>38</v>
      </c>
      <c r="B1895" t="str">
        <f>VLOOKUP(A1895,SQL!$A$10:$B$61,2)</f>
        <v>North Dakota</v>
      </c>
      <c r="C1895">
        <v>11</v>
      </c>
      <c r="D1895" s="5">
        <v>111364.246</v>
      </c>
      <c r="E1895" s="8">
        <f t="shared" si="29"/>
        <v>40647949.789999999</v>
      </c>
      <c r="F1895" s="55">
        <f>VLOOKUP(Table1[[#This Row],[ST2]],Table2[#All],4,FALSE)</f>
        <v>0.65051131933959405</v>
      </c>
      <c r="G1895">
        <f>Table1[[#This Row],[Percentage]]*Table1[[#This Row],[VMT]]</f>
        <v>26441951.446342476</v>
      </c>
    </row>
    <row r="1896" spans="1:7">
      <c r="A1896">
        <v>38</v>
      </c>
      <c r="B1896" t="str">
        <f>VLOOKUP(A1896,SQL!$A$10:$B$61,2)</f>
        <v>North Dakota</v>
      </c>
      <c r="C1896">
        <v>13</v>
      </c>
      <c r="D1896" s="5">
        <v>125992.88400000001</v>
      </c>
      <c r="E1896" s="8">
        <f t="shared" si="29"/>
        <v>45987402.660000004</v>
      </c>
      <c r="F1896" s="55">
        <f>VLOOKUP(Table1[[#This Row],[ST2]],Table2[#All],4,FALSE)</f>
        <v>0.65051131933959405</v>
      </c>
      <c r="G1896">
        <f>Table1[[#This Row],[Percentage]]*Table1[[#This Row],[VMT]]</f>
        <v>29915325.97735776</v>
      </c>
    </row>
    <row r="1897" spans="1:7">
      <c r="A1897">
        <v>38</v>
      </c>
      <c r="B1897" t="str">
        <f>VLOOKUP(A1897,SQL!$A$10:$B$61,2)</f>
        <v>North Dakota</v>
      </c>
      <c r="C1897">
        <v>15</v>
      </c>
      <c r="D1897" s="5">
        <v>1557321.4839999999</v>
      </c>
      <c r="E1897" s="8">
        <f t="shared" si="29"/>
        <v>568422341.65999997</v>
      </c>
      <c r="F1897" s="55">
        <f>VLOOKUP(Table1[[#This Row],[ST2]],Table2[#All],4,FALSE)</f>
        <v>0.65051131933959405</v>
      </c>
      <c r="G1897">
        <f>Table1[[#This Row],[Percentage]]*Table1[[#This Row],[VMT]]</f>
        <v>369765167.41534805</v>
      </c>
    </row>
    <row r="1898" spans="1:7">
      <c r="A1898">
        <v>38</v>
      </c>
      <c r="B1898" t="str">
        <f>VLOOKUP(A1898,SQL!$A$10:$B$61,2)</f>
        <v>North Dakota</v>
      </c>
      <c r="C1898">
        <v>17</v>
      </c>
      <c r="D1898" s="5">
        <v>3257003.6409999998</v>
      </c>
      <c r="E1898" s="8">
        <f t="shared" si="29"/>
        <v>1188806328.9649999</v>
      </c>
      <c r="F1898" s="55">
        <f>VLOOKUP(Table1[[#This Row],[ST2]],Table2[#All],4,FALSE)</f>
        <v>0.65051131933959405</v>
      </c>
      <c r="G1898">
        <f>Table1[[#This Row],[Percentage]]*Table1[[#This Row],[VMT]]</f>
        <v>773331973.49428153</v>
      </c>
    </row>
    <row r="1899" spans="1:7">
      <c r="A1899">
        <v>38</v>
      </c>
      <c r="B1899" t="str">
        <f>VLOOKUP(A1899,SQL!$A$10:$B$61,2)</f>
        <v>North Dakota</v>
      </c>
      <c r="C1899">
        <v>19</v>
      </c>
      <c r="D1899" s="5">
        <v>102324.66800000001</v>
      </c>
      <c r="E1899" s="8">
        <f t="shared" si="29"/>
        <v>37348503.82</v>
      </c>
      <c r="F1899" s="55">
        <f>VLOOKUP(Table1[[#This Row],[ST2]],Table2[#All],4,FALSE)</f>
        <v>0.65051131933959405</v>
      </c>
      <c r="G1899">
        <f>Table1[[#This Row],[Percentage]]*Table1[[#This Row],[VMT]]</f>
        <v>24295624.495308068</v>
      </c>
    </row>
    <row r="1900" spans="1:7">
      <c r="A1900">
        <v>38</v>
      </c>
      <c r="B1900" t="str">
        <f>VLOOKUP(A1900,SQL!$A$10:$B$61,2)</f>
        <v>North Dakota</v>
      </c>
      <c r="C1900">
        <v>21</v>
      </c>
      <c r="D1900" s="5">
        <v>129850.193</v>
      </c>
      <c r="E1900" s="8">
        <f t="shared" si="29"/>
        <v>47395320.445</v>
      </c>
      <c r="F1900" s="55">
        <f>VLOOKUP(Table1[[#This Row],[ST2]],Table2[#All],4,FALSE)</f>
        <v>0.65051131933959405</v>
      </c>
      <c r="G1900">
        <f>Table1[[#This Row],[Percentage]]*Table1[[#This Row],[VMT]]</f>
        <v>30831192.433199786</v>
      </c>
    </row>
    <row r="1901" spans="1:7">
      <c r="A1901">
        <v>38</v>
      </c>
      <c r="B1901" t="str">
        <f>VLOOKUP(A1901,SQL!$A$10:$B$61,2)</f>
        <v>North Dakota</v>
      </c>
      <c r="C1901">
        <v>23</v>
      </c>
      <c r="D1901" s="5">
        <v>116480.09</v>
      </c>
      <c r="E1901" s="8">
        <f t="shared" si="29"/>
        <v>42515232.850000001</v>
      </c>
      <c r="F1901" s="55">
        <f>VLOOKUP(Table1[[#This Row],[ST2]],Table2[#All],4,FALSE)</f>
        <v>0.65051131933959405</v>
      </c>
      <c r="G1901">
        <f>Table1[[#This Row],[Percentage]]*Table1[[#This Row],[VMT]]</f>
        <v>27656640.21328355</v>
      </c>
    </row>
    <row r="1902" spans="1:7">
      <c r="A1902">
        <v>38</v>
      </c>
      <c r="B1902" t="str">
        <f>VLOOKUP(A1902,SQL!$A$10:$B$61,2)</f>
        <v>North Dakota</v>
      </c>
      <c r="C1902">
        <v>25</v>
      </c>
      <c r="D1902" s="5">
        <v>381654.43</v>
      </c>
      <c r="E1902" s="8">
        <f t="shared" si="29"/>
        <v>139303866.94999999</v>
      </c>
      <c r="F1902" s="55">
        <f>VLOOKUP(Table1[[#This Row],[ST2]],Table2[#All],4,FALSE)</f>
        <v>0.65051131933959405</v>
      </c>
      <c r="G1902">
        <f>Table1[[#This Row],[Percentage]]*Table1[[#This Row],[VMT]]</f>
        <v>90618742.278751761</v>
      </c>
    </row>
    <row r="1903" spans="1:7">
      <c r="A1903">
        <v>38</v>
      </c>
      <c r="B1903" t="str">
        <f>VLOOKUP(A1903,SQL!$A$10:$B$61,2)</f>
        <v>North Dakota</v>
      </c>
      <c r="C1903">
        <v>27</v>
      </c>
      <c r="D1903" s="5">
        <v>52418.446000000004</v>
      </c>
      <c r="E1903" s="8">
        <f t="shared" si="29"/>
        <v>19132732.790000003</v>
      </c>
      <c r="F1903" s="55">
        <f>VLOOKUP(Table1[[#This Row],[ST2]],Table2[#All],4,FALSE)</f>
        <v>0.65051131933959405</v>
      </c>
      <c r="G1903">
        <f>Table1[[#This Row],[Percentage]]*Table1[[#This Row],[VMT]]</f>
        <v>12446059.249794815</v>
      </c>
    </row>
    <row r="1904" spans="1:7">
      <c r="A1904">
        <v>38</v>
      </c>
      <c r="B1904" t="str">
        <f>VLOOKUP(A1904,SQL!$A$10:$B$61,2)</f>
        <v>North Dakota</v>
      </c>
      <c r="C1904">
        <v>29</v>
      </c>
      <c r="D1904" s="5">
        <v>109517.33100000001</v>
      </c>
      <c r="E1904" s="8">
        <f t="shared" si="29"/>
        <v>39973825.815000005</v>
      </c>
      <c r="F1904" s="55">
        <f>VLOOKUP(Table1[[#This Row],[ST2]],Table2[#All],4,FALSE)</f>
        <v>0.65051131933959405</v>
      </c>
      <c r="G1904">
        <f>Table1[[#This Row],[Percentage]]*Table1[[#This Row],[VMT]]</f>
        <v>26003426.169966776</v>
      </c>
    </row>
    <row r="1905" spans="1:7">
      <c r="A1905">
        <v>38</v>
      </c>
      <c r="B1905" t="str">
        <f>VLOOKUP(A1905,SQL!$A$10:$B$61,2)</f>
        <v>North Dakota</v>
      </c>
      <c r="C1905">
        <v>31</v>
      </c>
      <c r="D1905" s="5">
        <v>94065.535000000003</v>
      </c>
      <c r="E1905" s="8">
        <f t="shared" si="29"/>
        <v>34333920.274999999</v>
      </c>
      <c r="F1905" s="55">
        <f>VLOOKUP(Table1[[#This Row],[ST2]],Table2[#All],4,FALSE)</f>
        <v>0.65051131933959405</v>
      </c>
      <c r="G1905">
        <f>Table1[[#This Row],[Percentage]]*Table1[[#This Row],[VMT]]</f>
        <v>22334603.776190687</v>
      </c>
    </row>
    <row r="1906" spans="1:7">
      <c r="A1906">
        <v>38</v>
      </c>
      <c r="B1906" t="str">
        <f>VLOOKUP(A1906,SQL!$A$10:$B$61,2)</f>
        <v>North Dakota</v>
      </c>
      <c r="C1906">
        <v>33</v>
      </c>
      <c r="D1906" s="5">
        <v>110064.73299999999</v>
      </c>
      <c r="E1906" s="8">
        <f t="shared" si="29"/>
        <v>40173627.544999994</v>
      </c>
      <c r="F1906" s="55">
        <f>VLOOKUP(Table1[[#This Row],[ST2]],Table2[#All],4,FALSE)</f>
        <v>0.65051131933959405</v>
      </c>
      <c r="G1906">
        <f>Table1[[#This Row],[Percentage]]*Table1[[#This Row],[VMT]]</f>
        <v>26133399.456955403</v>
      </c>
    </row>
    <row r="1907" spans="1:7">
      <c r="A1907">
        <v>38</v>
      </c>
      <c r="B1907" t="str">
        <f>VLOOKUP(A1907,SQL!$A$10:$B$61,2)</f>
        <v>North Dakota</v>
      </c>
      <c r="C1907">
        <v>35</v>
      </c>
      <c r="D1907" s="5">
        <v>1391547.094</v>
      </c>
      <c r="E1907" s="8">
        <f t="shared" si="29"/>
        <v>507914689.31</v>
      </c>
      <c r="F1907" s="55">
        <f>VLOOKUP(Table1[[#This Row],[ST2]],Table2[#All],4,FALSE)</f>
        <v>0.65051131933959405</v>
      </c>
      <c r="G1907">
        <f>Table1[[#This Row],[Percentage]]*Table1[[#This Row],[VMT]]</f>
        <v>330404254.65500814</v>
      </c>
    </row>
    <row r="1908" spans="1:7">
      <c r="A1908">
        <v>38</v>
      </c>
      <c r="B1908" t="str">
        <f>VLOOKUP(A1908,SQL!$A$10:$B$61,2)</f>
        <v>North Dakota</v>
      </c>
      <c r="C1908">
        <v>37</v>
      </c>
      <c r="D1908" s="5">
        <v>55305.008999999998</v>
      </c>
      <c r="E1908" s="8">
        <f t="shared" si="29"/>
        <v>20186328.285</v>
      </c>
      <c r="F1908" s="55">
        <f>VLOOKUP(Table1[[#This Row],[ST2]],Table2[#All],4,FALSE)</f>
        <v>0.65051131933959405</v>
      </c>
      <c r="G1908">
        <f>Table1[[#This Row],[Percentage]]*Table1[[#This Row],[VMT]]</f>
        <v>13131435.045297515</v>
      </c>
    </row>
    <row r="1909" spans="1:7">
      <c r="A1909">
        <v>38</v>
      </c>
      <c r="B1909" t="str">
        <f>VLOOKUP(A1909,SQL!$A$10:$B$61,2)</f>
        <v>North Dakota</v>
      </c>
      <c r="C1909">
        <v>39</v>
      </c>
      <c r="D1909" s="5">
        <v>65036.046999999999</v>
      </c>
      <c r="E1909" s="8">
        <f t="shared" si="29"/>
        <v>23738157.155000001</v>
      </c>
      <c r="F1909" s="55">
        <f>VLOOKUP(Table1[[#This Row],[ST2]],Table2[#All],4,FALSE)</f>
        <v>0.65051131933959405</v>
      </c>
      <c r="G1909">
        <f>Table1[[#This Row],[Percentage]]*Table1[[#This Row],[VMT]]</f>
        <v>15441939.929589676</v>
      </c>
    </row>
    <row r="1910" spans="1:7">
      <c r="A1910">
        <v>38</v>
      </c>
      <c r="B1910" t="str">
        <f>VLOOKUP(A1910,SQL!$A$10:$B$61,2)</f>
        <v>North Dakota</v>
      </c>
      <c r="C1910">
        <v>41</v>
      </c>
      <c r="D1910" s="5">
        <v>75635.804999999993</v>
      </c>
      <c r="E1910" s="8">
        <f t="shared" si="29"/>
        <v>27607068.824999999</v>
      </c>
      <c r="F1910" s="55">
        <f>VLOOKUP(Table1[[#This Row],[ST2]],Table2[#All],4,FALSE)</f>
        <v>0.65051131933959405</v>
      </c>
      <c r="G1910">
        <f>Table1[[#This Row],[Percentage]]*Table1[[#This Row],[VMT]]</f>
        <v>17958710.764449727</v>
      </c>
    </row>
    <row r="1911" spans="1:7">
      <c r="A1911">
        <v>38</v>
      </c>
      <c r="B1911" t="str">
        <f>VLOOKUP(A1911,SQL!$A$10:$B$61,2)</f>
        <v>North Dakota</v>
      </c>
      <c r="C1911">
        <v>43</v>
      </c>
      <c r="D1911" s="5">
        <v>321451.18599999999</v>
      </c>
      <c r="E1911" s="8">
        <f t="shared" si="29"/>
        <v>117329682.89</v>
      </c>
      <c r="F1911" s="55">
        <f>VLOOKUP(Table1[[#This Row],[ST2]],Table2[#All],4,FALSE)</f>
        <v>0.65051131933959405</v>
      </c>
      <c r="G1911">
        <f>Table1[[#This Row],[Percentage]]*Table1[[#This Row],[VMT]]</f>
        <v>76324286.814470097</v>
      </c>
    </row>
    <row r="1912" spans="1:7">
      <c r="A1912">
        <v>38</v>
      </c>
      <c r="B1912" t="str">
        <f>VLOOKUP(A1912,SQL!$A$10:$B$61,2)</f>
        <v>North Dakota</v>
      </c>
      <c r="C1912">
        <v>45</v>
      </c>
      <c r="D1912" s="5">
        <v>126369.04700000001</v>
      </c>
      <c r="E1912" s="8">
        <f t="shared" si="29"/>
        <v>46124702.155000001</v>
      </c>
      <c r="F1912" s="55">
        <f>VLOOKUP(Table1[[#This Row],[ST2]],Table2[#All],4,FALSE)</f>
        <v>0.65051131933959405</v>
      </c>
      <c r="G1912">
        <f>Table1[[#This Row],[Percentage]]*Table1[[#This Row],[VMT]]</f>
        <v>30004640.852994867</v>
      </c>
    </row>
    <row r="1913" spans="1:7">
      <c r="A1913">
        <v>38</v>
      </c>
      <c r="B1913" t="str">
        <f>VLOOKUP(A1913,SQL!$A$10:$B$61,2)</f>
        <v>North Dakota</v>
      </c>
      <c r="C1913">
        <v>47</v>
      </c>
      <c r="D1913" s="5">
        <v>38838.370999999999</v>
      </c>
      <c r="E1913" s="8">
        <f t="shared" si="29"/>
        <v>14176005.414999999</v>
      </c>
      <c r="F1913" s="55">
        <f>VLOOKUP(Table1[[#This Row],[ST2]],Table2[#All],4,FALSE)</f>
        <v>0.65051131933959405</v>
      </c>
      <c r="G1913">
        <f>Table1[[#This Row],[Percentage]]*Table1[[#This Row],[VMT]]</f>
        <v>9221651.9854768794</v>
      </c>
    </row>
    <row r="1914" spans="1:7">
      <c r="A1914">
        <v>38</v>
      </c>
      <c r="B1914" t="str">
        <f>VLOOKUP(A1914,SQL!$A$10:$B$61,2)</f>
        <v>North Dakota</v>
      </c>
      <c r="C1914">
        <v>49</v>
      </c>
      <c r="D1914" s="5">
        <v>290854.18099999998</v>
      </c>
      <c r="E1914" s="8">
        <f t="shared" si="29"/>
        <v>106161776.065</v>
      </c>
      <c r="F1914" s="55">
        <f>VLOOKUP(Table1[[#This Row],[ST2]],Table2[#All],4,FALSE)</f>
        <v>0.65051131933959405</v>
      </c>
      <c r="G1914">
        <f>Table1[[#This Row],[Percentage]]*Table1[[#This Row],[VMT]]</f>
        <v>69059437.011477679</v>
      </c>
    </row>
    <row r="1915" spans="1:7">
      <c r="A1915">
        <v>38</v>
      </c>
      <c r="B1915" t="str">
        <f>VLOOKUP(A1915,SQL!$A$10:$B$61,2)</f>
        <v>North Dakota</v>
      </c>
      <c r="C1915">
        <v>51</v>
      </c>
      <c r="D1915" s="5">
        <v>60161.476000000002</v>
      </c>
      <c r="E1915" s="8">
        <f t="shared" si="29"/>
        <v>21958938.740000002</v>
      </c>
      <c r="F1915" s="55">
        <f>VLOOKUP(Table1[[#This Row],[ST2]],Table2[#All],4,FALSE)</f>
        <v>0.65051131933959405</v>
      </c>
      <c r="G1915">
        <f>Table1[[#This Row],[Percentage]]*Table1[[#This Row],[VMT]]</f>
        <v>14284538.211054724</v>
      </c>
    </row>
    <row r="1916" spans="1:7">
      <c r="A1916">
        <v>38</v>
      </c>
      <c r="B1916" t="str">
        <f>VLOOKUP(A1916,SQL!$A$10:$B$61,2)</f>
        <v>North Dakota</v>
      </c>
      <c r="C1916">
        <v>53</v>
      </c>
      <c r="D1916" s="5">
        <v>839637.89800000004</v>
      </c>
      <c r="E1916" s="8">
        <f t="shared" si="29"/>
        <v>306467832.77000004</v>
      </c>
      <c r="F1916" s="55">
        <f>VLOOKUP(Table1[[#This Row],[ST2]],Table2[#All],4,FALSE)</f>
        <v>0.65051131933959405</v>
      </c>
      <c r="G1916">
        <f>Table1[[#This Row],[Percentage]]*Table1[[#This Row],[VMT]]</f>
        <v>199360794.23035881</v>
      </c>
    </row>
    <row r="1917" spans="1:7">
      <c r="A1917">
        <v>38</v>
      </c>
      <c r="B1917" t="str">
        <f>VLOOKUP(A1917,SQL!$A$10:$B$61,2)</f>
        <v>North Dakota</v>
      </c>
      <c r="C1917">
        <v>55</v>
      </c>
      <c r="D1917" s="5">
        <v>502383.56400000001</v>
      </c>
      <c r="E1917" s="8">
        <f t="shared" si="29"/>
        <v>183370000.86000001</v>
      </c>
      <c r="F1917" s="55">
        <f>VLOOKUP(Table1[[#This Row],[ST2]],Table2[#All],4,FALSE)</f>
        <v>0.65051131933959405</v>
      </c>
      <c r="G1917">
        <f>Table1[[#This Row],[Percentage]]*Table1[[#This Row],[VMT]]</f>
        <v>119284261.1867411</v>
      </c>
    </row>
    <row r="1918" spans="1:7">
      <c r="A1918">
        <v>38</v>
      </c>
      <c r="B1918" t="str">
        <f>VLOOKUP(A1918,SQL!$A$10:$B$61,2)</f>
        <v>North Dakota</v>
      </c>
      <c r="C1918">
        <v>57</v>
      </c>
      <c r="D1918" s="5">
        <v>209576.06</v>
      </c>
      <c r="E1918" s="8">
        <f t="shared" si="29"/>
        <v>76495261.900000006</v>
      </c>
      <c r="F1918" s="55">
        <f>VLOOKUP(Table1[[#This Row],[ST2]],Table2[#All],4,FALSE)</f>
        <v>0.65051131933959405</v>
      </c>
      <c r="G1918">
        <f>Table1[[#This Row],[Percentage]]*Table1[[#This Row],[VMT]]</f>
        <v>49761033.741796784</v>
      </c>
    </row>
    <row r="1919" spans="1:7">
      <c r="A1919">
        <v>38</v>
      </c>
      <c r="B1919" t="str">
        <f>VLOOKUP(A1919,SQL!$A$10:$B$61,2)</f>
        <v>North Dakota</v>
      </c>
      <c r="C1919">
        <v>59</v>
      </c>
      <c r="D1919" s="5">
        <v>996192.06400000001</v>
      </c>
      <c r="E1919" s="8">
        <f t="shared" si="29"/>
        <v>363610103.36000001</v>
      </c>
      <c r="F1919" s="55">
        <f>VLOOKUP(Table1[[#This Row],[ST2]],Table2[#All],4,FALSE)</f>
        <v>0.65051131933959405</v>
      </c>
      <c r="G1919">
        <f>Table1[[#This Row],[Percentage]]*Table1[[#This Row],[VMT]]</f>
        <v>236532488.06191978</v>
      </c>
    </row>
    <row r="1920" spans="1:7">
      <c r="A1920">
        <v>38</v>
      </c>
      <c r="B1920" t="str">
        <f>VLOOKUP(A1920,SQL!$A$10:$B$61,2)</f>
        <v>North Dakota</v>
      </c>
      <c r="C1920">
        <v>61</v>
      </c>
      <c r="D1920" s="5">
        <v>732290.16399999999</v>
      </c>
      <c r="E1920" s="8">
        <f t="shared" si="29"/>
        <v>267285909.85999998</v>
      </c>
      <c r="F1920" s="55">
        <f>VLOOKUP(Table1[[#This Row],[ST2]],Table2[#All],4,FALSE)</f>
        <v>0.65051131933959405</v>
      </c>
      <c r="G1920">
        <f>Table1[[#This Row],[Percentage]]*Table1[[#This Row],[VMT]]</f>
        <v>173872509.8639124</v>
      </c>
    </row>
    <row r="1921" spans="1:7">
      <c r="A1921">
        <v>38</v>
      </c>
      <c r="B1921" t="str">
        <f>VLOOKUP(A1921,SQL!$A$10:$B$61,2)</f>
        <v>North Dakota</v>
      </c>
      <c r="C1921">
        <v>63</v>
      </c>
      <c r="D1921" s="5">
        <v>153252.72899999999</v>
      </c>
      <c r="E1921" s="8">
        <f t="shared" si="29"/>
        <v>55937246.084999993</v>
      </c>
      <c r="F1921" s="55">
        <f>VLOOKUP(Table1[[#This Row],[ST2]],Table2[#All],4,FALSE)</f>
        <v>0.65051131933959405</v>
      </c>
      <c r="G1921">
        <f>Table1[[#This Row],[Percentage]]*Table1[[#This Row],[VMT]]</f>
        <v>36387811.75097689</v>
      </c>
    </row>
    <row r="1922" spans="1:7">
      <c r="A1922">
        <v>38</v>
      </c>
      <c r="B1922" t="str">
        <f>VLOOKUP(A1922,SQL!$A$10:$B$61,2)</f>
        <v>North Dakota</v>
      </c>
      <c r="C1922">
        <v>65</v>
      </c>
      <c r="D1922" s="5">
        <v>90128.09</v>
      </c>
      <c r="E1922" s="8">
        <f t="shared" si="29"/>
        <v>32896752.849999998</v>
      </c>
      <c r="F1922" s="55">
        <f>VLOOKUP(Table1[[#This Row],[ST2]],Table2[#All],4,FALSE)</f>
        <v>0.65051131933959405</v>
      </c>
      <c r="G1922">
        <f>Table1[[#This Row],[Percentage]]*Table1[[#This Row],[VMT]]</f>
        <v>21399710.098442048</v>
      </c>
    </row>
    <row r="1923" spans="1:7">
      <c r="A1923">
        <v>38</v>
      </c>
      <c r="B1923" t="str">
        <f>VLOOKUP(A1923,SQL!$A$10:$B$61,2)</f>
        <v>North Dakota</v>
      </c>
      <c r="C1923">
        <v>67</v>
      </c>
      <c r="D1923" s="5">
        <v>285355.13400000002</v>
      </c>
      <c r="E1923" s="8">
        <f t="shared" si="29"/>
        <v>104154623.91000001</v>
      </c>
      <c r="F1923" s="55">
        <f>VLOOKUP(Table1[[#This Row],[ST2]],Table2[#All],4,FALSE)</f>
        <v>0.65051131933959405</v>
      </c>
      <c r="G1923">
        <f>Table1[[#This Row],[Percentage]]*Table1[[#This Row],[VMT]]</f>
        <v>67753761.815013334</v>
      </c>
    </row>
    <row r="1924" spans="1:7">
      <c r="A1924">
        <v>38</v>
      </c>
      <c r="B1924" t="str">
        <f>VLOOKUP(A1924,SQL!$A$10:$B$61,2)</f>
        <v>North Dakota</v>
      </c>
      <c r="C1924">
        <v>69</v>
      </c>
      <c r="D1924" s="5">
        <v>126976.045</v>
      </c>
      <c r="E1924" s="8">
        <f t="shared" ref="E1924:E1987" si="30">D1924*365</f>
        <v>46346256.424999997</v>
      </c>
      <c r="F1924" s="55">
        <f>VLOOKUP(Table1[[#This Row],[ST2]],Table2[#All],4,FALSE)</f>
        <v>0.65051131933959405</v>
      </c>
      <c r="G1924">
        <f>Table1[[#This Row],[Percentage]]*Table1[[#This Row],[VMT]]</f>
        <v>30148764.413477886</v>
      </c>
    </row>
    <row r="1925" spans="1:7">
      <c r="A1925">
        <v>38</v>
      </c>
      <c r="B1925" t="str">
        <f>VLOOKUP(A1925,SQL!$A$10:$B$61,2)</f>
        <v>North Dakota</v>
      </c>
      <c r="C1925">
        <v>71</v>
      </c>
      <c r="D1925" s="5">
        <v>340834.68300000002</v>
      </c>
      <c r="E1925" s="8">
        <f t="shared" si="30"/>
        <v>124404659.295</v>
      </c>
      <c r="F1925" s="55">
        <f>VLOOKUP(Table1[[#This Row],[ST2]],Table2[#All],4,FALSE)</f>
        <v>0.65051131933959405</v>
      </c>
      <c r="G1925">
        <f>Table1[[#This Row],[Percentage]]*Table1[[#This Row],[VMT]]</f>
        <v>80926639.049983144</v>
      </c>
    </row>
    <row r="1926" spans="1:7">
      <c r="A1926">
        <v>38</v>
      </c>
      <c r="B1926" t="str">
        <f>VLOOKUP(A1926,SQL!$A$10:$B$61,2)</f>
        <v>North Dakota</v>
      </c>
      <c r="C1926">
        <v>73</v>
      </c>
      <c r="D1926" s="5">
        <v>101935.037</v>
      </c>
      <c r="E1926" s="8">
        <f t="shared" si="30"/>
        <v>37206288.504999995</v>
      </c>
      <c r="F1926" s="55">
        <f>VLOOKUP(Table1[[#This Row],[ST2]],Table2[#All],4,FALSE)</f>
        <v>0.65051131933959405</v>
      </c>
      <c r="G1926">
        <f>Table1[[#This Row],[Percentage]]*Table1[[#This Row],[VMT]]</f>
        <v>24203111.823117118</v>
      </c>
    </row>
    <row r="1927" spans="1:7">
      <c r="A1927">
        <v>38</v>
      </c>
      <c r="B1927" t="str">
        <f>VLOOKUP(A1927,SQL!$A$10:$B$61,2)</f>
        <v>North Dakota</v>
      </c>
      <c r="C1927">
        <v>75</v>
      </c>
      <c r="D1927" s="5">
        <v>93180.370999999999</v>
      </c>
      <c r="E1927" s="8">
        <f t="shared" si="30"/>
        <v>34010835.414999999</v>
      </c>
      <c r="F1927" s="55">
        <f>VLOOKUP(Table1[[#This Row],[ST2]],Table2[#All],4,FALSE)</f>
        <v>0.65051131933959405</v>
      </c>
      <c r="G1927">
        <f>Table1[[#This Row],[Percentage]]*Table1[[#This Row],[VMT]]</f>
        <v>22124433.417653438</v>
      </c>
    </row>
    <row r="1928" spans="1:7">
      <c r="A1928">
        <v>38</v>
      </c>
      <c r="B1928" t="str">
        <f>VLOOKUP(A1928,SQL!$A$10:$B$61,2)</f>
        <v>North Dakota</v>
      </c>
      <c r="C1928">
        <v>77</v>
      </c>
      <c r="D1928" s="5">
        <v>604218.25800000003</v>
      </c>
      <c r="E1928" s="8">
        <f t="shared" si="30"/>
        <v>220539664.17000002</v>
      </c>
      <c r="F1928" s="55">
        <f>VLOOKUP(Table1[[#This Row],[ST2]],Table2[#All],4,FALSE)</f>
        <v>0.65051131933959405</v>
      </c>
      <c r="G1928">
        <f>Table1[[#This Row],[Percentage]]*Table1[[#This Row],[VMT]]</f>
        <v>143463547.9059377</v>
      </c>
    </row>
    <row r="1929" spans="1:7">
      <c r="A1929">
        <v>38</v>
      </c>
      <c r="B1929" t="str">
        <f>VLOOKUP(A1929,SQL!$A$10:$B$61,2)</f>
        <v>North Dakota</v>
      </c>
      <c r="C1929">
        <v>79</v>
      </c>
      <c r="D1929" s="5">
        <v>186738.81200000001</v>
      </c>
      <c r="E1929" s="8">
        <f t="shared" si="30"/>
        <v>68159666.379999995</v>
      </c>
      <c r="F1929" s="55">
        <f>VLOOKUP(Table1[[#This Row],[ST2]],Table2[#All],4,FALSE)</f>
        <v>0.65051131933959405</v>
      </c>
      <c r="G1929">
        <f>Table1[[#This Row],[Percentage]]*Table1[[#This Row],[VMT]]</f>
        <v>44338634.502600372</v>
      </c>
    </row>
    <row r="1930" spans="1:7">
      <c r="A1930">
        <v>38</v>
      </c>
      <c r="B1930" t="str">
        <f>VLOOKUP(A1930,SQL!$A$10:$B$61,2)</f>
        <v>North Dakota</v>
      </c>
      <c r="C1930">
        <v>81</v>
      </c>
      <c r="D1930" s="5">
        <v>125748.356</v>
      </c>
      <c r="E1930" s="8">
        <f t="shared" si="30"/>
        <v>45898149.939999998</v>
      </c>
      <c r="F1930" s="55">
        <f>VLOOKUP(Table1[[#This Row],[ST2]],Table2[#All],4,FALSE)</f>
        <v>0.65051131933959405</v>
      </c>
      <c r="G1930">
        <f>Table1[[#This Row],[Percentage]]*Table1[[#This Row],[VMT]]</f>
        <v>29857266.072715908</v>
      </c>
    </row>
    <row r="1931" spans="1:7">
      <c r="A1931">
        <v>38</v>
      </c>
      <c r="B1931" t="str">
        <f>VLOOKUP(A1931,SQL!$A$10:$B$61,2)</f>
        <v>North Dakota</v>
      </c>
      <c r="C1931">
        <v>83</v>
      </c>
      <c r="D1931" s="5">
        <v>46874.086000000003</v>
      </c>
      <c r="E1931" s="8">
        <f t="shared" si="30"/>
        <v>17109041.390000001</v>
      </c>
      <c r="F1931" s="55">
        <f>VLOOKUP(Table1[[#This Row],[ST2]],Table2[#All],4,FALSE)</f>
        <v>0.65051131933959405</v>
      </c>
      <c r="G1931">
        <f>Table1[[#This Row],[Percentage]]*Table1[[#This Row],[VMT]]</f>
        <v>11129625.087244622</v>
      </c>
    </row>
    <row r="1932" spans="1:7">
      <c r="A1932">
        <v>38</v>
      </c>
      <c r="B1932" t="str">
        <f>VLOOKUP(A1932,SQL!$A$10:$B$61,2)</f>
        <v>North Dakota</v>
      </c>
      <c r="C1932">
        <v>85</v>
      </c>
      <c r="D1932" s="5">
        <v>97808.164000000004</v>
      </c>
      <c r="E1932" s="8">
        <f t="shared" si="30"/>
        <v>35699979.859999999</v>
      </c>
      <c r="F1932" s="55">
        <f>VLOOKUP(Table1[[#This Row],[ST2]],Table2[#All],4,FALSE)</f>
        <v>0.65051131933959405</v>
      </c>
      <c r="G1932">
        <f>Table1[[#This Row],[Percentage]]*Table1[[#This Row],[VMT]]</f>
        <v>23223240.999125537</v>
      </c>
    </row>
    <row r="1933" spans="1:7">
      <c r="A1933">
        <v>38</v>
      </c>
      <c r="B1933" t="str">
        <f>VLOOKUP(A1933,SQL!$A$10:$B$61,2)</f>
        <v>North Dakota</v>
      </c>
      <c r="C1933">
        <v>87</v>
      </c>
      <c r="D1933" s="5">
        <v>73432.759999999995</v>
      </c>
      <c r="E1933" s="8">
        <f t="shared" si="30"/>
        <v>26802957.399999999</v>
      </c>
      <c r="F1933" s="55">
        <f>VLOOKUP(Table1[[#This Row],[ST2]],Table2[#All],4,FALSE)</f>
        <v>0.65051131933959405</v>
      </c>
      <c r="G1933">
        <f>Table1[[#This Row],[Percentage]]*Table1[[#This Row],[VMT]]</f>
        <v>17435627.180476934</v>
      </c>
    </row>
    <row r="1934" spans="1:7">
      <c r="A1934">
        <v>38</v>
      </c>
      <c r="B1934" t="str">
        <f>VLOOKUP(A1934,SQL!$A$10:$B$61,2)</f>
        <v>North Dakota</v>
      </c>
      <c r="C1934">
        <v>89</v>
      </c>
      <c r="D1934" s="5">
        <v>858621.86699999997</v>
      </c>
      <c r="E1934" s="8">
        <f t="shared" si="30"/>
        <v>313396981.45499998</v>
      </c>
      <c r="F1934" s="55">
        <f>VLOOKUP(Table1[[#This Row],[ST2]],Table2[#All],4,FALSE)</f>
        <v>0.65051131933959405</v>
      </c>
      <c r="G1934">
        <f>Table1[[#This Row],[Percentage]]*Table1[[#This Row],[VMT]]</f>
        <v>203868283.88333833</v>
      </c>
    </row>
    <row r="1935" spans="1:7">
      <c r="A1935">
        <v>38</v>
      </c>
      <c r="B1935" t="str">
        <f>VLOOKUP(A1935,SQL!$A$10:$B$61,2)</f>
        <v>North Dakota</v>
      </c>
      <c r="C1935">
        <v>91</v>
      </c>
      <c r="D1935" s="5">
        <v>67958.668000000005</v>
      </c>
      <c r="E1935" s="8">
        <f t="shared" si="30"/>
        <v>24804913.82</v>
      </c>
      <c r="F1935" s="55">
        <f>VLOOKUP(Table1[[#This Row],[ST2]],Table2[#All],4,FALSE)</f>
        <v>0.65051131933959405</v>
      </c>
      <c r="G1935">
        <f>Table1[[#This Row],[Percentage]]*Table1[[#This Row],[VMT]]</f>
        <v>16135877.21515313</v>
      </c>
    </row>
    <row r="1936" spans="1:7">
      <c r="A1936">
        <v>38</v>
      </c>
      <c r="B1936" t="str">
        <f>VLOOKUP(A1936,SQL!$A$10:$B$61,2)</f>
        <v>North Dakota</v>
      </c>
      <c r="C1936">
        <v>93</v>
      </c>
      <c r="D1936" s="5">
        <v>818356.99199999997</v>
      </c>
      <c r="E1936" s="8">
        <f t="shared" si="30"/>
        <v>298700302.07999998</v>
      </c>
      <c r="F1936" s="55">
        <f>VLOOKUP(Table1[[#This Row],[ST2]],Table2[#All],4,FALSE)</f>
        <v>0.65051131933959405</v>
      </c>
      <c r="G1936">
        <f>Table1[[#This Row],[Percentage]]*Table1[[#This Row],[VMT]]</f>
        <v>194307927.59319606</v>
      </c>
    </row>
    <row r="1937" spans="1:7">
      <c r="A1937">
        <v>38</v>
      </c>
      <c r="B1937" t="str">
        <f>VLOOKUP(A1937,SQL!$A$10:$B$61,2)</f>
        <v>North Dakota</v>
      </c>
      <c r="C1937">
        <v>95</v>
      </c>
      <c r="D1937" s="5">
        <v>59770.457999999999</v>
      </c>
      <c r="E1937" s="8">
        <f t="shared" si="30"/>
        <v>21816217.169999998</v>
      </c>
      <c r="F1937" s="55">
        <f>VLOOKUP(Table1[[#This Row],[ST2]],Table2[#All],4,FALSE)</f>
        <v>0.65051131933959405</v>
      </c>
      <c r="G1937">
        <f>Table1[[#This Row],[Percentage]]*Table1[[#This Row],[VMT]]</f>
        <v>14191696.214255804</v>
      </c>
    </row>
    <row r="1938" spans="1:7">
      <c r="A1938">
        <v>38</v>
      </c>
      <c r="B1938" t="str">
        <f>VLOOKUP(A1938,SQL!$A$10:$B$61,2)</f>
        <v>North Dakota</v>
      </c>
      <c r="C1938">
        <v>97</v>
      </c>
      <c r="D1938" s="5">
        <v>493625.62099999998</v>
      </c>
      <c r="E1938" s="8">
        <f t="shared" si="30"/>
        <v>180173351.66499999</v>
      </c>
      <c r="F1938" s="55">
        <f>VLOOKUP(Table1[[#This Row],[ST2]],Table2[#All],4,FALSE)</f>
        <v>0.65051131933959405</v>
      </c>
      <c r="G1938">
        <f>Table1[[#This Row],[Percentage]]*Table1[[#This Row],[VMT]]</f>
        <v>117204804.70143579</v>
      </c>
    </row>
    <row r="1939" spans="1:7">
      <c r="A1939">
        <v>38</v>
      </c>
      <c r="B1939" t="str">
        <f>VLOOKUP(A1939,SQL!$A$10:$B$61,2)</f>
        <v>North Dakota</v>
      </c>
      <c r="C1939">
        <v>99</v>
      </c>
      <c r="D1939" s="5">
        <v>404724.16499999998</v>
      </c>
      <c r="E1939" s="8">
        <f t="shared" si="30"/>
        <v>147724320.22499999</v>
      </c>
      <c r="F1939" s="55">
        <f>VLOOKUP(Table1[[#This Row],[ST2]],Table2[#All],4,FALSE)</f>
        <v>0.65051131933959405</v>
      </c>
      <c r="G1939">
        <f>Table1[[#This Row],[Percentage]]*Table1[[#This Row],[VMT]]</f>
        <v>96096342.448109418</v>
      </c>
    </row>
    <row r="1940" spans="1:7">
      <c r="A1940">
        <v>38</v>
      </c>
      <c r="B1940" t="str">
        <f>VLOOKUP(A1940,SQL!$A$10:$B$61,2)</f>
        <v>North Dakota</v>
      </c>
      <c r="C1940">
        <v>101</v>
      </c>
      <c r="D1940" s="5">
        <v>1491233.1429999999</v>
      </c>
      <c r="E1940" s="8">
        <f t="shared" si="30"/>
        <v>544300097.19499993</v>
      </c>
      <c r="F1940" s="55">
        <f>VLOOKUP(Table1[[#This Row],[ST2]],Table2[#All],4,FALSE)</f>
        <v>0.65051131933959405</v>
      </c>
      <c r="G1940">
        <f>Table1[[#This Row],[Percentage]]*Table1[[#This Row],[VMT]]</f>
        <v>354073374.34298867</v>
      </c>
    </row>
    <row r="1941" spans="1:7">
      <c r="A1941">
        <v>38</v>
      </c>
      <c r="B1941" t="str">
        <f>VLOOKUP(A1941,SQL!$A$10:$B$61,2)</f>
        <v>North Dakota</v>
      </c>
      <c r="C1941">
        <v>103</v>
      </c>
      <c r="D1941" s="5">
        <v>168470.905</v>
      </c>
      <c r="E1941" s="8">
        <f t="shared" si="30"/>
        <v>61491880.325000003</v>
      </c>
      <c r="F1941" s="55">
        <f>VLOOKUP(Table1[[#This Row],[ST2]],Table2[#All],4,FALSE)</f>
        <v>0.65051131933959405</v>
      </c>
      <c r="G1941">
        <f>Table1[[#This Row],[Percentage]]*Table1[[#This Row],[VMT]]</f>
        <v>40001164.198888175</v>
      </c>
    </row>
    <row r="1942" spans="1:7">
      <c r="A1942">
        <v>38</v>
      </c>
      <c r="B1942" t="str">
        <f>VLOOKUP(A1942,SQL!$A$10:$B$61,2)</f>
        <v>North Dakota</v>
      </c>
      <c r="C1942">
        <v>105</v>
      </c>
      <c r="D1942" s="5">
        <v>1204436.2350000001</v>
      </c>
      <c r="E1942" s="8">
        <f t="shared" si="30"/>
        <v>439619225.77500004</v>
      </c>
      <c r="F1942" s="55">
        <f>VLOOKUP(Table1[[#This Row],[ST2]],Table2[#All],4,FALSE)</f>
        <v>0.65051131933959405</v>
      </c>
      <c r="G1942">
        <f>Table1[[#This Row],[Percentage]]*Table1[[#This Row],[VMT]]</f>
        <v>285977282.56594616</v>
      </c>
    </row>
    <row r="1943" spans="1:7">
      <c r="A1943">
        <v>39</v>
      </c>
      <c r="B1943" t="str">
        <f>VLOOKUP(A1943,SQL!$A$10:$B$61,2)</f>
        <v>Ohio</v>
      </c>
      <c r="C1943">
        <v>1</v>
      </c>
      <c r="D1943" s="5">
        <v>561552.87399999995</v>
      </c>
      <c r="E1943" s="8">
        <f t="shared" si="30"/>
        <v>204966799.00999999</v>
      </c>
      <c r="F1943" s="55">
        <f>VLOOKUP(Table1[[#This Row],[ST2]],Table2[#All],4,FALSE)</f>
        <v>0.61162882741300206</v>
      </c>
      <c r="G1943">
        <f>Table1[[#This Row],[Percentage]]*Table1[[#This Row],[VMT]]</f>
        <v>125363602.93708277</v>
      </c>
    </row>
    <row r="1944" spans="1:7">
      <c r="A1944">
        <v>39</v>
      </c>
      <c r="B1944" t="str">
        <f>VLOOKUP(A1944,SQL!$A$10:$B$61,2)</f>
        <v>Ohio</v>
      </c>
      <c r="C1944">
        <v>3</v>
      </c>
      <c r="D1944" s="5">
        <v>2205395.872</v>
      </c>
      <c r="E1944" s="8">
        <f t="shared" si="30"/>
        <v>804969493.27999997</v>
      </c>
      <c r="F1944" s="55">
        <f>VLOOKUP(Table1[[#This Row],[ST2]],Table2[#All],4,FALSE)</f>
        <v>0.61162882741300206</v>
      </c>
      <c r="G1944">
        <f>Table1[[#This Row],[Percentage]]*Table1[[#This Row],[VMT]]</f>
        <v>492342547.27808481</v>
      </c>
    </row>
    <row r="1945" spans="1:7">
      <c r="A1945">
        <v>39</v>
      </c>
      <c r="B1945" t="str">
        <f>VLOOKUP(A1945,SQL!$A$10:$B$61,2)</f>
        <v>Ohio</v>
      </c>
      <c r="C1945">
        <v>5</v>
      </c>
      <c r="D1945" s="5">
        <v>1571083.03</v>
      </c>
      <c r="E1945" s="8">
        <f t="shared" si="30"/>
        <v>573445305.95000005</v>
      </c>
      <c r="F1945" s="55">
        <f>VLOOKUP(Table1[[#This Row],[ST2]],Table2[#All],4,FALSE)</f>
        <v>0.61162882741300206</v>
      </c>
      <c r="G1945">
        <f>Table1[[#This Row],[Percentage]]*Table1[[#This Row],[VMT]]</f>
        <v>350735680.06368876</v>
      </c>
    </row>
    <row r="1946" spans="1:7">
      <c r="A1946">
        <v>39</v>
      </c>
      <c r="B1946" t="str">
        <f>VLOOKUP(A1946,SQL!$A$10:$B$61,2)</f>
        <v>Ohio</v>
      </c>
      <c r="C1946">
        <v>7</v>
      </c>
      <c r="D1946" s="5">
        <v>2215324.84</v>
      </c>
      <c r="E1946" s="8">
        <f t="shared" si="30"/>
        <v>808593566.5999999</v>
      </c>
      <c r="F1946" s="55">
        <f>VLOOKUP(Table1[[#This Row],[ST2]],Table2[#All],4,FALSE)</f>
        <v>0.61162882741300206</v>
      </c>
      <c r="G1946">
        <f>Table1[[#This Row],[Percentage]]*Table1[[#This Row],[VMT]]</f>
        <v>494559134.99325514</v>
      </c>
    </row>
    <row r="1947" spans="1:7">
      <c r="A1947">
        <v>39</v>
      </c>
      <c r="B1947" t="str">
        <f>VLOOKUP(A1947,SQL!$A$10:$B$61,2)</f>
        <v>Ohio</v>
      </c>
      <c r="C1947">
        <v>9</v>
      </c>
      <c r="D1947" s="5">
        <v>1279865.7560000001</v>
      </c>
      <c r="E1947" s="8">
        <f t="shared" si="30"/>
        <v>467151000.94</v>
      </c>
      <c r="F1947" s="55">
        <f>VLOOKUP(Table1[[#This Row],[ST2]],Table2[#All],4,FALSE)</f>
        <v>0.61162882741300206</v>
      </c>
      <c r="G1947">
        <f>Table1[[#This Row],[Percentage]]*Table1[[#This Row],[VMT]]</f>
        <v>285723018.9297424</v>
      </c>
    </row>
    <row r="1948" spans="1:7">
      <c r="A1948">
        <v>39</v>
      </c>
      <c r="B1948" t="str">
        <f>VLOOKUP(A1948,SQL!$A$10:$B$61,2)</f>
        <v>Ohio</v>
      </c>
      <c r="C1948">
        <v>11</v>
      </c>
      <c r="D1948" s="5">
        <v>1222385.57</v>
      </c>
      <c r="E1948" s="8">
        <f t="shared" si="30"/>
        <v>446170733.05000001</v>
      </c>
      <c r="F1948" s="55">
        <f>VLOOKUP(Table1[[#This Row],[ST2]],Table2[#All],4,FALSE)</f>
        <v>0.61162882741300206</v>
      </c>
      <c r="G1948">
        <f>Table1[[#This Row],[Percentage]]*Table1[[#This Row],[VMT]]</f>
        <v>272890882.28137106</v>
      </c>
    </row>
    <row r="1949" spans="1:7">
      <c r="A1949">
        <v>39</v>
      </c>
      <c r="B1949" t="str">
        <f>VLOOKUP(A1949,SQL!$A$10:$B$61,2)</f>
        <v>Ohio</v>
      </c>
      <c r="C1949">
        <v>13</v>
      </c>
      <c r="D1949" s="5">
        <v>2131444.83</v>
      </c>
      <c r="E1949" s="8">
        <f t="shared" si="30"/>
        <v>777977362.95000005</v>
      </c>
      <c r="F1949" s="55">
        <f>VLOOKUP(Table1[[#This Row],[ST2]],Table2[#All],4,FALSE)</f>
        <v>0.61162882741300206</v>
      </c>
      <c r="G1949">
        <f>Table1[[#This Row],[Percentage]]*Table1[[#This Row],[VMT]]</f>
        <v>475833382.25496805</v>
      </c>
    </row>
    <row r="1950" spans="1:7">
      <c r="A1950">
        <v>39</v>
      </c>
      <c r="B1950" t="str">
        <f>VLOOKUP(A1950,SQL!$A$10:$B$61,2)</f>
        <v>Ohio</v>
      </c>
      <c r="C1950">
        <v>15</v>
      </c>
      <c r="D1950" s="5">
        <v>892093.62100000004</v>
      </c>
      <c r="E1950" s="8">
        <f t="shared" si="30"/>
        <v>325614171.66500002</v>
      </c>
      <c r="F1950" s="55">
        <f>VLOOKUP(Table1[[#This Row],[ST2]],Table2[#All],4,FALSE)</f>
        <v>0.61162882741300206</v>
      </c>
      <c r="G1950">
        <f>Table1[[#This Row],[Percentage]]*Table1[[#This Row],[VMT]]</f>
        <v>199155014.00451994</v>
      </c>
    </row>
    <row r="1951" spans="1:7">
      <c r="A1951">
        <v>39</v>
      </c>
      <c r="B1951" t="str">
        <f>VLOOKUP(A1951,SQL!$A$10:$B$61,2)</f>
        <v>Ohio</v>
      </c>
      <c r="C1951">
        <v>17</v>
      </c>
      <c r="D1951" s="5">
        <v>5405646.8890000004</v>
      </c>
      <c r="E1951" s="8">
        <f t="shared" si="30"/>
        <v>1973061114.4850001</v>
      </c>
      <c r="F1951" s="55">
        <f>VLOOKUP(Table1[[#This Row],[ST2]],Table2[#All],4,FALSE)</f>
        <v>0.61162882741300206</v>
      </c>
      <c r="G1951">
        <f>Table1[[#This Row],[Percentage]]*Table1[[#This Row],[VMT]]</f>
        <v>1206781055.8666515</v>
      </c>
    </row>
    <row r="1952" spans="1:7">
      <c r="A1952">
        <v>39</v>
      </c>
      <c r="B1952" t="str">
        <f>VLOOKUP(A1952,SQL!$A$10:$B$61,2)</f>
        <v>Ohio</v>
      </c>
      <c r="C1952">
        <v>19</v>
      </c>
      <c r="D1952" s="5">
        <v>436896</v>
      </c>
      <c r="E1952" s="8">
        <f t="shared" si="30"/>
        <v>159467040</v>
      </c>
      <c r="F1952" s="55">
        <f>VLOOKUP(Table1[[#This Row],[ST2]],Table2[#All],4,FALSE)</f>
        <v>0.61162882741300206</v>
      </c>
      <c r="G1952">
        <f>Table1[[#This Row],[Percentage]]*Table1[[#This Row],[VMT]]</f>
        <v>97534638.6862223</v>
      </c>
    </row>
    <row r="1953" spans="1:7">
      <c r="A1953">
        <v>39</v>
      </c>
      <c r="B1953" t="str">
        <f>VLOOKUP(A1953,SQL!$A$10:$B$61,2)</f>
        <v>Ohio</v>
      </c>
      <c r="C1953">
        <v>21</v>
      </c>
      <c r="D1953" s="5">
        <v>621914.88500000001</v>
      </c>
      <c r="E1953" s="8">
        <f t="shared" si="30"/>
        <v>226998933.02500001</v>
      </c>
      <c r="F1953" s="55">
        <f>VLOOKUP(Table1[[#This Row],[ST2]],Table2[#All],4,FALSE)</f>
        <v>0.61162882741300206</v>
      </c>
      <c r="G1953">
        <f>Table1[[#This Row],[Percentage]]*Table1[[#This Row],[VMT]]</f>
        <v>138839091.23008335</v>
      </c>
    </row>
    <row r="1954" spans="1:7">
      <c r="A1954">
        <v>39</v>
      </c>
      <c r="B1954" t="str">
        <f>VLOOKUP(A1954,SQL!$A$10:$B$61,2)</f>
        <v>Ohio</v>
      </c>
      <c r="C1954">
        <v>23</v>
      </c>
      <c r="D1954" s="5">
        <v>3735683.24</v>
      </c>
      <c r="E1954" s="8">
        <f t="shared" si="30"/>
        <v>1363524382.6000001</v>
      </c>
      <c r="F1954" s="55">
        <f>VLOOKUP(Table1[[#This Row],[ST2]],Table2[#All],4,FALSE)</f>
        <v>0.61162882741300206</v>
      </c>
      <c r="G1954">
        <f>Table1[[#This Row],[Percentage]]*Table1[[#This Row],[VMT]]</f>
        <v>833970819.27867568</v>
      </c>
    </row>
    <row r="1955" spans="1:7">
      <c r="A1955">
        <v>39</v>
      </c>
      <c r="B1955" t="str">
        <f>VLOOKUP(A1955,SQL!$A$10:$B$61,2)</f>
        <v>Ohio</v>
      </c>
      <c r="C1955">
        <v>25</v>
      </c>
      <c r="D1955" s="5">
        <v>3767204.676</v>
      </c>
      <c r="E1955" s="8">
        <f t="shared" si="30"/>
        <v>1375029706.74</v>
      </c>
      <c r="F1955" s="55">
        <f>VLOOKUP(Table1[[#This Row],[ST2]],Table2[#All],4,FALSE)</f>
        <v>0.61162882741300206</v>
      </c>
      <c r="G1955">
        <f>Table1[[#This Row],[Percentage]]*Table1[[#This Row],[VMT]]</f>
        <v>841007807.19143033</v>
      </c>
    </row>
    <row r="1956" spans="1:7">
      <c r="A1956">
        <v>39</v>
      </c>
      <c r="B1956" t="str">
        <f>VLOOKUP(A1956,SQL!$A$10:$B$61,2)</f>
        <v>Ohio</v>
      </c>
      <c r="C1956">
        <v>27</v>
      </c>
      <c r="D1956" s="5">
        <v>1463483.666</v>
      </c>
      <c r="E1956" s="8">
        <f t="shared" si="30"/>
        <v>534171538.08999997</v>
      </c>
      <c r="F1956" s="55">
        <f>VLOOKUP(Table1[[#This Row],[ST2]],Table2[#All],4,FALSE)</f>
        <v>0.61162882741300206</v>
      </c>
      <c r="G1956">
        <f>Table1[[#This Row],[Percentage]]*Table1[[#This Row],[VMT]]</f>
        <v>326714711.47938645</v>
      </c>
    </row>
    <row r="1957" spans="1:7">
      <c r="A1957">
        <v>39</v>
      </c>
      <c r="B1957" t="str">
        <f>VLOOKUP(A1957,SQL!$A$10:$B$61,2)</f>
        <v>Ohio</v>
      </c>
      <c r="C1957">
        <v>29</v>
      </c>
      <c r="D1957" s="5">
        <v>1974570.9</v>
      </c>
      <c r="E1957" s="8">
        <f t="shared" si="30"/>
        <v>720718378.5</v>
      </c>
      <c r="F1957" s="55">
        <f>VLOOKUP(Table1[[#This Row],[ST2]],Table2[#All],4,FALSE)</f>
        <v>0.61162882741300206</v>
      </c>
      <c r="G1957">
        <f>Table1[[#This Row],[Percentage]]*Table1[[#This Row],[VMT]]</f>
        <v>440812136.73695523</v>
      </c>
    </row>
    <row r="1958" spans="1:7">
      <c r="A1958">
        <v>39</v>
      </c>
      <c r="B1958" t="str">
        <f>VLOOKUP(A1958,SQL!$A$10:$B$61,2)</f>
        <v>Ohio</v>
      </c>
      <c r="C1958">
        <v>31</v>
      </c>
      <c r="D1958" s="5">
        <v>560298.55000000005</v>
      </c>
      <c r="E1958" s="8">
        <f t="shared" si="30"/>
        <v>204508970.75000003</v>
      </c>
      <c r="F1958" s="55">
        <f>VLOOKUP(Table1[[#This Row],[ST2]],Table2[#All],4,FALSE)</f>
        <v>0.61162882741300206</v>
      </c>
      <c r="G1958">
        <f>Table1[[#This Row],[Percentage]]*Table1[[#This Row],[VMT]]</f>
        <v>125083581.97526245</v>
      </c>
    </row>
    <row r="1959" spans="1:7">
      <c r="A1959">
        <v>39</v>
      </c>
      <c r="B1959" t="str">
        <f>VLOOKUP(A1959,SQL!$A$10:$B$61,2)</f>
        <v>Ohio</v>
      </c>
      <c r="C1959">
        <v>33</v>
      </c>
      <c r="D1959" s="5">
        <v>737266.83299999998</v>
      </c>
      <c r="E1959" s="8">
        <f t="shared" si="30"/>
        <v>269102394.04500002</v>
      </c>
      <c r="F1959" s="55">
        <f>VLOOKUP(Table1[[#This Row],[ST2]],Table2[#All],4,FALSE)</f>
        <v>0.61162882741300206</v>
      </c>
      <c r="G1959">
        <f>Table1[[#This Row],[Percentage]]*Table1[[#This Row],[VMT]]</f>
        <v>164590781.723775</v>
      </c>
    </row>
    <row r="1960" spans="1:7">
      <c r="A1960">
        <v>39</v>
      </c>
      <c r="B1960" t="str">
        <f>VLOOKUP(A1960,SQL!$A$10:$B$61,2)</f>
        <v>Ohio</v>
      </c>
      <c r="C1960">
        <v>35</v>
      </c>
      <c r="D1960" s="5">
        <v>24203293.66</v>
      </c>
      <c r="E1960" s="8">
        <f t="shared" si="30"/>
        <v>8834202185.8999996</v>
      </c>
      <c r="F1960" s="55">
        <f>VLOOKUP(Table1[[#This Row],[ST2]],Table2[#All],4,FALSE)</f>
        <v>0.61162882741300206</v>
      </c>
      <c r="G1960">
        <f>Table1[[#This Row],[Percentage]]*Table1[[#This Row],[VMT]]</f>
        <v>5403252724.0913963</v>
      </c>
    </row>
    <row r="1961" spans="1:7">
      <c r="A1961">
        <v>39</v>
      </c>
      <c r="B1961" t="str">
        <f>VLOOKUP(A1961,SQL!$A$10:$B$61,2)</f>
        <v>Ohio</v>
      </c>
      <c r="C1961">
        <v>37</v>
      </c>
      <c r="D1961" s="5">
        <v>835016.13</v>
      </c>
      <c r="E1961" s="8">
        <f t="shared" si="30"/>
        <v>304780887.44999999</v>
      </c>
      <c r="F1961" s="55">
        <f>VLOOKUP(Table1[[#This Row],[ST2]],Table2[#All],4,FALSE)</f>
        <v>0.61162882741300206</v>
      </c>
      <c r="G1961">
        <f>Table1[[#This Row],[Percentage]]*Table1[[#This Row],[VMT]]</f>
        <v>186412776.80893764</v>
      </c>
    </row>
    <row r="1962" spans="1:7">
      <c r="A1962">
        <v>39</v>
      </c>
      <c r="B1962" t="str">
        <f>VLOOKUP(A1962,SQL!$A$10:$B$61,2)</f>
        <v>Ohio</v>
      </c>
      <c r="C1962">
        <v>39</v>
      </c>
      <c r="D1962" s="5">
        <v>739800.67200000002</v>
      </c>
      <c r="E1962" s="8">
        <f t="shared" si="30"/>
        <v>270027245.28000003</v>
      </c>
      <c r="F1962" s="55">
        <f>VLOOKUP(Table1[[#This Row],[ST2]],Table2[#All],4,FALSE)</f>
        <v>0.61162882741300206</v>
      </c>
      <c r="G1962">
        <f>Table1[[#This Row],[Percentage]]*Table1[[#This Row],[VMT]]</f>
        <v>165156447.40016952</v>
      </c>
    </row>
    <row r="1963" spans="1:7">
      <c r="A1963">
        <v>39</v>
      </c>
      <c r="B1963" t="str">
        <f>VLOOKUP(A1963,SQL!$A$10:$B$61,2)</f>
        <v>Ohio</v>
      </c>
      <c r="C1963">
        <v>41</v>
      </c>
      <c r="D1963" s="5">
        <v>4208180.6900000004</v>
      </c>
      <c r="E1963" s="8">
        <f t="shared" si="30"/>
        <v>1535985951.8500001</v>
      </c>
      <c r="F1963" s="55">
        <f>VLOOKUP(Table1[[#This Row],[ST2]],Table2[#All],4,FALSE)</f>
        <v>0.61162882741300206</v>
      </c>
      <c r="G1963">
        <f>Table1[[#This Row],[Percentage]]*Table1[[#This Row],[VMT]]</f>
        <v>939453286.65285945</v>
      </c>
    </row>
    <row r="1964" spans="1:7">
      <c r="A1964">
        <v>39</v>
      </c>
      <c r="B1964" t="str">
        <f>VLOOKUP(A1964,SQL!$A$10:$B$61,2)</f>
        <v>Ohio</v>
      </c>
      <c r="C1964">
        <v>43</v>
      </c>
      <c r="D1964" s="5">
        <v>2942414.858</v>
      </c>
      <c r="E1964" s="8">
        <f t="shared" si="30"/>
        <v>1073981423.1700001</v>
      </c>
      <c r="F1964" s="55">
        <f>VLOOKUP(Table1[[#This Row],[ST2]],Table2[#All],4,FALSE)</f>
        <v>0.61162882741300206</v>
      </c>
      <c r="G1964">
        <f>Table1[[#This Row],[Percentage]]*Table1[[#This Row],[VMT]]</f>
        <v>656877998.51681435</v>
      </c>
    </row>
    <row r="1965" spans="1:7">
      <c r="A1965">
        <v>39</v>
      </c>
      <c r="B1965" t="str">
        <f>VLOOKUP(A1965,SQL!$A$10:$B$61,2)</f>
        <v>Ohio</v>
      </c>
      <c r="C1965">
        <v>45</v>
      </c>
      <c r="D1965" s="5">
        <v>2534317.202</v>
      </c>
      <c r="E1965" s="8">
        <f t="shared" si="30"/>
        <v>925025778.73000002</v>
      </c>
      <c r="F1965" s="55">
        <f>VLOOKUP(Table1[[#This Row],[ST2]],Table2[#All],4,FALSE)</f>
        <v>0.61162882741300206</v>
      </c>
      <c r="G1965">
        <f>Table1[[#This Row],[Percentage]]*Table1[[#This Row],[VMT]]</f>
        <v>565772432.37142897</v>
      </c>
    </row>
    <row r="1966" spans="1:7">
      <c r="A1966">
        <v>39</v>
      </c>
      <c r="B1966" t="str">
        <f>VLOOKUP(A1966,SQL!$A$10:$B$61,2)</f>
        <v>Ohio</v>
      </c>
      <c r="C1966">
        <v>47</v>
      </c>
      <c r="D1966" s="5">
        <v>1231154.7339999999</v>
      </c>
      <c r="E1966" s="8">
        <f t="shared" si="30"/>
        <v>449371477.90999997</v>
      </c>
      <c r="F1966" s="55">
        <f>VLOOKUP(Table1[[#This Row],[ST2]],Table2[#All],4,FALSE)</f>
        <v>0.61162882741300206</v>
      </c>
      <c r="G1966">
        <f>Table1[[#This Row],[Percentage]]*Table1[[#This Row],[VMT]]</f>
        <v>274848550.10694104</v>
      </c>
    </row>
    <row r="1967" spans="1:7">
      <c r="A1967">
        <v>39</v>
      </c>
      <c r="B1967" t="str">
        <f>VLOOKUP(A1967,SQL!$A$10:$B$61,2)</f>
        <v>Ohio</v>
      </c>
      <c r="C1967">
        <v>49</v>
      </c>
      <c r="D1967" s="5">
        <v>25404754.379999999</v>
      </c>
      <c r="E1967" s="8">
        <f t="shared" si="30"/>
        <v>9272735348.6999989</v>
      </c>
      <c r="F1967" s="55">
        <f>VLOOKUP(Table1[[#This Row],[ST2]],Table2[#All],4,FALSE)</f>
        <v>0.61162882741300206</v>
      </c>
      <c r="G1967">
        <f>Table1[[#This Row],[Percentage]]*Table1[[#This Row],[VMT]]</f>
        <v>5671472248.236475</v>
      </c>
    </row>
    <row r="1968" spans="1:7">
      <c r="A1968">
        <v>39</v>
      </c>
      <c r="B1968" t="str">
        <f>VLOOKUP(A1968,SQL!$A$10:$B$61,2)</f>
        <v>Ohio</v>
      </c>
      <c r="C1968">
        <v>51</v>
      </c>
      <c r="D1968" s="5">
        <v>1392574.3430000001</v>
      </c>
      <c r="E1968" s="8">
        <f t="shared" si="30"/>
        <v>508289635.19500005</v>
      </c>
      <c r="F1968" s="55">
        <f>VLOOKUP(Table1[[#This Row],[ST2]],Table2[#All],4,FALSE)</f>
        <v>0.61162882741300206</v>
      </c>
      <c r="G1968">
        <f>Table1[[#This Row],[Percentage]]*Table1[[#This Row],[VMT]]</f>
        <v>310884593.56050044</v>
      </c>
    </row>
    <row r="1969" spans="1:7">
      <c r="A1969">
        <v>39</v>
      </c>
      <c r="B1969" t="str">
        <f>VLOOKUP(A1969,SQL!$A$10:$B$61,2)</f>
        <v>Ohio</v>
      </c>
      <c r="C1969">
        <v>53</v>
      </c>
      <c r="D1969" s="5">
        <v>760874.8</v>
      </c>
      <c r="E1969" s="8">
        <f t="shared" si="30"/>
        <v>277719302</v>
      </c>
      <c r="F1969" s="55">
        <f>VLOOKUP(Table1[[#This Row],[ST2]],Table2[#All],4,FALSE)</f>
        <v>0.61162882741300206</v>
      </c>
      <c r="G1969">
        <f>Table1[[#This Row],[Percentage]]*Table1[[#This Row],[VMT]]</f>
        <v>169861131.03221741</v>
      </c>
    </row>
    <row r="1970" spans="1:7">
      <c r="A1970">
        <v>39</v>
      </c>
      <c r="B1970" t="str">
        <f>VLOOKUP(A1970,SQL!$A$10:$B$61,2)</f>
        <v>Ohio</v>
      </c>
      <c r="C1970">
        <v>55</v>
      </c>
      <c r="D1970" s="5">
        <v>1931259.81</v>
      </c>
      <c r="E1970" s="8">
        <f t="shared" si="30"/>
        <v>704909830.64999998</v>
      </c>
      <c r="F1970" s="55">
        <f>VLOOKUP(Table1[[#This Row],[ST2]],Table2[#All],4,FALSE)</f>
        <v>0.61162882741300206</v>
      </c>
      <c r="G1970">
        <f>Table1[[#This Row],[Percentage]]*Table1[[#This Row],[VMT]]</f>
        <v>431143173.15235734</v>
      </c>
    </row>
    <row r="1971" spans="1:7">
      <c r="A1971">
        <v>39</v>
      </c>
      <c r="B1971" t="str">
        <f>VLOOKUP(A1971,SQL!$A$10:$B$61,2)</f>
        <v>Ohio</v>
      </c>
      <c r="C1971">
        <v>57</v>
      </c>
      <c r="D1971" s="5">
        <v>4075557.9679999999</v>
      </c>
      <c r="E1971" s="8">
        <f t="shared" si="30"/>
        <v>1487578658.3199999</v>
      </c>
      <c r="F1971" s="55">
        <f>VLOOKUP(Table1[[#This Row],[ST2]],Table2[#All],4,FALSE)</f>
        <v>0.61162882741300206</v>
      </c>
      <c r="G1971">
        <f>Table1[[#This Row],[Percentage]]*Table1[[#This Row],[VMT]]</f>
        <v>909845990.47286844</v>
      </c>
    </row>
    <row r="1972" spans="1:7">
      <c r="A1972">
        <v>39</v>
      </c>
      <c r="B1972" t="str">
        <f>VLOOKUP(A1972,SQL!$A$10:$B$61,2)</f>
        <v>Ohio</v>
      </c>
      <c r="C1972">
        <v>59</v>
      </c>
      <c r="D1972" s="5">
        <v>1734403.963</v>
      </c>
      <c r="E1972" s="8">
        <f t="shared" si="30"/>
        <v>633057446.495</v>
      </c>
      <c r="F1972" s="55">
        <f>VLOOKUP(Table1[[#This Row],[ST2]],Table2[#All],4,FALSE)</f>
        <v>0.61162882741300206</v>
      </c>
      <c r="G1972">
        <f>Table1[[#This Row],[Percentage]]*Table1[[#This Row],[VMT]]</f>
        <v>387196183.68480617</v>
      </c>
    </row>
    <row r="1973" spans="1:7">
      <c r="A1973">
        <v>39</v>
      </c>
      <c r="B1973" t="str">
        <f>VLOOKUP(A1973,SQL!$A$10:$B$61,2)</f>
        <v>Ohio</v>
      </c>
      <c r="C1973">
        <v>61</v>
      </c>
      <c r="D1973" s="5">
        <v>19787918.353999998</v>
      </c>
      <c r="E1973" s="8">
        <f t="shared" si="30"/>
        <v>7222590199.2099991</v>
      </c>
      <c r="F1973" s="55">
        <f>VLOOKUP(Table1[[#This Row],[ST2]],Table2[#All],4,FALSE)</f>
        <v>0.61162882741300206</v>
      </c>
      <c r="G1973">
        <f>Table1[[#This Row],[Percentage]]*Table1[[#This Row],[VMT]]</f>
        <v>4417544374.427453</v>
      </c>
    </row>
    <row r="1974" spans="1:7">
      <c r="A1974">
        <v>39</v>
      </c>
      <c r="B1974" t="str">
        <f>VLOOKUP(A1974,SQL!$A$10:$B$61,2)</f>
        <v>Ohio</v>
      </c>
      <c r="C1974">
        <v>63</v>
      </c>
      <c r="D1974" s="5">
        <v>2327291.0320000001</v>
      </c>
      <c r="E1974" s="8">
        <f t="shared" si="30"/>
        <v>849461226.68000007</v>
      </c>
      <c r="F1974" s="55">
        <f>VLOOKUP(Table1[[#This Row],[ST2]],Table2[#All],4,FALSE)</f>
        <v>0.61162882741300206</v>
      </c>
      <c r="G1974">
        <f>Table1[[#This Row],[Percentage]]*Table1[[#This Row],[VMT]]</f>
        <v>519554974.00709879</v>
      </c>
    </row>
    <row r="1975" spans="1:7">
      <c r="A1975">
        <v>39</v>
      </c>
      <c r="B1975" t="str">
        <f>VLOOKUP(A1975,SQL!$A$10:$B$61,2)</f>
        <v>Ohio</v>
      </c>
      <c r="C1975">
        <v>65</v>
      </c>
      <c r="D1975" s="5">
        <v>452673.56699999998</v>
      </c>
      <c r="E1975" s="8">
        <f t="shared" si="30"/>
        <v>165225851.95499998</v>
      </c>
      <c r="F1975" s="55">
        <f>VLOOKUP(Table1[[#This Row],[ST2]],Table2[#All],4,FALSE)</f>
        <v>0.61162882741300206</v>
      </c>
      <c r="G1975">
        <f>Table1[[#This Row],[Percentage]]*Table1[[#This Row],[VMT]]</f>
        <v>101056894.08955091</v>
      </c>
    </row>
    <row r="1976" spans="1:7">
      <c r="A1976">
        <v>39</v>
      </c>
      <c r="B1976" t="str">
        <f>VLOOKUP(A1976,SQL!$A$10:$B$61,2)</f>
        <v>Ohio</v>
      </c>
      <c r="C1976">
        <v>67</v>
      </c>
      <c r="D1976" s="5">
        <v>333008.38</v>
      </c>
      <c r="E1976" s="8">
        <f t="shared" si="30"/>
        <v>121548058.7</v>
      </c>
      <c r="F1976" s="55">
        <f>VLOOKUP(Table1[[#This Row],[ST2]],Table2[#All],4,FALSE)</f>
        <v>0.61162882741300206</v>
      </c>
      <c r="G1976">
        <f>Table1[[#This Row],[Percentage]]*Table1[[#This Row],[VMT]]</f>
        <v>74342296.617007747</v>
      </c>
    </row>
    <row r="1977" spans="1:7">
      <c r="A1977">
        <v>39</v>
      </c>
      <c r="B1977" t="str">
        <f>VLOOKUP(A1977,SQL!$A$10:$B$61,2)</f>
        <v>Ohio</v>
      </c>
      <c r="C1977">
        <v>69</v>
      </c>
      <c r="D1977" s="5">
        <v>639251.53</v>
      </c>
      <c r="E1977" s="8">
        <f t="shared" si="30"/>
        <v>233326808.45000002</v>
      </c>
      <c r="F1977" s="55">
        <f>VLOOKUP(Table1[[#This Row],[ST2]],Table2[#All],4,FALSE)</f>
        <v>0.61162882741300206</v>
      </c>
      <c r="G1977">
        <f>Table1[[#This Row],[Percentage]]*Table1[[#This Row],[VMT]]</f>
        <v>142709402.25629166</v>
      </c>
    </row>
    <row r="1978" spans="1:7">
      <c r="A1978">
        <v>39</v>
      </c>
      <c r="B1978" t="str">
        <f>VLOOKUP(A1978,SQL!$A$10:$B$61,2)</f>
        <v>Ohio</v>
      </c>
      <c r="C1978">
        <v>71</v>
      </c>
      <c r="D1978" s="5">
        <v>706071.33</v>
      </c>
      <c r="E1978" s="8">
        <f t="shared" si="30"/>
        <v>257716035.44999999</v>
      </c>
      <c r="F1978" s="55">
        <f>VLOOKUP(Table1[[#This Row],[ST2]],Table2[#All],4,FALSE)</f>
        <v>0.61162882741300206</v>
      </c>
      <c r="G1978">
        <f>Table1[[#This Row],[Percentage]]*Table1[[#This Row],[VMT]]</f>
        <v>157626556.56781116</v>
      </c>
    </row>
    <row r="1979" spans="1:7">
      <c r="A1979">
        <v>39</v>
      </c>
      <c r="B1979" t="str">
        <f>VLOOKUP(A1979,SQL!$A$10:$B$61,2)</f>
        <v>Ohio</v>
      </c>
      <c r="C1979">
        <v>73</v>
      </c>
      <c r="D1979" s="5">
        <v>745708.52</v>
      </c>
      <c r="E1979" s="8">
        <f t="shared" si="30"/>
        <v>272183609.80000001</v>
      </c>
      <c r="F1979" s="55">
        <f>VLOOKUP(Table1[[#This Row],[ST2]],Table2[#All],4,FALSE)</f>
        <v>0.61162882741300206</v>
      </c>
      <c r="G1979">
        <f>Table1[[#This Row],[Percentage]]*Table1[[#This Row],[VMT]]</f>
        <v>166475342.10301211</v>
      </c>
    </row>
    <row r="1980" spans="1:7">
      <c r="A1980">
        <v>39</v>
      </c>
      <c r="B1980" t="str">
        <f>VLOOKUP(A1980,SQL!$A$10:$B$61,2)</f>
        <v>Ohio</v>
      </c>
      <c r="C1980">
        <v>75</v>
      </c>
      <c r="D1980" s="5">
        <v>554365.16399999999</v>
      </c>
      <c r="E1980" s="8">
        <f t="shared" si="30"/>
        <v>202343284.85999998</v>
      </c>
      <c r="F1980" s="55">
        <f>VLOOKUP(Table1[[#This Row],[ST2]],Table2[#All],4,FALSE)</f>
        <v>0.61162882741300206</v>
      </c>
      <c r="G1980">
        <f>Table1[[#This Row],[Percentage]]*Table1[[#This Row],[VMT]]</f>
        <v>123758986.05381684</v>
      </c>
    </row>
    <row r="1981" spans="1:7">
      <c r="A1981">
        <v>39</v>
      </c>
      <c r="B1981" t="str">
        <f>VLOOKUP(A1981,SQL!$A$10:$B$61,2)</f>
        <v>Ohio</v>
      </c>
      <c r="C1981">
        <v>77</v>
      </c>
      <c r="D1981" s="5">
        <v>880526.66399999999</v>
      </c>
      <c r="E1981" s="8">
        <f t="shared" si="30"/>
        <v>321392232.36000001</v>
      </c>
      <c r="F1981" s="55">
        <f>VLOOKUP(Table1[[#This Row],[ST2]],Table2[#All],4,FALSE)</f>
        <v>0.61162882741300206</v>
      </c>
      <c r="G1981">
        <f>Table1[[#This Row],[Percentage]]*Table1[[#This Row],[VMT]]</f>
        <v>196572754.21799392</v>
      </c>
    </row>
    <row r="1982" spans="1:7">
      <c r="A1982">
        <v>39</v>
      </c>
      <c r="B1982" t="str">
        <f>VLOOKUP(A1982,SQL!$A$10:$B$61,2)</f>
        <v>Ohio</v>
      </c>
      <c r="C1982">
        <v>79</v>
      </c>
      <c r="D1982" s="5">
        <v>780663.23</v>
      </c>
      <c r="E1982" s="8">
        <f t="shared" si="30"/>
        <v>284942078.94999999</v>
      </c>
      <c r="F1982" s="55">
        <f>VLOOKUP(Table1[[#This Row],[ST2]],Table2[#All],4,FALSE)</f>
        <v>0.61162882741300206</v>
      </c>
      <c r="G1982">
        <f>Table1[[#This Row],[Percentage]]*Table1[[#This Row],[VMT]]</f>
        <v>174278789.62881154</v>
      </c>
    </row>
    <row r="1983" spans="1:7">
      <c r="A1983">
        <v>39</v>
      </c>
      <c r="B1983" t="str">
        <f>VLOOKUP(A1983,SQL!$A$10:$B$61,2)</f>
        <v>Ohio</v>
      </c>
      <c r="C1983">
        <v>81</v>
      </c>
      <c r="D1983" s="5">
        <v>1244990.78</v>
      </c>
      <c r="E1983" s="8">
        <f t="shared" si="30"/>
        <v>454421634.69999999</v>
      </c>
      <c r="F1983" s="55">
        <f>VLOOKUP(Table1[[#This Row],[ST2]],Table2[#All],4,FALSE)</f>
        <v>0.61162882741300206</v>
      </c>
      <c r="G1983">
        <f>Table1[[#This Row],[Percentage]]*Table1[[#This Row],[VMT]]</f>
        <v>277937371.58266056</v>
      </c>
    </row>
    <row r="1984" spans="1:7">
      <c r="A1984">
        <v>39</v>
      </c>
      <c r="B1984" t="str">
        <f>VLOOKUP(A1984,SQL!$A$10:$B$61,2)</f>
        <v>Ohio</v>
      </c>
      <c r="C1984">
        <v>83</v>
      </c>
      <c r="D1984" s="5">
        <v>805691.82</v>
      </c>
      <c r="E1984" s="8">
        <f t="shared" si="30"/>
        <v>294077514.29999995</v>
      </c>
      <c r="F1984" s="55">
        <f>VLOOKUP(Table1[[#This Row],[ST2]],Table2[#All],4,FALSE)</f>
        <v>0.61162882741300206</v>
      </c>
      <c r="G1984">
        <f>Table1[[#This Row],[Percentage]]*Table1[[#This Row],[VMT]]</f>
        <v>179866285.23983932</v>
      </c>
    </row>
    <row r="1985" spans="1:7">
      <c r="A1985">
        <v>39</v>
      </c>
      <c r="B1985" t="str">
        <f>VLOOKUP(A1985,SQL!$A$10:$B$61,2)</f>
        <v>Ohio</v>
      </c>
      <c r="C1985">
        <v>85</v>
      </c>
      <c r="D1985" s="5">
        <v>5303087.37</v>
      </c>
      <c r="E1985" s="8">
        <f t="shared" si="30"/>
        <v>1935626890.05</v>
      </c>
      <c r="F1985" s="55">
        <f>VLOOKUP(Table1[[#This Row],[ST2]],Table2[#All],4,FALSE)</f>
        <v>0.61162882741300206</v>
      </c>
      <c r="G1985">
        <f>Table1[[#This Row],[Percentage]]*Table1[[#This Row],[VMT]]</f>
        <v>1183885205.0703573</v>
      </c>
    </row>
    <row r="1986" spans="1:7">
      <c r="A1986">
        <v>39</v>
      </c>
      <c r="B1986" t="str">
        <f>VLOOKUP(A1986,SQL!$A$10:$B$61,2)</f>
        <v>Ohio</v>
      </c>
      <c r="C1986">
        <v>87</v>
      </c>
      <c r="D1986" s="5">
        <v>1091904.46</v>
      </c>
      <c r="E1986" s="8">
        <f t="shared" si="30"/>
        <v>398545127.89999998</v>
      </c>
      <c r="F1986" s="55">
        <f>VLOOKUP(Table1[[#This Row],[ST2]],Table2[#All],4,FALSE)</f>
        <v>0.61162882741300206</v>
      </c>
      <c r="G1986">
        <f>Table1[[#This Row],[Percentage]]*Table1[[#This Row],[VMT]]</f>
        <v>243761689.24864191</v>
      </c>
    </row>
    <row r="1987" spans="1:7">
      <c r="A1987">
        <v>39</v>
      </c>
      <c r="B1987" t="str">
        <f>VLOOKUP(A1987,SQL!$A$10:$B$61,2)</f>
        <v>Ohio</v>
      </c>
      <c r="C1987">
        <v>89</v>
      </c>
      <c r="D1987" s="5">
        <v>4182295.054</v>
      </c>
      <c r="E1987" s="8">
        <f t="shared" si="30"/>
        <v>1526537694.71</v>
      </c>
      <c r="F1987" s="55">
        <f>VLOOKUP(Table1[[#This Row],[ST2]],Table2[#All],4,FALSE)</f>
        <v>0.61162882741300206</v>
      </c>
      <c r="G1987">
        <f>Table1[[#This Row],[Percentage]]*Table1[[#This Row],[VMT]]</f>
        <v>933674460.2172246</v>
      </c>
    </row>
    <row r="1988" spans="1:7">
      <c r="A1988">
        <v>39</v>
      </c>
      <c r="B1988" t="str">
        <f>VLOOKUP(A1988,SQL!$A$10:$B$61,2)</f>
        <v>Ohio</v>
      </c>
      <c r="C1988">
        <v>91</v>
      </c>
      <c r="D1988" s="5">
        <v>970724.44</v>
      </c>
      <c r="E1988" s="8">
        <f t="shared" ref="E1988:E2051" si="31">D1988*365</f>
        <v>354314420.59999996</v>
      </c>
      <c r="F1988" s="55">
        <f>VLOOKUP(Table1[[#This Row],[ST2]],Table2[#All],4,FALSE)</f>
        <v>0.61162882741300206</v>
      </c>
      <c r="G1988">
        <f>Table1[[#This Row],[Percentage]]*Table1[[#This Row],[VMT]]</f>
        <v>216708913.60709521</v>
      </c>
    </row>
    <row r="1989" spans="1:7">
      <c r="A1989">
        <v>39</v>
      </c>
      <c r="B1989" t="str">
        <f>VLOOKUP(A1989,SQL!$A$10:$B$61,2)</f>
        <v>Ohio</v>
      </c>
      <c r="C1989">
        <v>93</v>
      </c>
      <c r="D1989" s="5">
        <v>5939672.0599999996</v>
      </c>
      <c r="E1989" s="8">
        <f t="shared" si="31"/>
        <v>2167980301.8999996</v>
      </c>
      <c r="F1989" s="55">
        <f>VLOOKUP(Table1[[#This Row],[ST2]],Table2[#All],4,FALSE)</f>
        <v>0.61162882741300206</v>
      </c>
      <c r="G1989">
        <f>Table1[[#This Row],[Percentage]]*Table1[[#This Row],[VMT]]</f>
        <v>1325999249.9055829</v>
      </c>
    </row>
    <row r="1990" spans="1:7">
      <c r="A1990">
        <v>39</v>
      </c>
      <c r="B1990" t="str">
        <f>VLOOKUP(A1990,SQL!$A$10:$B$61,2)</f>
        <v>Ohio</v>
      </c>
      <c r="C1990">
        <v>95</v>
      </c>
      <c r="D1990" s="5">
        <v>7851759.8700000001</v>
      </c>
      <c r="E1990" s="8">
        <f t="shared" si="31"/>
        <v>2865892352.5500002</v>
      </c>
      <c r="F1990" s="55">
        <f>VLOOKUP(Table1[[#This Row],[ST2]],Table2[#All],4,FALSE)</f>
        <v>0.61162882741300206</v>
      </c>
      <c r="G1990">
        <f>Table1[[#This Row],[Percentage]]*Table1[[#This Row],[VMT]]</f>
        <v>1752862379.0820465</v>
      </c>
    </row>
    <row r="1991" spans="1:7">
      <c r="A1991">
        <v>39</v>
      </c>
      <c r="B1991" t="str">
        <f>VLOOKUP(A1991,SQL!$A$10:$B$61,2)</f>
        <v>Ohio</v>
      </c>
      <c r="C1991">
        <v>97</v>
      </c>
      <c r="D1991" s="5">
        <v>1827153.63</v>
      </c>
      <c r="E1991" s="8">
        <f t="shared" si="31"/>
        <v>666911074.94999993</v>
      </c>
      <c r="F1991" s="55">
        <f>VLOOKUP(Table1[[#This Row],[ST2]],Table2[#All],4,FALSE)</f>
        <v>0.61162882741300206</v>
      </c>
      <c r="G1991">
        <f>Table1[[#This Row],[Percentage]]*Table1[[#This Row],[VMT]]</f>
        <v>407902038.76041317</v>
      </c>
    </row>
    <row r="1992" spans="1:7">
      <c r="A1992">
        <v>39</v>
      </c>
      <c r="B1992" t="str">
        <f>VLOOKUP(A1992,SQL!$A$10:$B$61,2)</f>
        <v>Ohio</v>
      </c>
      <c r="C1992">
        <v>99</v>
      </c>
      <c r="D1992" s="5">
        <v>5312638.9800000004</v>
      </c>
      <c r="E1992" s="8">
        <f t="shared" si="31"/>
        <v>1939113227.7</v>
      </c>
      <c r="F1992" s="55">
        <f>VLOOKUP(Table1[[#This Row],[ST2]],Table2[#All],4,FALSE)</f>
        <v>0.61162882741300206</v>
      </c>
      <c r="G1992">
        <f>Table1[[#This Row],[Percentage]]*Table1[[#This Row],[VMT]]</f>
        <v>1186017549.6791928</v>
      </c>
    </row>
    <row r="1993" spans="1:7">
      <c r="A1993">
        <v>39</v>
      </c>
      <c r="B1993" t="str">
        <f>VLOOKUP(A1993,SQL!$A$10:$B$61,2)</f>
        <v>Ohio</v>
      </c>
      <c r="C1993">
        <v>101</v>
      </c>
      <c r="D1993" s="5">
        <v>1251266.608</v>
      </c>
      <c r="E1993" s="8">
        <f t="shared" si="31"/>
        <v>456712311.92000002</v>
      </c>
      <c r="F1993" s="55">
        <f>VLOOKUP(Table1[[#This Row],[ST2]],Table2[#All],4,FALSE)</f>
        <v>0.61162882741300206</v>
      </c>
      <c r="G1993">
        <f>Table1[[#This Row],[Percentage]]*Table1[[#This Row],[VMT]]</f>
        <v>279338415.80471087</v>
      </c>
    </row>
    <row r="1994" spans="1:7">
      <c r="A1994">
        <v>39</v>
      </c>
      <c r="B1994" t="str">
        <f>VLOOKUP(A1994,SQL!$A$10:$B$61,2)</f>
        <v>Ohio</v>
      </c>
      <c r="C1994">
        <v>103</v>
      </c>
      <c r="D1994" s="5">
        <v>3974232.05</v>
      </c>
      <c r="E1994" s="8">
        <f t="shared" si="31"/>
        <v>1450594698.25</v>
      </c>
      <c r="F1994" s="55">
        <f>VLOOKUP(Table1[[#This Row],[ST2]],Table2[#All],4,FALSE)</f>
        <v>0.61162882741300206</v>
      </c>
      <c r="G1994">
        <f>Table1[[#This Row],[Percentage]]*Table1[[#This Row],[VMT]]</f>
        <v>887225534.34216511</v>
      </c>
    </row>
    <row r="1995" spans="1:7">
      <c r="A1995">
        <v>39</v>
      </c>
      <c r="B1995" t="str">
        <f>VLOOKUP(A1995,SQL!$A$10:$B$61,2)</f>
        <v>Ohio</v>
      </c>
      <c r="C1995">
        <v>105</v>
      </c>
      <c r="D1995" s="5">
        <v>491761.9</v>
      </c>
      <c r="E1995" s="8">
        <f t="shared" si="31"/>
        <v>179493093.5</v>
      </c>
      <c r="F1995" s="55">
        <f>VLOOKUP(Table1[[#This Row],[ST2]],Table2[#All],4,FALSE)</f>
        <v>0.61162882741300206</v>
      </c>
      <c r="G1995">
        <f>Table1[[#This Row],[Percentage]]*Table1[[#This Row],[VMT]]</f>
        <v>109783150.30613734</v>
      </c>
    </row>
    <row r="1996" spans="1:7">
      <c r="A1996">
        <v>39</v>
      </c>
      <c r="B1996" t="str">
        <f>VLOOKUP(A1996,SQL!$A$10:$B$61,2)</f>
        <v>Ohio</v>
      </c>
      <c r="C1996">
        <v>107</v>
      </c>
      <c r="D1996" s="5">
        <v>671069.87899999996</v>
      </c>
      <c r="E1996" s="8">
        <f t="shared" si="31"/>
        <v>244940505.83499998</v>
      </c>
      <c r="F1996" s="55">
        <f>VLOOKUP(Table1[[#This Row],[ST2]],Table2[#All],4,FALSE)</f>
        <v>0.61162882741300206</v>
      </c>
      <c r="G1996">
        <f>Table1[[#This Row],[Percentage]]*Table1[[#This Row],[VMT]]</f>
        <v>149812674.36980861</v>
      </c>
    </row>
    <row r="1997" spans="1:7">
      <c r="A1997">
        <v>39</v>
      </c>
      <c r="B1997" t="str">
        <f>VLOOKUP(A1997,SQL!$A$10:$B$61,2)</f>
        <v>Ohio</v>
      </c>
      <c r="C1997">
        <v>109</v>
      </c>
      <c r="D1997" s="5">
        <v>2388717.9070000001</v>
      </c>
      <c r="E1997" s="8">
        <f t="shared" si="31"/>
        <v>871882036.05500007</v>
      </c>
      <c r="F1997" s="55">
        <f>VLOOKUP(Table1[[#This Row],[ST2]],Table2[#All],4,FALSE)</f>
        <v>0.61162882741300206</v>
      </c>
      <c r="G1997">
        <f>Table1[[#This Row],[Percentage]]*Table1[[#This Row],[VMT]]</f>
        <v>533268187.3547805</v>
      </c>
    </row>
    <row r="1998" spans="1:7">
      <c r="A1998">
        <v>39</v>
      </c>
      <c r="B1998" t="str">
        <f>VLOOKUP(A1998,SQL!$A$10:$B$61,2)</f>
        <v>Ohio</v>
      </c>
      <c r="C1998">
        <v>111</v>
      </c>
      <c r="D1998" s="5">
        <v>296008.71000000002</v>
      </c>
      <c r="E1998" s="8">
        <f t="shared" si="31"/>
        <v>108043179.15000001</v>
      </c>
      <c r="F1998" s="55">
        <f>VLOOKUP(Table1[[#This Row],[ST2]],Table2[#All],4,FALSE)</f>
        <v>0.61162882741300206</v>
      </c>
      <c r="G1998">
        <f>Table1[[#This Row],[Percentage]]*Table1[[#This Row],[VMT]]</f>
        <v>66082322.973487414</v>
      </c>
    </row>
    <row r="1999" spans="1:7">
      <c r="A1999">
        <v>39</v>
      </c>
      <c r="B1999" t="str">
        <f>VLOOKUP(A1999,SQL!$A$10:$B$61,2)</f>
        <v>Ohio</v>
      </c>
      <c r="C1999">
        <v>113</v>
      </c>
      <c r="D1999" s="5">
        <v>11260081.155999999</v>
      </c>
      <c r="E1999" s="8">
        <f t="shared" si="31"/>
        <v>4109929621.9399996</v>
      </c>
      <c r="F1999" s="55">
        <f>VLOOKUP(Table1[[#This Row],[ST2]],Table2[#All],4,FALSE)</f>
        <v>0.61162882741300206</v>
      </c>
      <c r="G1999">
        <f>Table1[[#This Row],[Percentage]]*Table1[[#This Row],[VMT]]</f>
        <v>2513751435.4171247</v>
      </c>
    </row>
    <row r="2000" spans="1:7">
      <c r="A2000">
        <v>39</v>
      </c>
      <c r="B2000" t="str">
        <f>VLOOKUP(A2000,SQL!$A$10:$B$61,2)</f>
        <v>Ohio</v>
      </c>
      <c r="C2000">
        <v>115</v>
      </c>
      <c r="D2000" s="5">
        <v>221866.003</v>
      </c>
      <c r="E2000" s="8">
        <f t="shared" si="31"/>
        <v>80981091.094999999</v>
      </c>
      <c r="F2000" s="55">
        <f>VLOOKUP(Table1[[#This Row],[ST2]],Table2[#All],4,FALSE)</f>
        <v>0.61162882741300206</v>
      </c>
      <c r="G2000">
        <f>Table1[[#This Row],[Percentage]]*Table1[[#This Row],[VMT]]</f>
        <v>49530369.789060354</v>
      </c>
    </row>
    <row r="2001" spans="1:7">
      <c r="A2001">
        <v>39</v>
      </c>
      <c r="B2001" t="str">
        <f>VLOOKUP(A2001,SQL!$A$10:$B$61,2)</f>
        <v>Ohio</v>
      </c>
      <c r="C2001">
        <v>117</v>
      </c>
      <c r="D2001" s="5">
        <v>1448571.7760000001</v>
      </c>
      <c r="E2001" s="8">
        <f t="shared" si="31"/>
        <v>528728698.24000001</v>
      </c>
      <c r="F2001" s="55">
        <f>VLOOKUP(Table1[[#This Row],[ST2]],Table2[#All],4,FALSE)</f>
        <v>0.61162882741300206</v>
      </c>
      <c r="G2001">
        <f>Table1[[#This Row],[Percentage]]*Table1[[#This Row],[VMT]]</f>
        <v>323385713.72413421</v>
      </c>
    </row>
    <row r="2002" spans="1:7">
      <c r="A2002">
        <v>39</v>
      </c>
      <c r="B2002" t="str">
        <f>VLOOKUP(A2002,SQL!$A$10:$B$61,2)</f>
        <v>Ohio</v>
      </c>
      <c r="C2002">
        <v>119</v>
      </c>
      <c r="D2002" s="5">
        <v>2304069.8939999999</v>
      </c>
      <c r="E2002" s="8">
        <f t="shared" si="31"/>
        <v>840985511.30999994</v>
      </c>
      <c r="F2002" s="55">
        <f>VLOOKUP(Table1[[#This Row],[ST2]],Table2[#All],4,FALSE)</f>
        <v>0.61162882741300206</v>
      </c>
      <c r="G2002">
        <f>Table1[[#This Row],[Percentage]]*Table1[[#This Row],[VMT]]</f>
        <v>514370982.15385926</v>
      </c>
    </row>
    <row r="2003" spans="1:7">
      <c r="A2003">
        <v>39</v>
      </c>
      <c r="B2003" t="str">
        <f>VLOOKUP(A2003,SQL!$A$10:$B$61,2)</f>
        <v>Ohio</v>
      </c>
      <c r="C2003">
        <v>121</v>
      </c>
      <c r="D2003" s="5">
        <v>481219.58</v>
      </c>
      <c r="E2003" s="8">
        <f t="shared" si="31"/>
        <v>175645146.70000002</v>
      </c>
      <c r="F2003" s="55">
        <f>VLOOKUP(Table1[[#This Row],[ST2]],Table2[#All],4,FALSE)</f>
        <v>0.61162882741300206</v>
      </c>
      <c r="G2003">
        <f>Table1[[#This Row],[Percentage]]*Table1[[#This Row],[VMT]]</f>
        <v>107429635.11690573</v>
      </c>
    </row>
    <row r="2004" spans="1:7">
      <c r="A2004">
        <v>39</v>
      </c>
      <c r="B2004" t="str">
        <f>VLOOKUP(A2004,SQL!$A$10:$B$61,2)</f>
        <v>Ohio</v>
      </c>
      <c r="C2004">
        <v>123</v>
      </c>
      <c r="D2004" s="5">
        <v>1019800.829</v>
      </c>
      <c r="E2004" s="8">
        <f t="shared" si="31"/>
        <v>372227302.58500004</v>
      </c>
      <c r="F2004" s="55">
        <f>VLOOKUP(Table1[[#This Row],[ST2]],Table2[#All],4,FALSE)</f>
        <v>0.61162882741300206</v>
      </c>
      <c r="G2004">
        <f>Table1[[#This Row],[Percentage]]*Table1[[#This Row],[VMT]]</f>
        <v>227664948.6111683</v>
      </c>
    </row>
    <row r="2005" spans="1:7">
      <c r="A2005">
        <v>39</v>
      </c>
      <c r="B2005" t="str">
        <f>VLOOKUP(A2005,SQL!$A$10:$B$61,2)</f>
        <v>Ohio</v>
      </c>
      <c r="C2005">
        <v>125</v>
      </c>
      <c r="D2005" s="5">
        <v>428472.48</v>
      </c>
      <c r="E2005" s="8">
        <f t="shared" si="31"/>
        <v>156392455.19999999</v>
      </c>
      <c r="F2005" s="55">
        <f>VLOOKUP(Table1[[#This Row],[ST2]],Table2[#All],4,FALSE)</f>
        <v>0.61162882741300206</v>
      </c>
      <c r="G2005">
        <f>Table1[[#This Row],[Percentage]]*Table1[[#This Row],[VMT]]</f>
        <v>95654133.990216449</v>
      </c>
    </row>
    <row r="2006" spans="1:7">
      <c r="A2006">
        <v>39</v>
      </c>
      <c r="B2006" t="str">
        <f>VLOOKUP(A2006,SQL!$A$10:$B$61,2)</f>
        <v>Ohio</v>
      </c>
      <c r="C2006">
        <v>127</v>
      </c>
      <c r="D2006" s="5">
        <v>451165.34</v>
      </c>
      <c r="E2006" s="8">
        <f t="shared" si="31"/>
        <v>164675349.10000002</v>
      </c>
      <c r="F2006" s="55">
        <f>VLOOKUP(Table1[[#This Row],[ST2]],Table2[#All],4,FALSE)</f>
        <v>0.61162882741300206</v>
      </c>
      <c r="G2006">
        <f>Table1[[#This Row],[Percentage]]*Table1[[#This Row],[VMT]]</f>
        <v>100720190.67385978</v>
      </c>
    </row>
    <row r="2007" spans="1:7">
      <c r="A2007">
        <v>39</v>
      </c>
      <c r="B2007" t="str">
        <f>VLOOKUP(A2007,SQL!$A$10:$B$61,2)</f>
        <v>Ohio</v>
      </c>
      <c r="C2007">
        <v>129</v>
      </c>
      <c r="D2007" s="5">
        <v>1299979.81</v>
      </c>
      <c r="E2007" s="8">
        <f t="shared" si="31"/>
        <v>474492630.65000004</v>
      </c>
      <c r="F2007" s="55">
        <f>VLOOKUP(Table1[[#This Row],[ST2]],Table2[#All],4,FALSE)</f>
        <v>0.61162882741300206</v>
      </c>
      <c r="G2007">
        <f>Table1[[#This Row],[Percentage]]*Table1[[#This Row],[VMT]]</f>
        <v>290213371.30057019</v>
      </c>
    </row>
    <row r="2008" spans="1:7">
      <c r="A2008">
        <v>39</v>
      </c>
      <c r="B2008" t="str">
        <f>VLOOKUP(A2008,SQL!$A$10:$B$61,2)</f>
        <v>Ohio</v>
      </c>
      <c r="C2008">
        <v>131</v>
      </c>
      <c r="D2008" s="5">
        <v>636890.55000000005</v>
      </c>
      <c r="E2008" s="8">
        <f t="shared" si="31"/>
        <v>232465050.75000003</v>
      </c>
      <c r="F2008" s="55">
        <f>VLOOKUP(Table1[[#This Row],[ST2]],Table2[#All],4,FALSE)</f>
        <v>0.61162882741300206</v>
      </c>
      <c r="G2008">
        <f>Table1[[#This Row],[Percentage]]*Table1[[#This Row],[VMT]]</f>
        <v>142182326.40472654</v>
      </c>
    </row>
    <row r="2009" spans="1:7">
      <c r="A2009">
        <v>39</v>
      </c>
      <c r="B2009" t="str">
        <f>VLOOKUP(A2009,SQL!$A$10:$B$61,2)</f>
        <v>Ohio</v>
      </c>
      <c r="C2009">
        <v>133</v>
      </c>
      <c r="D2009" s="5">
        <v>3961053.9109999998</v>
      </c>
      <c r="E2009" s="8">
        <f t="shared" si="31"/>
        <v>1445784677.5149999</v>
      </c>
      <c r="F2009" s="55">
        <f>VLOOKUP(Table1[[#This Row],[ST2]],Table2[#All],4,FALSE)</f>
        <v>0.61162882741300206</v>
      </c>
      <c r="G2009">
        <f>Table1[[#This Row],[Percentage]]*Table1[[#This Row],[VMT]]</f>
        <v>884283587.00018466</v>
      </c>
    </row>
    <row r="2010" spans="1:7">
      <c r="A2010">
        <v>39</v>
      </c>
      <c r="B2010" t="str">
        <f>VLOOKUP(A2010,SQL!$A$10:$B$61,2)</f>
        <v>Ohio</v>
      </c>
      <c r="C2010">
        <v>135</v>
      </c>
      <c r="D2010" s="5">
        <v>1188556.2</v>
      </c>
      <c r="E2010" s="8">
        <f t="shared" si="31"/>
        <v>433823013</v>
      </c>
      <c r="F2010" s="55">
        <f>VLOOKUP(Table1[[#This Row],[ST2]],Table2[#All],4,FALSE)</f>
        <v>0.61162882741300206</v>
      </c>
      <c r="G2010">
        <f>Table1[[#This Row],[Percentage]]*Table1[[#This Row],[VMT]]</f>
        <v>265338660.74596554</v>
      </c>
    </row>
    <row r="2011" spans="1:7">
      <c r="A2011">
        <v>39</v>
      </c>
      <c r="B2011" t="str">
        <f>VLOOKUP(A2011,SQL!$A$10:$B$61,2)</f>
        <v>Ohio</v>
      </c>
      <c r="C2011">
        <v>137</v>
      </c>
      <c r="D2011" s="5">
        <v>480817.28700000001</v>
      </c>
      <c r="E2011" s="8">
        <f t="shared" si="31"/>
        <v>175498309.755</v>
      </c>
      <c r="F2011" s="55">
        <f>VLOOKUP(Table1[[#This Row],[ST2]],Table2[#All],4,FALSE)</f>
        <v>0.61162882741300206</v>
      </c>
      <c r="G2011">
        <f>Table1[[#This Row],[Percentage]]*Table1[[#This Row],[VMT]]</f>
        <v>107339825.40841447</v>
      </c>
    </row>
    <row r="2012" spans="1:7">
      <c r="A2012">
        <v>39</v>
      </c>
      <c r="B2012" t="str">
        <f>VLOOKUP(A2012,SQL!$A$10:$B$61,2)</f>
        <v>Ohio</v>
      </c>
      <c r="C2012">
        <v>139</v>
      </c>
      <c r="D2012" s="5">
        <v>2945940.5279999999</v>
      </c>
      <c r="E2012" s="8">
        <f t="shared" si="31"/>
        <v>1075268292.72</v>
      </c>
      <c r="F2012" s="55">
        <f>VLOOKUP(Table1[[#This Row],[ST2]],Table2[#All],4,FALSE)</f>
        <v>0.61162882741300206</v>
      </c>
      <c r="G2012">
        <f>Table1[[#This Row],[Percentage]]*Table1[[#This Row],[VMT]]</f>
        <v>657665085.03071427</v>
      </c>
    </row>
    <row r="2013" spans="1:7">
      <c r="A2013">
        <v>39</v>
      </c>
      <c r="B2013" t="str">
        <f>VLOOKUP(A2013,SQL!$A$10:$B$61,2)</f>
        <v>Ohio</v>
      </c>
      <c r="C2013">
        <v>141</v>
      </c>
      <c r="D2013" s="5">
        <v>1736904.12</v>
      </c>
      <c r="E2013" s="8">
        <f t="shared" si="31"/>
        <v>633970003.80000007</v>
      </c>
      <c r="F2013" s="55">
        <f>VLOOKUP(Table1[[#This Row],[ST2]],Table2[#All],4,FALSE)</f>
        <v>0.61162882741300206</v>
      </c>
      <c r="G2013">
        <f>Table1[[#This Row],[Percentage]]*Table1[[#This Row],[VMT]]</f>
        <v>387754330.0392105</v>
      </c>
    </row>
    <row r="2014" spans="1:7">
      <c r="A2014">
        <v>39</v>
      </c>
      <c r="B2014" t="str">
        <f>VLOOKUP(A2014,SQL!$A$10:$B$61,2)</f>
        <v>Ohio</v>
      </c>
      <c r="C2014">
        <v>143</v>
      </c>
      <c r="D2014" s="5">
        <v>2295406.64</v>
      </c>
      <c r="E2014" s="8">
        <f t="shared" si="31"/>
        <v>837823423.60000002</v>
      </c>
      <c r="F2014" s="55">
        <f>VLOOKUP(Table1[[#This Row],[ST2]],Table2[#All],4,FALSE)</f>
        <v>0.61162882741300206</v>
      </c>
      <c r="G2014">
        <f>Table1[[#This Row],[Percentage]]*Table1[[#This Row],[VMT]]</f>
        <v>512436958.15561491</v>
      </c>
    </row>
    <row r="2015" spans="1:7">
      <c r="A2015">
        <v>39</v>
      </c>
      <c r="B2015" t="str">
        <f>VLOOKUP(A2015,SQL!$A$10:$B$61,2)</f>
        <v>Ohio</v>
      </c>
      <c r="C2015">
        <v>145</v>
      </c>
      <c r="D2015" s="5">
        <v>1329876.8799999999</v>
      </c>
      <c r="E2015" s="8">
        <f t="shared" si="31"/>
        <v>485405061.19999999</v>
      </c>
      <c r="F2015" s="55">
        <f>VLOOKUP(Table1[[#This Row],[ST2]],Table2[#All],4,FALSE)</f>
        <v>0.61162882741300206</v>
      </c>
      <c r="G2015">
        <f>Table1[[#This Row],[Percentage]]*Table1[[#This Row],[VMT]]</f>
        <v>296887728.40209252</v>
      </c>
    </row>
    <row r="2016" spans="1:7">
      <c r="A2016">
        <v>39</v>
      </c>
      <c r="B2016" t="str">
        <f>VLOOKUP(A2016,SQL!$A$10:$B$61,2)</f>
        <v>Ohio</v>
      </c>
      <c r="C2016">
        <v>147</v>
      </c>
      <c r="D2016" s="5">
        <v>808764.321</v>
      </c>
      <c r="E2016" s="8">
        <f t="shared" si="31"/>
        <v>295198977.16500002</v>
      </c>
      <c r="F2016" s="55">
        <f>VLOOKUP(Table1[[#This Row],[ST2]],Table2[#All],4,FALSE)</f>
        <v>0.61162882741300206</v>
      </c>
      <c r="G2016">
        <f>Table1[[#This Row],[Percentage]]*Table1[[#This Row],[VMT]]</f>
        <v>180552204.25694653</v>
      </c>
    </row>
    <row r="2017" spans="1:7">
      <c r="A2017">
        <v>39</v>
      </c>
      <c r="B2017" t="str">
        <f>VLOOKUP(A2017,SQL!$A$10:$B$61,2)</f>
        <v>Ohio</v>
      </c>
      <c r="C2017">
        <v>149</v>
      </c>
      <c r="D2017" s="5">
        <v>1366194.192</v>
      </c>
      <c r="E2017" s="8">
        <f t="shared" si="31"/>
        <v>498660880.08000004</v>
      </c>
      <c r="F2017" s="55">
        <f>VLOOKUP(Table1[[#This Row],[ST2]],Table2[#All],4,FALSE)</f>
        <v>0.61162882741300206</v>
      </c>
      <c r="G2017">
        <f>Table1[[#This Row],[Percentage]]*Table1[[#This Row],[VMT]]</f>
        <v>304995369.36006606</v>
      </c>
    </row>
    <row r="2018" spans="1:7">
      <c r="A2018">
        <v>39</v>
      </c>
      <c r="B2018" t="str">
        <f>VLOOKUP(A2018,SQL!$A$10:$B$61,2)</f>
        <v>Ohio</v>
      </c>
      <c r="C2018">
        <v>151</v>
      </c>
      <c r="D2018" s="5">
        <v>6227596</v>
      </c>
      <c r="E2018" s="8">
        <f t="shared" si="31"/>
        <v>2273072540</v>
      </c>
      <c r="F2018" s="55">
        <f>VLOOKUP(Table1[[#This Row],[ST2]],Table2[#All],4,FALSE)</f>
        <v>0.61162882741300206</v>
      </c>
      <c r="G2018">
        <f>Table1[[#This Row],[Percentage]]*Table1[[#This Row],[VMT]]</f>
        <v>1390276692.2648942</v>
      </c>
    </row>
    <row r="2019" spans="1:7">
      <c r="A2019">
        <v>39</v>
      </c>
      <c r="B2019" t="str">
        <f>VLOOKUP(A2019,SQL!$A$10:$B$61,2)</f>
        <v>Ohio</v>
      </c>
      <c r="C2019">
        <v>153</v>
      </c>
      <c r="D2019" s="5">
        <v>12068741.744000001</v>
      </c>
      <c r="E2019" s="8">
        <f t="shared" si="31"/>
        <v>4405090736.5600004</v>
      </c>
      <c r="F2019" s="55">
        <f>VLOOKUP(Table1[[#This Row],[ST2]],Table2[#All],4,FALSE)</f>
        <v>0.61162882741300206</v>
      </c>
      <c r="G2019">
        <f>Table1[[#This Row],[Percentage]]*Table1[[#This Row],[VMT]]</f>
        <v>2694280481.8500705</v>
      </c>
    </row>
    <row r="2020" spans="1:7">
      <c r="A2020">
        <v>39</v>
      </c>
      <c r="B2020" t="str">
        <f>VLOOKUP(A2020,SQL!$A$10:$B$61,2)</f>
        <v>Ohio</v>
      </c>
      <c r="C2020">
        <v>155</v>
      </c>
      <c r="D2020" s="5">
        <v>4208009.12</v>
      </c>
      <c r="E2020" s="8">
        <f t="shared" si="31"/>
        <v>1535923328.8</v>
      </c>
      <c r="F2020" s="55">
        <f>VLOOKUP(Table1[[#This Row],[ST2]],Table2[#All],4,FALSE)</f>
        <v>0.61162882741300206</v>
      </c>
      <c r="G2020">
        <f>Table1[[#This Row],[Percentage]]*Table1[[#This Row],[VMT]]</f>
        <v>939414984.59021878</v>
      </c>
    </row>
    <row r="2021" spans="1:7">
      <c r="A2021">
        <v>39</v>
      </c>
      <c r="B2021" t="str">
        <f>VLOOKUP(A2021,SQL!$A$10:$B$61,2)</f>
        <v>Ohio</v>
      </c>
      <c r="C2021">
        <v>157</v>
      </c>
      <c r="D2021" s="5">
        <v>2095513.24</v>
      </c>
      <c r="E2021" s="8">
        <f t="shared" si="31"/>
        <v>764862332.60000002</v>
      </c>
      <c r="F2021" s="55">
        <f>VLOOKUP(Table1[[#This Row],[ST2]],Table2[#All],4,FALSE)</f>
        <v>0.61162882741300206</v>
      </c>
      <c r="G2021">
        <f>Table1[[#This Row],[Percentage]]*Table1[[#This Row],[VMT]]</f>
        <v>467811851.62051159</v>
      </c>
    </row>
    <row r="2022" spans="1:7">
      <c r="A2022">
        <v>39</v>
      </c>
      <c r="B2022" t="str">
        <f>VLOOKUP(A2022,SQL!$A$10:$B$61,2)</f>
        <v>Ohio</v>
      </c>
      <c r="C2022">
        <v>159</v>
      </c>
      <c r="D2022" s="5">
        <v>1684222.9069999999</v>
      </c>
      <c r="E2022" s="8">
        <f t="shared" si="31"/>
        <v>614741361.05499995</v>
      </c>
      <c r="F2022" s="55">
        <f>VLOOKUP(Table1[[#This Row],[ST2]],Table2[#All],4,FALSE)</f>
        <v>0.61162882741300206</v>
      </c>
      <c r="G2022">
        <f>Table1[[#This Row],[Percentage]]*Table1[[#This Row],[VMT]]</f>
        <v>375993537.82434255</v>
      </c>
    </row>
    <row r="2023" spans="1:7">
      <c r="A2023">
        <v>39</v>
      </c>
      <c r="B2023" t="str">
        <f>VLOOKUP(A2023,SQL!$A$10:$B$61,2)</f>
        <v>Ohio</v>
      </c>
      <c r="C2023">
        <v>161</v>
      </c>
      <c r="D2023" s="5">
        <v>724177.67200000002</v>
      </c>
      <c r="E2023" s="8">
        <f t="shared" si="31"/>
        <v>264324850.28</v>
      </c>
      <c r="F2023" s="55">
        <f>VLOOKUP(Table1[[#This Row],[ST2]],Table2[#All],4,FALSE)</f>
        <v>0.61162882741300206</v>
      </c>
      <c r="G2023">
        <f>Table1[[#This Row],[Percentage]]*Table1[[#This Row],[VMT]]</f>
        <v>161668698.23287374</v>
      </c>
    </row>
    <row r="2024" spans="1:7">
      <c r="A2024">
        <v>39</v>
      </c>
      <c r="B2024" t="str">
        <f>VLOOKUP(A2024,SQL!$A$10:$B$61,2)</f>
        <v>Ohio</v>
      </c>
      <c r="C2024">
        <v>163</v>
      </c>
      <c r="D2024" s="5">
        <v>245154.32</v>
      </c>
      <c r="E2024" s="8">
        <f t="shared" si="31"/>
        <v>89481326.799999997</v>
      </c>
      <c r="F2024" s="55">
        <f>VLOOKUP(Table1[[#This Row],[ST2]],Table2[#All],4,FALSE)</f>
        <v>0.61162882741300206</v>
      </c>
      <c r="G2024">
        <f>Table1[[#This Row],[Percentage]]*Table1[[#This Row],[VMT]]</f>
        <v>54729358.986043632</v>
      </c>
    </row>
    <row r="2025" spans="1:7">
      <c r="A2025">
        <v>39</v>
      </c>
      <c r="B2025" t="str">
        <f>VLOOKUP(A2025,SQL!$A$10:$B$61,2)</f>
        <v>Ohio</v>
      </c>
      <c r="C2025">
        <v>165</v>
      </c>
      <c r="D2025" s="5">
        <v>4119035.59</v>
      </c>
      <c r="E2025" s="8">
        <f t="shared" si="31"/>
        <v>1503447990.3499999</v>
      </c>
      <c r="F2025" s="55">
        <f>VLOOKUP(Table1[[#This Row],[ST2]],Table2[#All],4,FALSE)</f>
        <v>0.61162882741300206</v>
      </c>
      <c r="G2025">
        <f>Table1[[#This Row],[Percentage]]*Table1[[#This Row],[VMT]]</f>
        <v>919552131.41420484</v>
      </c>
    </row>
    <row r="2026" spans="1:7">
      <c r="A2026">
        <v>39</v>
      </c>
      <c r="B2026" t="str">
        <f>VLOOKUP(A2026,SQL!$A$10:$B$61,2)</f>
        <v>Ohio</v>
      </c>
      <c r="C2026">
        <v>167</v>
      </c>
      <c r="D2026" s="5">
        <v>1434169.763</v>
      </c>
      <c r="E2026" s="8">
        <f t="shared" si="31"/>
        <v>523471963.495</v>
      </c>
      <c r="F2026" s="55">
        <f>VLOOKUP(Table1[[#This Row],[ST2]],Table2[#All],4,FALSE)</f>
        <v>0.61162882741300206</v>
      </c>
      <c r="G2026">
        <f>Table1[[#This Row],[Percentage]]*Table1[[#This Row],[VMT]]</f>
        <v>320170543.21602869</v>
      </c>
    </row>
    <row r="2027" spans="1:7">
      <c r="A2027">
        <v>39</v>
      </c>
      <c r="B2027" t="str">
        <f>VLOOKUP(A2027,SQL!$A$10:$B$61,2)</f>
        <v>Ohio</v>
      </c>
      <c r="C2027">
        <v>169</v>
      </c>
      <c r="D2027" s="5">
        <v>2223286.767</v>
      </c>
      <c r="E2027" s="8">
        <f t="shared" si="31"/>
        <v>811499669.95500004</v>
      </c>
      <c r="F2027" s="55">
        <f>VLOOKUP(Table1[[#This Row],[ST2]],Table2[#All],4,FALSE)</f>
        <v>0.61162882741300206</v>
      </c>
      <c r="G2027">
        <f>Table1[[#This Row],[Percentage]]*Table1[[#This Row],[VMT]]</f>
        <v>496336591.58061486</v>
      </c>
    </row>
    <row r="2028" spans="1:7">
      <c r="A2028">
        <v>39</v>
      </c>
      <c r="B2028" t="str">
        <f>VLOOKUP(A2028,SQL!$A$10:$B$61,2)</f>
        <v>Ohio</v>
      </c>
      <c r="C2028">
        <v>171</v>
      </c>
      <c r="D2028" s="5">
        <v>1068133.2239999999</v>
      </c>
      <c r="E2028" s="8">
        <f t="shared" si="31"/>
        <v>389868626.75999999</v>
      </c>
      <c r="F2028" s="55">
        <f>VLOOKUP(Table1[[#This Row],[ST2]],Table2[#All],4,FALSE)</f>
        <v>0.61162882741300206</v>
      </c>
      <c r="G2028">
        <f>Table1[[#This Row],[Percentage]]*Table1[[#This Row],[VMT]]</f>
        <v>238454891.03033614</v>
      </c>
    </row>
    <row r="2029" spans="1:7">
      <c r="A2029">
        <v>39</v>
      </c>
      <c r="B2029" t="str">
        <f>VLOOKUP(A2029,SQL!$A$10:$B$61,2)</f>
        <v>Ohio</v>
      </c>
      <c r="C2029">
        <v>173</v>
      </c>
      <c r="D2029" s="5">
        <v>4140921.29</v>
      </c>
      <c r="E2029" s="8">
        <f t="shared" si="31"/>
        <v>1511436270.8499999</v>
      </c>
      <c r="F2029" s="55">
        <f>VLOOKUP(Table1[[#This Row],[ST2]],Table2[#All],4,FALSE)</f>
        <v>0.61162882741300206</v>
      </c>
      <c r="G2029">
        <f>Table1[[#This Row],[Percentage]]*Table1[[#This Row],[VMT]]</f>
        <v>924437994.04946601</v>
      </c>
    </row>
    <row r="2030" spans="1:7">
      <c r="A2030">
        <v>39</v>
      </c>
      <c r="B2030" t="str">
        <f>VLOOKUP(A2030,SQL!$A$10:$B$61,2)</f>
        <v>Ohio</v>
      </c>
      <c r="C2030">
        <v>175</v>
      </c>
      <c r="D2030" s="5">
        <v>857145.36</v>
      </c>
      <c r="E2030" s="8">
        <f t="shared" si="31"/>
        <v>312858056.39999998</v>
      </c>
      <c r="F2030" s="55">
        <f>VLOOKUP(Table1[[#This Row],[ST2]],Table2[#All],4,FALSE)</f>
        <v>0.61162882741300206</v>
      </c>
      <c r="G2030">
        <f>Table1[[#This Row],[Percentage]]*Table1[[#This Row],[VMT]]</f>
        <v>191353006.18264285</v>
      </c>
    </row>
    <row r="2031" spans="1:7">
      <c r="A2031">
        <v>40</v>
      </c>
      <c r="B2031" t="str">
        <f>VLOOKUP(A2031,SQL!$A$10:$B$61,2)</f>
        <v>Oklahoma</v>
      </c>
      <c r="C2031">
        <v>1</v>
      </c>
      <c r="D2031" s="5">
        <v>372560.65</v>
      </c>
      <c r="E2031" s="8">
        <f t="shared" si="31"/>
        <v>135984637.25</v>
      </c>
      <c r="F2031" s="55">
        <f>VLOOKUP(Table1[[#This Row],[ST2]],Table2[#All],4,FALSE)</f>
        <v>0.60376358681987841</v>
      </c>
      <c r="G2031">
        <f>Table1[[#This Row],[Percentage]]*Table1[[#This Row],[VMT]]</f>
        <v>82102572.338460043</v>
      </c>
    </row>
    <row r="2032" spans="1:7">
      <c r="A2032">
        <v>40</v>
      </c>
      <c r="B2032" t="str">
        <f>VLOOKUP(A2032,SQL!$A$10:$B$61,2)</f>
        <v>Oklahoma</v>
      </c>
      <c r="C2032">
        <v>3</v>
      </c>
      <c r="D2032" s="5">
        <v>237717.95</v>
      </c>
      <c r="E2032" s="8">
        <f t="shared" si="31"/>
        <v>86767051.75</v>
      </c>
      <c r="F2032" s="55">
        <f>VLOOKUP(Table1[[#This Row],[ST2]],Table2[#All],4,FALSE)</f>
        <v>0.60376358681987841</v>
      </c>
      <c r="G2032">
        <f>Table1[[#This Row],[Percentage]]*Table1[[#This Row],[VMT]]</f>
        <v>52386786.382366009</v>
      </c>
    </row>
    <row r="2033" spans="1:7">
      <c r="A2033">
        <v>40</v>
      </c>
      <c r="B2033" t="str">
        <f>VLOOKUP(A2033,SQL!$A$10:$B$61,2)</f>
        <v>Oklahoma</v>
      </c>
      <c r="C2033">
        <v>5</v>
      </c>
      <c r="D2033" s="5">
        <v>921190.65</v>
      </c>
      <c r="E2033" s="8">
        <f t="shared" si="31"/>
        <v>336234587.25</v>
      </c>
      <c r="F2033" s="55">
        <f>VLOOKUP(Table1[[#This Row],[ST2]],Table2[#All],4,FALSE)</f>
        <v>0.60376358681987841</v>
      </c>
      <c r="G2033">
        <f>Table1[[#This Row],[Percentage]]*Table1[[#This Row],[VMT]]</f>
        <v>203006200.41096136</v>
      </c>
    </row>
    <row r="2034" spans="1:7">
      <c r="A2034">
        <v>40</v>
      </c>
      <c r="B2034" t="str">
        <f>VLOOKUP(A2034,SQL!$A$10:$B$61,2)</f>
        <v>Oklahoma</v>
      </c>
      <c r="C2034">
        <v>7</v>
      </c>
      <c r="D2034" s="5">
        <v>400618.05</v>
      </c>
      <c r="E2034" s="8">
        <f t="shared" si="31"/>
        <v>146225588.25</v>
      </c>
      <c r="F2034" s="55">
        <f>VLOOKUP(Table1[[#This Row],[ST2]],Table2[#All],4,FALSE)</f>
        <v>0.60376358681987841</v>
      </c>
      <c r="G2034">
        <f>Table1[[#This Row],[Percentage]]*Table1[[#This Row],[VMT]]</f>
        <v>88285685.646666661</v>
      </c>
    </row>
    <row r="2035" spans="1:7">
      <c r="A2035">
        <v>40</v>
      </c>
      <c r="B2035" t="str">
        <f>VLOOKUP(A2035,SQL!$A$10:$B$61,2)</f>
        <v>Oklahoma</v>
      </c>
      <c r="C2035">
        <v>9</v>
      </c>
      <c r="D2035" s="5">
        <v>988713.73</v>
      </c>
      <c r="E2035" s="8">
        <f t="shared" si="31"/>
        <v>360880511.44999999</v>
      </c>
      <c r="F2035" s="55">
        <f>VLOOKUP(Table1[[#This Row],[ST2]],Table2[#All],4,FALSE)</f>
        <v>0.60376358681987841</v>
      </c>
      <c r="G2035">
        <f>Table1[[#This Row],[Percentage]]*Table1[[#This Row],[VMT]]</f>
        <v>217886512.00644419</v>
      </c>
    </row>
    <row r="2036" spans="1:7">
      <c r="A2036">
        <v>40</v>
      </c>
      <c r="B2036" t="str">
        <f>VLOOKUP(A2036,SQL!$A$10:$B$61,2)</f>
        <v>Oklahoma</v>
      </c>
      <c r="C2036">
        <v>11</v>
      </c>
      <c r="D2036" s="5">
        <v>336267.66</v>
      </c>
      <c r="E2036" s="8">
        <f t="shared" si="31"/>
        <v>122737695.89999999</v>
      </c>
      <c r="F2036" s="55">
        <f>VLOOKUP(Table1[[#This Row],[ST2]],Table2[#All],4,FALSE)</f>
        <v>0.60376358681987841</v>
      </c>
      <c r="G2036">
        <f>Table1[[#This Row],[Percentage]]*Table1[[#This Row],[VMT]]</f>
        <v>74104551.514591485</v>
      </c>
    </row>
    <row r="2037" spans="1:7">
      <c r="A2037">
        <v>40</v>
      </c>
      <c r="B2037" t="str">
        <f>VLOOKUP(A2037,SQL!$A$10:$B$61,2)</f>
        <v>Oklahoma</v>
      </c>
      <c r="C2037">
        <v>13</v>
      </c>
      <c r="D2037" s="5">
        <v>1371086.22</v>
      </c>
      <c r="E2037" s="8">
        <f t="shared" si="31"/>
        <v>500446470.30000001</v>
      </c>
      <c r="F2037" s="55">
        <f>VLOOKUP(Table1[[#This Row],[ST2]],Table2[#All],4,FALSE)</f>
        <v>0.60376358681987841</v>
      </c>
      <c r="G2037">
        <f>Table1[[#This Row],[Percentage]]*Table1[[#This Row],[VMT]]</f>
        <v>302151355.91967577</v>
      </c>
    </row>
    <row r="2038" spans="1:7">
      <c r="A2038">
        <v>40</v>
      </c>
      <c r="B2038" t="str">
        <f>VLOOKUP(A2038,SQL!$A$10:$B$61,2)</f>
        <v>Oklahoma</v>
      </c>
      <c r="C2038">
        <v>15</v>
      </c>
      <c r="D2038" s="5">
        <v>987760.57</v>
      </c>
      <c r="E2038" s="8">
        <f t="shared" si="31"/>
        <v>360532608.04999995</v>
      </c>
      <c r="F2038" s="55">
        <f>VLOOKUP(Table1[[#This Row],[ST2]],Table2[#All],4,FALSE)</f>
        <v>0.60376358681987841</v>
      </c>
      <c r="G2038">
        <f>Table1[[#This Row],[Percentage]]*Table1[[#This Row],[VMT]]</f>
        <v>217676460.60179335</v>
      </c>
    </row>
    <row r="2039" spans="1:7">
      <c r="A2039">
        <v>40</v>
      </c>
      <c r="B2039" t="str">
        <f>VLOOKUP(A2039,SQL!$A$10:$B$61,2)</f>
        <v>Oklahoma</v>
      </c>
      <c r="C2039">
        <v>17</v>
      </c>
      <c r="D2039" s="5">
        <v>2997994.03</v>
      </c>
      <c r="E2039" s="8">
        <f t="shared" si="31"/>
        <v>1094267820.9499998</v>
      </c>
      <c r="F2039" s="55">
        <f>VLOOKUP(Table1[[#This Row],[ST2]],Table2[#All],4,FALSE)</f>
        <v>0.60376358681987841</v>
      </c>
      <c r="G2039">
        <f>Table1[[#This Row],[Percentage]]*Table1[[#This Row],[VMT]]</f>
        <v>660679064.5183444</v>
      </c>
    </row>
    <row r="2040" spans="1:7">
      <c r="A2040">
        <v>40</v>
      </c>
      <c r="B2040" t="str">
        <f>VLOOKUP(A2040,SQL!$A$10:$B$61,2)</f>
        <v>Oklahoma</v>
      </c>
      <c r="C2040">
        <v>19</v>
      </c>
      <c r="D2040" s="5">
        <v>1619594.1</v>
      </c>
      <c r="E2040" s="8">
        <f t="shared" si="31"/>
        <v>591151846.5</v>
      </c>
      <c r="F2040" s="55">
        <f>VLOOKUP(Table1[[#This Row],[ST2]],Table2[#All],4,FALSE)</f>
        <v>0.60376358681987841</v>
      </c>
      <c r="G2040">
        <f>Table1[[#This Row],[Percentage]]*Table1[[#This Row],[VMT]]</f>
        <v>356915959.19803417</v>
      </c>
    </row>
    <row r="2041" spans="1:7">
      <c r="A2041">
        <v>40</v>
      </c>
      <c r="B2041" t="str">
        <f>VLOOKUP(A2041,SQL!$A$10:$B$61,2)</f>
        <v>Oklahoma</v>
      </c>
      <c r="C2041">
        <v>21</v>
      </c>
      <c r="D2041" s="5">
        <v>828658.48</v>
      </c>
      <c r="E2041" s="8">
        <f t="shared" si="31"/>
        <v>302460345.19999999</v>
      </c>
      <c r="F2041" s="55">
        <f>VLOOKUP(Table1[[#This Row],[ST2]],Table2[#All],4,FALSE)</f>
        <v>0.60376358681987841</v>
      </c>
      <c r="G2041">
        <f>Table1[[#This Row],[Percentage]]*Table1[[#This Row],[VMT]]</f>
        <v>182614542.88873059</v>
      </c>
    </row>
    <row r="2042" spans="1:7">
      <c r="A2042">
        <v>40</v>
      </c>
      <c r="B2042" t="str">
        <f>VLOOKUP(A2042,SQL!$A$10:$B$61,2)</f>
        <v>Oklahoma</v>
      </c>
      <c r="C2042">
        <v>23</v>
      </c>
      <c r="D2042" s="5">
        <v>502461.58</v>
      </c>
      <c r="E2042" s="8">
        <f t="shared" si="31"/>
        <v>183398476.70000002</v>
      </c>
      <c r="F2042" s="55">
        <f>VLOOKUP(Table1[[#This Row],[ST2]],Table2[#All],4,FALSE)</f>
        <v>0.60376358681987841</v>
      </c>
      <c r="G2042">
        <f>Table1[[#This Row],[Percentage]]*Table1[[#This Row],[VMT]]</f>
        <v>110729322.10969391</v>
      </c>
    </row>
    <row r="2043" spans="1:7">
      <c r="A2043">
        <v>40</v>
      </c>
      <c r="B2043" t="str">
        <f>VLOOKUP(A2043,SQL!$A$10:$B$61,2)</f>
        <v>Oklahoma</v>
      </c>
      <c r="C2043">
        <v>25</v>
      </c>
      <c r="D2043" s="5">
        <v>202460.79999999999</v>
      </c>
      <c r="E2043" s="8">
        <f t="shared" si="31"/>
        <v>73898192</v>
      </c>
      <c r="F2043" s="55">
        <f>VLOOKUP(Table1[[#This Row],[ST2]],Table2[#All],4,FALSE)</f>
        <v>0.60376358681987841</v>
      </c>
      <c r="G2043">
        <f>Table1[[#This Row],[Percentage]]*Table1[[#This Row],[VMT]]</f>
        <v>44617037.461424045</v>
      </c>
    </row>
    <row r="2044" spans="1:7">
      <c r="A2044">
        <v>40</v>
      </c>
      <c r="B2044" t="str">
        <f>VLOOKUP(A2044,SQL!$A$10:$B$61,2)</f>
        <v>Oklahoma</v>
      </c>
      <c r="C2044">
        <v>27</v>
      </c>
      <c r="D2044" s="5">
        <v>4785833.3</v>
      </c>
      <c r="E2044" s="8">
        <f t="shared" si="31"/>
        <v>1746829154.5</v>
      </c>
      <c r="F2044" s="55">
        <f>VLOOKUP(Table1[[#This Row],[ST2]],Table2[#All],4,FALSE)</f>
        <v>0.60376358681987841</v>
      </c>
      <c r="G2044">
        <f>Table1[[#This Row],[Percentage]]*Table1[[#This Row],[VMT]]</f>
        <v>1054671835.8824556</v>
      </c>
    </row>
    <row r="2045" spans="1:7">
      <c r="A2045">
        <v>40</v>
      </c>
      <c r="B2045" t="str">
        <f>VLOOKUP(A2045,SQL!$A$10:$B$61,2)</f>
        <v>Oklahoma</v>
      </c>
      <c r="C2045">
        <v>29</v>
      </c>
      <c r="D2045" s="5">
        <v>213509.5</v>
      </c>
      <c r="E2045" s="8">
        <f t="shared" si="31"/>
        <v>77930967.5</v>
      </c>
      <c r="F2045" s="55">
        <f>VLOOKUP(Table1[[#This Row],[ST2]],Table2[#All],4,FALSE)</f>
        <v>0.60376358681987841</v>
      </c>
      <c r="G2045">
        <f>Table1[[#This Row],[Percentage]]*Table1[[#This Row],[VMT]]</f>
        <v>47051880.462143369</v>
      </c>
    </row>
    <row r="2046" spans="1:7">
      <c r="A2046">
        <v>40</v>
      </c>
      <c r="B2046" t="str">
        <f>VLOOKUP(A2046,SQL!$A$10:$B$61,2)</f>
        <v>Oklahoma</v>
      </c>
      <c r="C2046">
        <v>31</v>
      </c>
      <c r="D2046" s="5">
        <v>2271811.4700000002</v>
      </c>
      <c r="E2046" s="8">
        <f t="shared" si="31"/>
        <v>829211186.55000007</v>
      </c>
      <c r="F2046" s="55">
        <f>VLOOKUP(Table1[[#This Row],[ST2]],Table2[#All],4,FALSE)</f>
        <v>0.60376358681987841</v>
      </c>
      <c r="G2046">
        <f>Table1[[#This Row],[Percentage]]*Table1[[#This Row],[VMT]]</f>
        <v>500647520.22259533</v>
      </c>
    </row>
    <row r="2047" spans="1:7">
      <c r="A2047">
        <v>40</v>
      </c>
      <c r="B2047" t="str">
        <f>VLOOKUP(A2047,SQL!$A$10:$B$61,2)</f>
        <v>Oklahoma</v>
      </c>
      <c r="C2047">
        <v>33</v>
      </c>
      <c r="D2047" s="5">
        <v>319875.90000000002</v>
      </c>
      <c r="E2047" s="8">
        <f t="shared" si="31"/>
        <v>116754703.50000001</v>
      </c>
      <c r="F2047" s="55">
        <f>VLOOKUP(Table1[[#This Row],[ST2]],Table2[#All],4,FALSE)</f>
        <v>0.60376358681987841</v>
      </c>
      <c r="G2047">
        <f>Table1[[#This Row],[Percentage]]*Table1[[#This Row],[VMT]]</f>
        <v>70492238.563251421</v>
      </c>
    </row>
    <row r="2048" spans="1:7">
      <c r="A2048">
        <v>40</v>
      </c>
      <c r="B2048" t="str">
        <f>VLOOKUP(A2048,SQL!$A$10:$B$61,2)</f>
        <v>Oklahoma</v>
      </c>
      <c r="C2048">
        <v>35</v>
      </c>
      <c r="D2048" s="5">
        <v>758370.3</v>
      </c>
      <c r="E2048" s="8">
        <f t="shared" si="31"/>
        <v>276805159.5</v>
      </c>
      <c r="F2048" s="55">
        <f>VLOOKUP(Table1[[#This Row],[ST2]],Table2[#All],4,FALSE)</f>
        <v>0.60376358681987841</v>
      </c>
      <c r="G2048">
        <f>Table1[[#This Row],[Percentage]]*Table1[[#This Row],[VMT]]</f>
        <v>167124875.94996855</v>
      </c>
    </row>
    <row r="2049" spans="1:7">
      <c r="A2049">
        <v>40</v>
      </c>
      <c r="B2049" t="str">
        <f>VLOOKUP(A2049,SQL!$A$10:$B$61,2)</f>
        <v>Oklahoma</v>
      </c>
      <c r="C2049">
        <v>37</v>
      </c>
      <c r="D2049" s="5">
        <v>2195492.7000000002</v>
      </c>
      <c r="E2049" s="8">
        <f t="shared" si="31"/>
        <v>801354835.50000012</v>
      </c>
      <c r="F2049" s="55">
        <f>VLOOKUP(Table1[[#This Row],[ST2]],Table2[#All],4,FALSE)</f>
        <v>0.60376358681987841</v>
      </c>
      <c r="G2049">
        <f>Table1[[#This Row],[Percentage]]*Table1[[#This Row],[VMT]]</f>
        <v>483828869.79693371</v>
      </c>
    </row>
    <row r="2050" spans="1:7">
      <c r="A2050">
        <v>40</v>
      </c>
      <c r="B2050" t="str">
        <f>VLOOKUP(A2050,SQL!$A$10:$B$61,2)</f>
        <v>Oklahoma</v>
      </c>
      <c r="C2050">
        <v>39</v>
      </c>
      <c r="D2050" s="5">
        <v>1077606.19</v>
      </c>
      <c r="E2050" s="8">
        <f t="shared" si="31"/>
        <v>393326259.34999996</v>
      </c>
      <c r="F2050" s="55">
        <f>VLOOKUP(Table1[[#This Row],[ST2]],Table2[#All],4,FALSE)</f>
        <v>0.60376358681987841</v>
      </c>
      <c r="G2050">
        <f>Table1[[#This Row],[Percentage]]*Table1[[#This Row],[VMT]]</f>
        <v>237476073.1356017</v>
      </c>
    </row>
    <row r="2051" spans="1:7">
      <c r="A2051">
        <v>40</v>
      </c>
      <c r="B2051" t="str">
        <f>VLOOKUP(A2051,SQL!$A$10:$B$61,2)</f>
        <v>Oklahoma</v>
      </c>
      <c r="C2051">
        <v>41</v>
      </c>
      <c r="D2051" s="5">
        <v>916326.9</v>
      </c>
      <c r="E2051" s="8">
        <f t="shared" si="31"/>
        <v>334459318.5</v>
      </c>
      <c r="F2051" s="55">
        <f>VLOOKUP(Table1[[#This Row],[ST2]],Table2[#All],4,FALSE)</f>
        <v>0.60376358681987841</v>
      </c>
      <c r="G2051">
        <f>Table1[[#This Row],[Percentage]]*Table1[[#This Row],[VMT]]</f>
        <v>201934357.78289211</v>
      </c>
    </row>
    <row r="2052" spans="1:7">
      <c r="A2052">
        <v>40</v>
      </c>
      <c r="B2052" t="str">
        <f>VLOOKUP(A2052,SQL!$A$10:$B$61,2)</f>
        <v>Oklahoma</v>
      </c>
      <c r="C2052">
        <v>43</v>
      </c>
      <c r="D2052" s="5">
        <v>261873.2</v>
      </c>
      <c r="E2052" s="8">
        <f t="shared" ref="E2052:E2115" si="32">D2052*365</f>
        <v>95583718</v>
      </c>
      <c r="F2052" s="55">
        <f>VLOOKUP(Table1[[#This Row],[ST2]],Table2[#All],4,FALSE)</f>
        <v>0.60376358681987841</v>
      </c>
      <c r="G2052">
        <f>Table1[[#This Row],[Percentage]]*Table1[[#This Row],[VMT]]</f>
        <v>57709968.421259776</v>
      </c>
    </row>
    <row r="2053" spans="1:7">
      <c r="A2053">
        <v>40</v>
      </c>
      <c r="B2053" t="str">
        <f>VLOOKUP(A2053,SQL!$A$10:$B$61,2)</f>
        <v>Oklahoma</v>
      </c>
      <c r="C2053">
        <v>45</v>
      </c>
      <c r="D2053" s="5">
        <v>227769.49</v>
      </c>
      <c r="E2053" s="8">
        <f t="shared" si="32"/>
        <v>83135863.849999994</v>
      </c>
      <c r="F2053" s="55">
        <f>VLOOKUP(Table1[[#This Row],[ST2]],Table2[#All],4,FALSE)</f>
        <v>0.60376358681987841</v>
      </c>
      <c r="G2053">
        <f>Table1[[#This Row],[Percentage]]*Table1[[#This Row],[VMT]]</f>
        <v>50194407.351445064</v>
      </c>
    </row>
    <row r="2054" spans="1:7">
      <c r="A2054">
        <v>40</v>
      </c>
      <c r="B2054" t="str">
        <f>VLOOKUP(A2054,SQL!$A$10:$B$61,2)</f>
        <v>Oklahoma</v>
      </c>
      <c r="C2054">
        <v>47</v>
      </c>
      <c r="D2054" s="5">
        <v>1249044.77</v>
      </c>
      <c r="E2054" s="8">
        <f t="shared" si="32"/>
        <v>455901341.05000001</v>
      </c>
      <c r="F2054" s="55">
        <f>VLOOKUP(Table1[[#This Row],[ST2]],Table2[#All],4,FALSE)</f>
        <v>0.60376358681987841</v>
      </c>
      <c r="G2054">
        <f>Table1[[#This Row],[Percentage]]*Table1[[#This Row],[VMT]]</f>
        <v>275256628.90834069</v>
      </c>
    </row>
    <row r="2055" spans="1:7">
      <c r="A2055">
        <v>40</v>
      </c>
      <c r="B2055" t="str">
        <f>VLOOKUP(A2055,SQL!$A$10:$B$61,2)</f>
        <v>Oklahoma</v>
      </c>
      <c r="C2055">
        <v>49</v>
      </c>
      <c r="D2055" s="5">
        <v>1386438.91</v>
      </c>
      <c r="E2055" s="8">
        <f t="shared" si="32"/>
        <v>506050202.14999998</v>
      </c>
      <c r="F2055" s="55">
        <f>VLOOKUP(Table1[[#This Row],[ST2]],Table2[#All],4,FALSE)</f>
        <v>0.60376358681987841</v>
      </c>
      <c r="G2055">
        <f>Table1[[#This Row],[Percentage]]*Table1[[#This Row],[VMT]]</f>
        <v>305534685.16100854</v>
      </c>
    </row>
    <row r="2056" spans="1:7">
      <c r="A2056">
        <v>40</v>
      </c>
      <c r="B2056" t="str">
        <f>VLOOKUP(A2056,SQL!$A$10:$B$61,2)</f>
        <v>Oklahoma</v>
      </c>
      <c r="C2056">
        <v>51</v>
      </c>
      <c r="D2056" s="5">
        <v>1502739.13</v>
      </c>
      <c r="E2056" s="8">
        <f t="shared" si="32"/>
        <v>548499782.44999993</v>
      </c>
      <c r="F2056" s="55">
        <f>VLOOKUP(Table1[[#This Row],[ST2]],Table2[#All],4,FALSE)</f>
        <v>0.60376358681987841</v>
      </c>
      <c r="G2056">
        <f>Table1[[#This Row],[Percentage]]*Table1[[#This Row],[VMT]]</f>
        <v>331164196.02193493</v>
      </c>
    </row>
    <row r="2057" spans="1:7">
      <c r="A2057">
        <v>40</v>
      </c>
      <c r="B2057" t="str">
        <f>VLOOKUP(A2057,SQL!$A$10:$B$61,2)</f>
        <v>Oklahoma</v>
      </c>
      <c r="C2057">
        <v>53</v>
      </c>
      <c r="D2057" s="5">
        <v>204861.7</v>
      </c>
      <c r="E2057" s="8">
        <f t="shared" si="32"/>
        <v>74774520.5</v>
      </c>
      <c r="F2057" s="55">
        <f>VLOOKUP(Table1[[#This Row],[ST2]],Table2[#All],4,FALSE)</f>
        <v>0.60376358681987841</v>
      </c>
      <c r="G2057">
        <f>Table1[[#This Row],[Percentage]]*Table1[[#This Row],[VMT]]</f>
        <v>45146132.699816525</v>
      </c>
    </row>
    <row r="2058" spans="1:7">
      <c r="A2058">
        <v>40</v>
      </c>
      <c r="B2058" t="str">
        <f>VLOOKUP(A2058,SQL!$A$10:$B$61,2)</f>
        <v>Oklahoma</v>
      </c>
      <c r="C2058">
        <v>55</v>
      </c>
      <c r="D2058" s="5">
        <v>108782</v>
      </c>
      <c r="E2058" s="8">
        <f t="shared" si="32"/>
        <v>39705430</v>
      </c>
      <c r="F2058" s="55">
        <f>VLOOKUP(Table1[[#This Row],[ST2]],Table2[#All],4,FALSE)</f>
        <v>0.60376358681987841</v>
      </c>
      <c r="G2058">
        <f>Table1[[#This Row],[Percentage]]*Table1[[#This Row],[VMT]]</f>
        <v>23972692.833025604</v>
      </c>
    </row>
    <row r="2059" spans="1:7">
      <c r="A2059">
        <v>40</v>
      </c>
      <c r="B2059" t="str">
        <f>VLOOKUP(A2059,SQL!$A$10:$B$61,2)</f>
        <v>Oklahoma</v>
      </c>
      <c r="C2059">
        <v>57</v>
      </c>
      <c r="D2059" s="5">
        <v>53133.3</v>
      </c>
      <c r="E2059" s="8">
        <f t="shared" si="32"/>
        <v>19393654.5</v>
      </c>
      <c r="F2059" s="55">
        <f>VLOOKUP(Table1[[#This Row],[ST2]],Table2[#All],4,FALSE)</f>
        <v>0.60376358681987841</v>
      </c>
      <c r="G2059">
        <f>Table1[[#This Row],[Percentage]]*Table1[[#This Row],[VMT]]</f>
        <v>11709182.402465476</v>
      </c>
    </row>
    <row r="2060" spans="1:7">
      <c r="A2060">
        <v>40</v>
      </c>
      <c r="B2060" t="str">
        <f>VLOOKUP(A2060,SQL!$A$10:$B$61,2)</f>
        <v>Oklahoma</v>
      </c>
      <c r="C2060">
        <v>59</v>
      </c>
      <c r="D2060" s="5">
        <v>200224.3</v>
      </c>
      <c r="E2060" s="8">
        <f t="shared" si="32"/>
        <v>73081869.5</v>
      </c>
      <c r="F2060" s="55">
        <f>VLOOKUP(Table1[[#This Row],[ST2]],Table2[#All],4,FALSE)</f>
        <v>0.60376358681987841</v>
      </c>
      <c r="G2060">
        <f>Table1[[#This Row],[Percentage]]*Table1[[#This Row],[VMT]]</f>
        <v>44124171.660822272</v>
      </c>
    </row>
    <row r="2061" spans="1:7">
      <c r="A2061">
        <v>40</v>
      </c>
      <c r="B2061" t="str">
        <f>VLOOKUP(A2061,SQL!$A$10:$B$61,2)</f>
        <v>Oklahoma</v>
      </c>
      <c r="C2061">
        <v>61</v>
      </c>
      <c r="D2061" s="5">
        <v>303121.7</v>
      </c>
      <c r="E2061" s="8">
        <f t="shared" si="32"/>
        <v>110639420.5</v>
      </c>
      <c r="F2061" s="55">
        <f>VLOOKUP(Table1[[#This Row],[ST2]],Table2[#All],4,FALSE)</f>
        <v>0.60376358681987841</v>
      </c>
      <c r="G2061">
        <f>Table1[[#This Row],[Percentage]]*Table1[[#This Row],[VMT]]</f>
        <v>66800053.364752784</v>
      </c>
    </row>
    <row r="2062" spans="1:7">
      <c r="A2062">
        <v>40</v>
      </c>
      <c r="B2062" t="str">
        <f>VLOOKUP(A2062,SQL!$A$10:$B$61,2)</f>
        <v>Oklahoma</v>
      </c>
      <c r="C2062">
        <v>63</v>
      </c>
      <c r="D2062" s="5">
        <v>324698.33</v>
      </c>
      <c r="E2062" s="8">
        <f t="shared" si="32"/>
        <v>118514890.45</v>
      </c>
      <c r="F2062" s="55">
        <f>VLOOKUP(Table1[[#This Row],[ST2]],Table2[#All],4,FALSE)</f>
        <v>0.60376358681987841</v>
      </c>
      <c r="G2062">
        <f>Table1[[#This Row],[Percentage]]*Table1[[#This Row],[VMT]]</f>
        <v>71554975.349656954</v>
      </c>
    </row>
    <row r="2063" spans="1:7">
      <c r="A2063">
        <v>40</v>
      </c>
      <c r="B2063" t="str">
        <f>VLOOKUP(A2063,SQL!$A$10:$B$61,2)</f>
        <v>Oklahoma</v>
      </c>
      <c r="C2063">
        <v>65</v>
      </c>
      <c r="D2063" s="5">
        <v>490069.55</v>
      </c>
      <c r="E2063" s="8">
        <f t="shared" si="32"/>
        <v>178875385.75</v>
      </c>
      <c r="F2063" s="55">
        <f>VLOOKUP(Table1[[#This Row],[ST2]],Table2[#All],4,FALSE)</f>
        <v>0.60376358681987841</v>
      </c>
      <c r="G2063">
        <f>Table1[[#This Row],[Percentage]]*Table1[[#This Row],[VMT]]</f>
        <v>107998444.49420936</v>
      </c>
    </row>
    <row r="2064" spans="1:7">
      <c r="A2064">
        <v>40</v>
      </c>
      <c r="B2064" t="str">
        <f>VLOOKUP(A2064,SQL!$A$10:$B$61,2)</f>
        <v>Oklahoma</v>
      </c>
      <c r="C2064">
        <v>67</v>
      </c>
      <c r="D2064" s="5">
        <v>167048</v>
      </c>
      <c r="E2064" s="8">
        <f t="shared" si="32"/>
        <v>60972520</v>
      </c>
      <c r="F2064" s="55">
        <f>VLOOKUP(Table1[[#This Row],[ST2]],Table2[#All],4,FALSE)</f>
        <v>0.60376358681987841</v>
      </c>
      <c r="G2064">
        <f>Table1[[#This Row],[Percentage]]*Table1[[#This Row],[VMT]]</f>
        <v>36812987.372646771</v>
      </c>
    </row>
    <row r="2065" spans="1:7">
      <c r="A2065">
        <v>40</v>
      </c>
      <c r="B2065" t="str">
        <f>VLOOKUP(A2065,SQL!$A$10:$B$61,2)</f>
        <v>Oklahoma</v>
      </c>
      <c r="C2065">
        <v>69</v>
      </c>
      <c r="D2065" s="5">
        <v>269855.55</v>
      </c>
      <c r="E2065" s="8">
        <f t="shared" si="32"/>
        <v>98497275.75</v>
      </c>
      <c r="F2065" s="55">
        <f>VLOOKUP(Table1[[#This Row],[ST2]],Table2[#All],4,FALSE)</f>
        <v>0.60376358681987841</v>
      </c>
      <c r="G2065">
        <f>Table1[[#This Row],[Percentage]]*Table1[[#This Row],[VMT]]</f>
        <v>59469068.498806626</v>
      </c>
    </row>
    <row r="2066" spans="1:7">
      <c r="A2066">
        <v>40</v>
      </c>
      <c r="B2066" t="str">
        <f>VLOOKUP(A2066,SQL!$A$10:$B$61,2)</f>
        <v>Oklahoma</v>
      </c>
      <c r="C2066">
        <v>71</v>
      </c>
      <c r="D2066" s="5">
        <v>1330543.8799999999</v>
      </c>
      <c r="E2066" s="8">
        <f t="shared" si="32"/>
        <v>485648516.19999999</v>
      </c>
      <c r="F2066" s="55">
        <f>VLOOKUP(Table1[[#This Row],[ST2]],Table2[#All],4,FALSE)</f>
        <v>0.60376358681987841</v>
      </c>
      <c r="G2066">
        <f>Table1[[#This Row],[Percentage]]*Table1[[#This Row],[VMT]]</f>
        <v>293216890.07466382</v>
      </c>
    </row>
    <row r="2067" spans="1:7">
      <c r="A2067">
        <v>40</v>
      </c>
      <c r="B2067" t="str">
        <f>VLOOKUP(A2067,SQL!$A$10:$B$61,2)</f>
        <v>Oklahoma</v>
      </c>
      <c r="C2067">
        <v>73</v>
      </c>
      <c r="D2067" s="5">
        <v>428303.7</v>
      </c>
      <c r="E2067" s="8">
        <f t="shared" si="32"/>
        <v>156330850.5</v>
      </c>
      <c r="F2067" s="55">
        <f>VLOOKUP(Table1[[#This Row],[ST2]],Table2[#All],4,FALSE)</f>
        <v>0.60376358681987841</v>
      </c>
      <c r="G2067">
        <f>Table1[[#This Row],[Percentage]]*Table1[[#This Row],[VMT]]</f>
        <v>94386875.028482184</v>
      </c>
    </row>
    <row r="2068" spans="1:7">
      <c r="A2068">
        <v>40</v>
      </c>
      <c r="B2068" t="str">
        <f>VLOOKUP(A2068,SQL!$A$10:$B$61,2)</f>
        <v>Oklahoma</v>
      </c>
      <c r="C2068">
        <v>75</v>
      </c>
      <c r="D2068" s="5">
        <v>267369.40000000002</v>
      </c>
      <c r="E2068" s="8">
        <f t="shared" si="32"/>
        <v>97589831.000000015</v>
      </c>
      <c r="F2068" s="55">
        <f>VLOOKUP(Table1[[#This Row],[ST2]],Table2[#All],4,FALSE)</f>
        <v>0.60376358681987841</v>
      </c>
      <c r="G2068">
        <f>Table1[[#This Row],[Percentage]]*Table1[[#This Row],[VMT]]</f>
        <v>58921186.401705772</v>
      </c>
    </row>
    <row r="2069" spans="1:7">
      <c r="A2069">
        <v>40</v>
      </c>
      <c r="B2069" t="str">
        <f>VLOOKUP(A2069,SQL!$A$10:$B$61,2)</f>
        <v>Oklahoma</v>
      </c>
      <c r="C2069">
        <v>77</v>
      </c>
      <c r="D2069" s="5">
        <v>251523.5</v>
      </c>
      <c r="E2069" s="8">
        <f t="shared" si="32"/>
        <v>91806077.5</v>
      </c>
      <c r="F2069" s="55">
        <f>VLOOKUP(Table1[[#This Row],[ST2]],Table2[#All],4,FALSE)</f>
        <v>0.60376358681987841</v>
      </c>
      <c r="G2069">
        <f>Table1[[#This Row],[Percentage]]*Table1[[#This Row],[VMT]]</f>
        <v>55429166.643263735</v>
      </c>
    </row>
    <row r="2070" spans="1:7">
      <c r="A2070">
        <v>40</v>
      </c>
      <c r="B2070" t="str">
        <f>VLOOKUP(A2070,SQL!$A$10:$B$61,2)</f>
        <v>Oklahoma</v>
      </c>
      <c r="C2070">
        <v>79</v>
      </c>
      <c r="D2070" s="5">
        <v>1294638.8</v>
      </c>
      <c r="E2070" s="8">
        <f t="shared" si="32"/>
        <v>472543162</v>
      </c>
      <c r="F2070" s="55">
        <f>VLOOKUP(Table1[[#This Row],[ST2]],Table2[#All],4,FALSE)</f>
        <v>0.60376358681987841</v>
      </c>
      <c r="G2070">
        <f>Table1[[#This Row],[Percentage]]*Table1[[#This Row],[VMT]]</f>
        <v>285304354.41632688</v>
      </c>
    </row>
    <row r="2071" spans="1:7">
      <c r="A2071">
        <v>40</v>
      </c>
      <c r="B2071" t="str">
        <f>VLOOKUP(A2071,SQL!$A$10:$B$61,2)</f>
        <v>Oklahoma</v>
      </c>
      <c r="C2071">
        <v>81</v>
      </c>
      <c r="D2071" s="5">
        <v>1326926.7</v>
      </c>
      <c r="E2071" s="8">
        <f t="shared" si="32"/>
        <v>484328245.5</v>
      </c>
      <c r="F2071" s="55">
        <f>VLOOKUP(Table1[[#This Row],[ST2]],Table2[#All],4,FALSE)</f>
        <v>0.60376358681987841</v>
      </c>
      <c r="G2071">
        <f>Table1[[#This Row],[Percentage]]*Table1[[#This Row],[VMT]]</f>
        <v>292419758.70125866</v>
      </c>
    </row>
    <row r="2072" spans="1:7">
      <c r="A2072">
        <v>40</v>
      </c>
      <c r="B2072" t="str">
        <f>VLOOKUP(A2072,SQL!$A$10:$B$61,2)</f>
        <v>Oklahoma</v>
      </c>
      <c r="C2072">
        <v>83</v>
      </c>
      <c r="D2072" s="5">
        <v>1063698.18</v>
      </c>
      <c r="E2072" s="8">
        <f t="shared" si="32"/>
        <v>388249835.69999999</v>
      </c>
      <c r="F2072" s="55">
        <f>VLOOKUP(Table1[[#This Row],[ST2]],Table2[#All],4,FALSE)</f>
        <v>0.60376358681987841</v>
      </c>
      <c r="G2072">
        <f>Table1[[#This Row],[Percentage]]*Table1[[#This Row],[VMT]]</f>
        <v>234411113.38446048</v>
      </c>
    </row>
    <row r="2073" spans="1:7">
      <c r="A2073">
        <v>40</v>
      </c>
      <c r="B2073" t="str">
        <f>VLOOKUP(A2073,SQL!$A$10:$B$61,2)</f>
        <v>Oklahoma</v>
      </c>
      <c r="C2073">
        <v>85</v>
      </c>
      <c r="D2073" s="5">
        <v>880246</v>
      </c>
      <c r="E2073" s="8">
        <f t="shared" si="32"/>
        <v>321289790</v>
      </c>
      <c r="F2073" s="55">
        <f>VLOOKUP(Table1[[#This Row],[ST2]],Table2[#All],4,FALSE)</f>
        <v>0.60376358681987841</v>
      </c>
      <c r="G2073">
        <f>Table1[[#This Row],[Percentage]]*Table1[[#This Row],[VMT]]</f>
        <v>193983076.01900551</v>
      </c>
    </row>
    <row r="2074" spans="1:7">
      <c r="A2074">
        <v>40</v>
      </c>
      <c r="B2074" t="str">
        <f>VLOOKUP(A2074,SQL!$A$10:$B$61,2)</f>
        <v>Oklahoma</v>
      </c>
      <c r="C2074">
        <v>87</v>
      </c>
      <c r="D2074" s="5">
        <v>1852782.24</v>
      </c>
      <c r="E2074" s="8">
        <f t="shared" si="32"/>
        <v>676265517.60000002</v>
      </c>
      <c r="F2074" s="55">
        <f>VLOOKUP(Table1[[#This Row],[ST2]],Table2[#All],4,FALSE)</f>
        <v>0.60376358681987841</v>
      </c>
      <c r="G2074">
        <f>Table1[[#This Row],[Percentage]]*Table1[[#This Row],[VMT]]</f>
        <v>408304494.54877764</v>
      </c>
    </row>
    <row r="2075" spans="1:7">
      <c r="A2075">
        <v>40</v>
      </c>
      <c r="B2075" t="str">
        <f>VLOOKUP(A2075,SQL!$A$10:$B$61,2)</f>
        <v>Oklahoma</v>
      </c>
      <c r="C2075">
        <v>89</v>
      </c>
      <c r="D2075" s="5">
        <v>951487.27</v>
      </c>
      <c r="E2075" s="8">
        <f t="shared" si="32"/>
        <v>347292853.55000001</v>
      </c>
      <c r="F2075" s="55">
        <f>VLOOKUP(Table1[[#This Row],[ST2]],Table2[#All],4,FALSE)</f>
        <v>0.60376358681987841</v>
      </c>
      <c r="G2075">
        <f>Table1[[#This Row],[Percentage]]*Table1[[#This Row],[VMT]]</f>
        <v>209682778.93625876</v>
      </c>
    </row>
    <row r="2076" spans="1:7">
      <c r="A2076">
        <v>40</v>
      </c>
      <c r="B2076" t="str">
        <f>VLOOKUP(A2076,SQL!$A$10:$B$61,2)</f>
        <v>Oklahoma</v>
      </c>
      <c r="C2076">
        <v>91</v>
      </c>
      <c r="D2076" s="5">
        <v>1116869.8999999999</v>
      </c>
      <c r="E2076" s="8">
        <f t="shared" si="32"/>
        <v>407657513.49999994</v>
      </c>
      <c r="F2076" s="55">
        <f>VLOOKUP(Table1[[#This Row],[ST2]],Table2[#All],4,FALSE)</f>
        <v>0.60376358681987841</v>
      </c>
      <c r="G2076">
        <f>Table1[[#This Row],[Percentage]]*Table1[[#This Row],[VMT]]</f>
        <v>246128762.54483297</v>
      </c>
    </row>
    <row r="2077" spans="1:7">
      <c r="A2077">
        <v>40</v>
      </c>
      <c r="B2077" t="str">
        <f>VLOOKUP(A2077,SQL!$A$10:$B$61,2)</f>
        <v>Oklahoma</v>
      </c>
      <c r="C2077">
        <v>93</v>
      </c>
      <c r="D2077" s="5">
        <v>379850.6</v>
      </c>
      <c r="E2077" s="8">
        <f t="shared" si="32"/>
        <v>138645469</v>
      </c>
      <c r="F2077" s="55">
        <f>VLOOKUP(Table1[[#This Row],[ST2]],Table2[#All],4,FALSE)</f>
        <v>0.60376358681987841</v>
      </c>
      <c r="G2077">
        <f>Table1[[#This Row],[Percentage]]*Table1[[#This Row],[VMT]]</f>
        <v>83709085.65976426</v>
      </c>
    </row>
    <row r="2078" spans="1:7">
      <c r="A2078">
        <v>40</v>
      </c>
      <c r="B2078" t="str">
        <f>VLOOKUP(A2078,SQL!$A$10:$B$61,2)</f>
        <v>Oklahoma</v>
      </c>
      <c r="C2078">
        <v>95</v>
      </c>
      <c r="D2078" s="5">
        <v>369117.1</v>
      </c>
      <c r="E2078" s="8">
        <f t="shared" si="32"/>
        <v>134727741.5</v>
      </c>
      <c r="F2078" s="55">
        <f>VLOOKUP(Table1[[#This Row],[ST2]],Table2[#All],4,FALSE)</f>
        <v>0.60376358681987841</v>
      </c>
      <c r="G2078">
        <f>Table1[[#This Row],[Percentage]]*Table1[[#This Row],[VMT]]</f>
        <v>81343704.452181384</v>
      </c>
    </row>
    <row r="2079" spans="1:7">
      <c r="A2079">
        <v>40</v>
      </c>
      <c r="B2079" t="str">
        <f>VLOOKUP(A2079,SQL!$A$10:$B$61,2)</f>
        <v>Oklahoma</v>
      </c>
      <c r="C2079">
        <v>97</v>
      </c>
      <c r="D2079" s="5">
        <v>1464698.79</v>
      </c>
      <c r="E2079" s="8">
        <f t="shared" si="32"/>
        <v>534615058.35000002</v>
      </c>
      <c r="F2079" s="55">
        <f>VLOOKUP(Table1[[#This Row],[ST2]],Table2[#All],4,FALSE)</f>
        <v>0.60376358681987841</v>
      </c>
      <c r="G2079">
        <f>Table1[[#This Row],[Percentage]]*Table1[[#This Row],[VMT]]</f>
        <v>322781105.19731462</v>
      </c>
    </row>
    <row r="2080" spans="1:7">
      <c r="A2080">
        <v>40</v>
      </c>
      <c r="B2080" t="str">
        <f>VLOOKUP(A2080,SQL!$A$10:$B$61,2)</f>
        <v>Oklahoma</v>
      </c>
      <c r="C2080">
        <v>99</v>
      </c>
      <c r="D2080" s="5">
        <v>599820.9</v>
      </c>
      <c r="E2080" s="8">
        <f t="shared" si="32"/>
        <v>218934628.5</v>
      </c>
      <c r="F2080" s="55">
        <f>VLOOKUP(Table1[[#This Row],[ST2]],Table2[#All],4,FALSE)</f>
        <v>0.60376358681987841</v>
      </c>
      <c r="G2080">
        <f>Table1[[#This Row],[Percentage]]*Table1[[#This Row],[VMT]]</f>
        <v>132184756.58223757</v>
      </c>
    </row>
    <row r="2081" spans="1:7">
      <c r="A2081">
        <v>40</v>
      </c>
      <c r="B2081" t="str">
        <f>VLOOKUP(A2081,SQL!$A$10:$B$61,2)</f>
        <v>Oklahoma</v>
      </c>
      <c r="C2081">
        <v>101</v>
      </c>
      <c r="D2081" s="5">
        <v>1932654.81</v>
      </c>
      <c r="E2081" s="8">
        <f t="shared" si="32"/>
        <v>705419005.64999998</v>
      </c>
      <c r="F2081" s="55">
        <f>VLOOKUP(Table1[[#This Row],[ST2]],Table2[#All],4,FALSE)</f>
        <v>0.60376358681987841</v>
      </c>
      <c r="G2081">
        <f>Table1[[#This Row],[Percentage]]*Table1[[#This Row],[VMT]]</f>
        <v>425906309.06215608</v>
      </c>
    </row>
    <row r="2082" spans="1:7">
      <c r="A2082">
        <v>40</v>
      </c>
      <c r="B2082" t="str">
        <f>VLOOKUP(A2082,SQL!$A$10:$B$61,2)</f>
        <v>Oklahoma</v>
      </c>
      <c r="C2082">
        <v>103</v>
      </c>
      <c r="D2082" s="5">
        <v>926107.4</v>
      </c>
      <c r="E2082" s="8">
        <f t="shared" si="32"/>
        <v>338029201</v>
      </c>
      <c r="F2082" s="55">
        <f>VLOOKUP(Table1[[#This Row],[ST2]],Table2[#All],4,FALSE)</f>
        <v>0.60376358681987841</v>
      </c>
      <c r="G2082">
        <f>Table1[[#This Row],[Percentage]]*Table1[[#This Row],[VMT]]</f>
        <v>204089722.84561762</v>
      </c>
    </row>
    <row r="2083" spans="1:7">
      <c r="A2083">
        <v>40</v>
      </c>
      <c r="B2083" t="str">
        <f>VLOOKUP(A2083,SQL!$A$10:$B$61,2)</f>
        <v>Oklahoma</v>
      </c>
      <c r="C2083">
        <v>105</v>
      </c>
      <c r="D2083" s="5">
        <v>271931.42</v>
      </c>
      <c r="E2083" s="8">
        <f t="shared" si="32"/>
        <v>99254968.299999997</v>
      </c>
      <c r="F2083" s="55">
        <f>VLOOKUP(Table1[[#This Row],[ST2]],Table2[#All],4,FALSE)</f>
        <v>0.60376358681987841</v>
      </c>
      <c r="G2083">
        <f>Table1[[#This Row],[Percentage]]*Table1[[#This Row],[VMT]]</f>
        <v>59926535.670501329</v>
      </c>
    </row>
    <row r="2084" spans="1:7">
      <c r="A2084">
        <v>40</v>
      </c>
      <c r="B2084" t="str">
        <f>VLOOKUP(A2084,SQL!$A$10:$B$61,2)</f>
        <v>Oklahoma</v>
      </c>
      <c r="C2084">
        <v>107</v>
      </c>
      <c r="D2084" s="5">
        <v>478273.7</v>
      </c>
      <c r="E2084" s="8">
        <f t="shared" si="32"/>
        <v>174569900.5</v>
      </c>
      <c r="F2084" s="55">
        <f>VLOOKUP(Table1[[#This Row],[ST2]],Table2[#All],4,FALSE)</f>
        <v>0.60376358681987841</v>
      </c>
      <c r="G2084">
        <f>Table1[[#This Row],[Percentage]]*Table1[[#This Row],[VMT]]</f>
        <v>105398949.27666928</v>
      </c>
    </row>
    <row r="2085" spans="1:7">
      <c r="A2085">
        <v>40</v>
      </c>
      <c r="B2085" t="str">
        <f>VLOOKUP(A2085,SQL!$A$10:$B$61,2)</f>
        <v>Oklahoma</v>
      </c>
      <c r="C2085">
        <v>109</v>
      </c>
      <c r="D2085" s="5">
        <v>21521569.809999999</v>
      </c>
      <c r="E2085" s="8">
        <f t="shared" si="32"/>
        <v>7855372980.6499996</v>
      </c>
      <c r="F2085" s="55">
        <f>VLOOKUP(Table1[[#This Row],[ST2]],Table2[#All],4,FALSE)</f>
        <v>0.60376358681987841</v>
      </c>
      <c r="G2085">
        <f>Table1[[#This Row],[Percentage]]*Table1[[#This Row],[VMT]]</f>
        <v>4742788166.6052027</v>
      </c>
    </row>
    <row r="2086" spans="1:7">
      <c r="A2086">
        <v>40</v>
      </c>
      <c r="B2086" t="str">
        <f>VLOOKUP(A2086,SQL!$A$10:$B$61,2)</f>
        <v>Oklahoma</v>
      </c>
      <c r="C2086">
        <v>111</v>
      </c>
      <c r="D2086" s="5">
        <v>1145321.1599999999</v>
      </c>
      <c r="E2086" s="8">
        <f t="shared" si="32"/>
        <v>418042223.39999998</v>
      </c>
      <c r="F2086" s="55">
        <f>VLOOKUP(Table1[[#This Row],[ST2]],Table2[#All],4,FALSE)</f>
        <v>0.60376358681987841</v>
      </c>
      <c r="G2086">
        <f>Table1[[#This Row],[Percentage]]*Table1[[#This Row],[VMT]]</f>
        <v>252398672.24214089</v>
      </c>
    </row>
    <row r="2087" spans="1:7">
      <c r="A2087">
        <v>40</v>
      </c>
      <c r="B2087" t="str">
        <f>VLOOKUP(A2087,SQL!$A$10:$B$61,2)</f>
        <v>Oklahoma</v>
      </c>
      <c r="C2087">
        <v>113</v>
      </c>
      <c r="D2087" s="5">
        <v>722662.36</v>
      </c>
      <c r="E2087" s="8">
        <f t="shared" si="32"/>
        <v>263771761.40000001</v>
      </c>
      <c r="F2087" s="55">
        <f>VLOOKUP(Table1[[#This Row],[ST2]],Table2[#All],4,FALSE)</f>
        <v>0.60376358681987841</v>
      </c>
      <c r="G2087">
        <f>Table1[[#This Row],[Percentage]]*Table1[[#This Row],[VMT]]</f>
        <v>159255784.76466116</v>
      </c>
    </row>
    <row r="2088" spans="1:7">
      <c r="A2088">
        <v>40</v>
      </c>
      <c r="B2088" t="str">
        <f>VLOOKUP(A2088,SQL!$A$10:$B$61,2)</f>
        <v>Oklahoma</v>
      </c>
      <c r="C2088">
        <v>115</v>
      </c>
      <c r="D2088" s="5">
        <v>1315554.26</v>
      </c>
      <c r="E2088" s="8">
        <f t="shared" si="32"/>
        <v>480177304.89999998</v>
      </c>
      <c r="F2088" s="55">
        <f>VLOOKUP(Table1[[#This Row],[ST2]],Table2[#All],4,FALSE)</f>
        <v>0.60376358681987841</v>
      </c>
      <c r="G2088">
        <f>Table1[[#This Row],[Percentage]]*Table1[[#This Row],[VMT]]</f>
        <v>289913571.91592634</v>
      </c>
    </row>
    <row r="2089" spans="1:7">
      <c r="A2089">
        <v>40</v>
      </c>
      <c r="B2089" t="str">
        <f>VLOOKUP(A2089,SQL!$A$10:$B$61,2)</f>
        <v>Oklahoma</v>
      </c>
      <c r="C2089">
        <v>117</v>
      </c>
      <c r="D2089" s="5">
        <v>557526</v>
      </c>
      <c r="E2089" s="8">
        <f t="shared" si="32"/>
        <v>203496990</v>
      </c>
      <c r="F2089" s="55">
        <f>VLOOKUP(Table1[[#This Row],[ST2]],Table2[#All],4,FALSE)</f>
        <v>0.60376358681987841</v>
      </c>
      <c r="G2089">
        <f>Table1[[#This Row],[Percentage]]*Table1[[#This Row],[VMT]]</f>
        <v>122864072.58944893</v>
      </c>
    </row>
    <row r="2090" spans="1:7">
      <c r="A2090">
        <v>40</v>
      </c>
      <c r="B2090" t="str">
        <f>VLOOKUP(A2090,SQL!$A$10:$B$61,2)</f>
        <v>Oklahoma</v>
      </c>
      <c r="C2090">
        <v>119</v>
      </c>
      <c r="D2090" s="5">
        <v>1566380.14</v>
      </c>
      <c r="E2090" s="8">
        <f t="shared" si="32"/>
        <v>571728751.0999999</v>
      </c>
      <c r="F2090" s="55">
        <f>VLOOKUP(Table1[[#This Row],[ST2]],Table2[#All],4,FALSE)</f>
        <v>0.60376358681987841</v>
      </c>
      <c r="G2090">
        <f>Table1[[#This Row],[Percentage]]*Table1[[#This Row],[VMT]]</f>
        <v>345189001.45218545</v>
      </c>
    </row>
    <row r="2091" spans="1:7">
      <c r="A2091">
        <v>40</v>
      </c>
      <c r="B2091" t="str">
        <f>VLOOKUP(A2091,SQL!$A$10:$B$61,2)</f>
        <v>Oklahoma</v>
      </c>
      <c r="C2091">
        <v>121</v>
      </c>
      <c r="D2091" s="5">
        <v>1709058.63</v>
      </c>
      <c r="E2091" s="8">
        <f t="shared" si="32"/>
        <v>623806399.94999993</v>
      </c>
      <c r="F2091" s="55">
        <f>VLOOKUP(Table1[[#This Row],[ST2]],Table2[#All],4,FALSE)</f>
        <v>0.60376358681987841</v>
      </c>
      <c r="G2091">
        <f>Table1[[#This Row],[Percentage]]*Table1[[#This Row],[VMT]]</f>
        <v>376631589.51500756</v>
      </c>
    </row>
    <row r="2092" spans="1:7">
      <c r="A2092">
        <v>40</v>
      </c>
      <c r="B2092" t="str">
        <f>VLOOKUP(A2092,SQL!$A$10:$B$61,2)</f>
        <v>Oklahoma</v>
      </c>
      <c r="C2092">
        <v>123</v>
      </c>
      <c r="D2092" s="5">
        <v>915054.36</v>
      </c>
      <c r="E2092" s="8">
        <f t="shared" si="32"/>
        <v>333994841.39999998</v>
      </c>
      <c r="F2092" s="55">
        <f>VLOOKUP(Table1[[#This Row],[ST2]],Table2[#All],4,FALSE)</f>
        <v>0.60376358681987841</v>
      </c>
      <c r="G2092">
        <f>Table1[[#This Row],[Percentage]]*Table1[[#This Row],[VMT]]</f>
        <v>201653923.4230004</v>
      </c>
    </row>
    <row r="2093" spans="1:7">
      <c r="A2093">
        <v>40</v>
      </c>
      <c r="B2093" t="str">
        <f>VLOOKUP(A2093,SQL!$A$10:$B$61,2)</f>
        <v>Oklahoma</v>
      </c>
      <c r="C2093">
        <v>125</v>
      </c>
      <c r="D2093" s="5">
        <v>1842639.26</v>
      </c>
      <c r="E2093" s="8">
        <f t="shared" si="32"/>
        <v>672563329.89999998</v>
      </c>
      <c r="F2093" s="55">
        <f>VLOOKUP(Table1[[#This Row],[ST2]],Table2[#All],4,FALSE)</f>
        <v>0.60376358681987841</v>
      </c>
      <c r="G2093">
        <f>Table1[[#This Row],[Percentage]]*Table1[[#This Row],[VMT]]</f>
        <v>406069248.42394513</v>
      </c>
    </row>
    <row r="2094" spans="1:7">
      <c r="A2094">
        <v>40</v>
      </c>
      <c r="B2094" t="str">
        <f>VLOOKUP(A2094,SQL!$A$10:$B$61,2)</f>
        <v>Oklahoma</v>
      </c>
      <c r="C2094">
        <v>127</v>
      </c>
      <c r="D2094" s="5">
        <v>372245.8</v>
      </c>
      <c r="E2094" s="8">
        <f t="shared" si="32"/>
        <v>135869717</v>
      </c>
      <c r="F2094" s="55">
        <f>VLOOKUP(Table1[[#This Row],[ST2]],Table2[#All],4,FALSE)</f>
        <v>0.60376358681987841</v>
      </c>
      <c r="G2094">
        <f>Table1[[#This Row],[Percentage]]*Table1[[#This Row],[VMT]]</f>
        <v>82033187.676121816</v>
      </c>
    </row>
    <row r="2095" spans="1:7">
      <c r="A2095">
        <v>40</v>
      </c>
      <c r="B2095" t="str">
        <f>VLOOKUP(A2095,SQL!$A$10:$B$61,2)</f>
        <v>Oklahoma</v>
      </c>
      <c r="C2095">
        <v>129</v>
      </c>
      <c r="D2095" s="5">
        <v>224735.1</v>
      </c>
      <c r="E2095" s="8">
        <f t="shared" si="32"/>
        <v>82028311.5</v>
      </c>
      <c r="F2095" s="55">
        <f>VLOOKUP(Table1[[#This Row],[ST2]],Table2[#All],4,FALSE)</f>
        <v>0.60376358681987841</v>
      </c>
      <c r="G2095">
        <f>Table1[[#This Row],[Percentage]]*Table1[[#This Row],[VMT]]</f>
        <v>49525707.572018281</v>
      </c>
    </row>
    <row r="2096" spans="1:7">
      <c r="A2096">
        <v>40</v>
      </c>
      <c r="B2096" t="str">
        <f>VLOOKUP(A2096,SQL!$A$10:$B$61,2)</f>
        <v>Oklahoma</v>
      </c>
      <c r="C2096">
        <v>131</v>
      </c>
      <c r="D2096" s="5">
        <v>2518365.13</v>
      </c>
      <c r="E2096" s="8">
        <f t="shared" si="32"/>
        <v>919203272.44999993</v>
      </c>
      <c r="F2096" s="55">
        <f>VLOOKUP(Table1[[#This Row],[ST2]],Table2[#All],4,FALSE)</f>
        <v>0.60376358681987841</v>
      </c>
      <c r="G2096">
        <f>Table1[[#This Row],[Percentage]]*Table1[[#This Row],[VMT]]</f>
        <v>554981464.79098189</v>
      </c>
    </row>
    <row r="2097" spans="1:7">
      <c r="A2097">
        <v>40</v>
      </c>
      <c r="B2097" t="str">
        <f>VLOOKUP(A2097,SQL!$A$10:$B$61,2)</f>
        <v>Oklahoma</v>
      </c>
      <c r="C2097">
        <v>133</v>
      </c>
      <c r="D2097" s="5">
        <v>927788.5</v>
      </c>
      <c r="E2097" s="8">
        <f t="shared" si="32"/>
        <v>338642802.5</v>
      </c>
      <c r="F2097" s="55">
        <f>VLOOKUP(Table1[[#This Row],[ST2]],Table2[#All],4,FALSE)</f>
        <v>0.60376358681987841</v>
      </c>
      <c r="G2097">
        <f>Table1[[#This Row],[Percentage]]*Table1[[#This Row],[VMT]]</f>
        <v>204460193.08813569</v>
      </c>
    </row>
    <row r="2098" spans="1:7">
      <c r="A2098">
        <v>40</v>
      </c>
      <c r="B2098" t="str">
        <f>VLOOKUP(A2098,SQL!$A$10:$B$61,2)</f>
        <v>Oklahoma</v>
      </c>
      <c r="C2098">
        <v>135</v>
      </c>
      <c r="D2098" s="5">
        <v>1339764.77</v>
      </c>
      <c r="E2098" s="8">
        <f t="shared" si="32"/>
        <v>489014141.05000001</v>
      </c>
      <c r="F2098" s="55">
        <f>VLOOKUP(Table1[[#This Row],[ST2]],Table2[#All],4,FALSE)</f>
        <v>0.60376358681987841</v>
      </c>
      <c r="G2098">
        <f>Table1[[#This Row],[Percentage]]*Table1[[#This Row],[VMT]]</f>
        <v>295248931.80598992</v>
      </c>
    </row>
    <row r="2099" spans="1:7">
      <c r="A2099">
        <v>40</v>
      </c>
      <c r="B2099" t="str">
        <f>VLOOKUP(A2099,SQL!$A$10:$B$61,2)</f>
        <v>Oklahoma</v>
      </c>
      <c r="C2099">
        <v>137</v>
      </c>
      <c r="D2099" s="5">
        <v>877452.35</v>
      </c>
      <c r="E2099" s="8">
        <f t="shared" si="32"/>
        <v>320270107.75</v>
      </c>
      <c r="F2099" s="55">
        <f>VLOOKUP(Table1[[#This Row],[ST2]],Table2[#All],4,FALSE)</f>
        <v>0.60376358681987841</v>
      </c>
      <c r="G2099">
        <f>Table1[[#This Row],[Percentage]]*Table1[[#This Row],[VMT]]</f>
        <v>193367429.00632894</v>
      </c>
    </row>
    <row r="2100" spans="1:7">
      <c r="A2100">
        <v>40</v>
      </c>
      <c r="B2100" t="str">
        <f>VLOOKUP(A2100,SQL!$A$10:$B$61,2)</f>
        <v>Oklahoma</v>
      </c>
      <c r="C2100">
        <v>139</v>
      </c>
      <c r="D2100" s="5">
        <v>754970.51</v>
      </c>
      <c r="E2100" s="8">
        <f t="shared" si="32"/>
        <v>275564236.14999998</v>
      </c>
      <c r="F2100" s="55">
        <f>VLOOKUP(Table1[[#This Row],[ST2]],Table2[#All],4,FALSE)</f>
        <v>0.60376358681987841</v>
      </c>
      <c r="G2100">
        <f>Table1[[#This Row],[Percentage]]*Table1[[#This Row],[VMT]]</f>
        <v>166375651.61720398</v>
      </c>
    </row>
    <row r="2101" spans="1:7">
      <c r="A2101">
        <v>40</v>
      </c>
      <c r="B2101" t="str">
        <f>VLOOKUP(A2101,SQL!$A$10:$B$61,2)</f>
        <v>Oklahoma</v>
      </c>
      <c r="C2101">
        <v>141</v>
      </c>
      <c r="D2101" s="5">
        <v>167315.5</v>
      </c>
      <c r="E2101" s="8">
        <f t="shared" si="32"/>
        <v>61070157.5</v>
      </c>
      <c r="F2101" s="55">
        <f>VLOOKUP(Table1[[#This Row],[ST2]],Table2[#All],4,FALSE)</f>
        <v>0.60376358681987841</v>
      </c>
      <c r="G2101">
        <f>Table1[[#This Row],[Percentage]]*Table1[[#This Row],[VMT]]</f>
        <v>36871937.339854896</v>
      </c>
    </row>
    <row r="2102" spans="1:7">
      <c r="A2102">
        <v>40</v>
      </c>
      <c r="B2102" t="str">
        <f>VLOOKUP(A2102,SQL!$A$10:$B$61,2)</f>
        <v>Oklahoma</v>
      </c>
      <c r="C2102">
        <v>143</v>
      </c>
      <c r="D2102" s="5">
        <v>15892980.539999999</v>
      </c>
      <c r="E2102" s="8">
        <f t="shared" si="32"/>
        <v>5800937897.0999994</v>
      </c>
      <c r="F2102" s="55">
        <f>VLOOKUP(Table1[[#This Row],[ST2]],Table2[#All],4,FALSE)</f>
        <v>0.60376358681987841</v>
      </c>
      <c r="G2102">
        <f>Table1[[#This Row],[Percentage]]*Table1[[#This Row],[VMT]]</f>
        <v>3502395071.6724582</v>
      </c>
    </row>
    <row r="2103" spans="1:7">
      <c r="A2103">
        <v>40</v>
      </c>
      <c r="B2103" t="str">
        <f>VLOOKUP(A2103,SQL!$A$10:$B$61,2)</f>
        <v>Oklahoma</v>
      </c>
      <c r="C2103">
        <v>145</v>
      </c>
      <c r="D2103" s="5">
        <v>1681435.39</v>
      </c>
      <c r="E2103" s="8">
        <f t="shared" si="32"/>
        <v>613723917.3499999</v>
      </c>
      <c r="F2103" s="55">
        <f>VLOOKUP(Table1[[#This Row],[ST2]],Table2[#All],4,FALSE)</f>
        <v>0.60376358681987841</v>
      </c>
      <c r="G2103">
        <f>Table1[[#This Row],[Percentage]]*Table1[[#This Row],[VMT]]</f>
        <v>370544153.65638256</v>
      </c>
    </row>
    <row r="2104" spans="1:7">
      <c r="A2104">
        <v>40</v>
      </c>
      <c r="B2104" t="str">
        <f>VLOOKUP(A2104,SQL!$A$10:$B$61,2)</f>
        <v>Oklahoma</v>
      </c>
      <c r="C2104">
        <v>147</v>
      </c>
      <c r="D2104" s="5">
        <v>947511.3</v>
      </c>
      <c r="E2104" s="8">
        <f t="shared" si="32"/>
        <v>345841624.5</v>
      </c>
      <c r="F2104" s="55">
        <f>VLOOKUP(Table1[[#This Row],[ST2]],Table2[#All],4,FALSE)</f>
        <v>0.60376358681987841</v>
      </c>
      <c r="G2104">
        <f>Table1[[#This Row],[Percentage]]*Table1[[#This Row],[VMT]]</f>
        <v>208806579.67973354</v>
      </c>
    </row>
    <row r="2105" spans="1:7">
      <c r="A2105">
        <v>40</v>
      </c>
      <c r="B2105" t="str">
        <f>VLOOKUP(A2105,SQL!$A$10:$B$61,2)</f>
        <v>Oklahoma</v>
      </c>
      <c r="C2105">
        <v>149</v>
      </c>
      <c r="D2105" s="5">
        <v>532227.6</v>
      </c>
      <c r="E2105" s="8">
        <f t="shared" si="32"/>
        <v>194263074</v>
      </c>
      <c r="F2105" s="55">
        <f>VLOOKUP(Table1[[#This Row],[ST2]],Table2[#All],4,FALSE)</f>
        <v>0.60376358681987841</v>
      </c>
      <c r="G2105">
        <f>Table1[[#This Row],[Percentage]]*Table1[[#This Row],[VMT]]</f>
        <v>117288970.34489547</v>
      </c>
    </row>
    <row r="2106" spans="1:7">
      <c r="A2106">
        <v>40</v>
      </c>
      <c r="B2106" t="str">
        <f>VLOOKUP(A2106,SQL!$A$10:$B$61,2)</f>
        <v>Oklahoma</v>
      </c>
      <c r="C2106">
        <v>151</v>
      </c>
      <c r="D2106" s="5">
        <v>238786.47</v>
      </c>
      <c r="E2106" s="8">
        <f t="shared" si="32"/>
        <v>87157061.549999997</v>
      </c>
      <c r="F2106" s="55">
        <f>VLOOKUP(Table1[[#This Row],[ST2]],Table2[#All],4,FALSE)</f>
        <v>0.60376358681987841</v>
      </c>
      <c r="G2106">
        <f>Table1[[#This Row],[Percentage]]*Table1[[#This Row],[VMT]]</f>
        <v>52622260.09810891</v>
      </c>
    </row>
    <row r="2107" spans="1:7">
      <c r="A2107">
        <v>40</v>
      </c>
      <c r="B2107" t="str">
        <f>VLOOKUP(A2107,SQL!$A$10:$B$61,2)</f>
        <v>Oklahoma</v>
      </c>
      <c r="C2107">
        <v>153</v>
      </c>
      <c r="D2107" s="5">
        <v>632805.53</v>
      </c>
      <c r="E2107" s="8">
        <f t="shared" si="32"/>
        <v>230974018.45000002</v>
      </c>
      <c r="F2107" s="55">
        <f>VLOOKUP(Table1[[#This Row],[ST2]],Table2[#All],4,FALSE)</f>
        <v>0.60376358681987841</v>
      </c>
      <c r="G2107">
        <f>Table1[[#This Row],[Percentage]]*Table1[[#This Row],[VMT]]</f>
        <v>139453701.84157279</v>
      </c>
    </row>
    <row r="2108" spans="1:7">
      <c r="A2108">
        <v>41</v>
      </c>
      <c r="B2108" t="str">
        <f>VLOOKUP(A2108,SQL!$A$10:$B$61,2)</f>
        <v>Oregon</v>
      </c>
      <c r="C2108">
        <v>1</v>
      </c>
      <c r="D2108" s="5">
        <v>771514.97</v>
      </c>
      <c r="E2108" s="8">
        <f t="shared" si="32"/>
        <v>281602964.05000001</v>
      </c>
      <c r="F2108" s="55">
        <f>VLOOKUP(Table1[[#This Row],[ST2]],Table2[#All],4,FALSE)</f>
        <v>0.65462292985165127</v>
      </c>
      <c r="G2108">
        <f>Table1[[#This Row],[Percentage]]*Table1[[#This Row],[VMT]]</f>
        <v>184343757.38132024</v>
      </c>
    </row>
    <row r="2109" spans="1:7">
      <c r="A2109">
        <v>41</v>
      </c>
      <c r="B2109" t="str">
        <f>VLOOKUP(A2109,SQL!$A$10:$B$61,2)</f>
        <v>Oregon</v>
      </c>
      <c r="C2109">
        <v>3</v>
      </c>
      <c r="D2109" s="5">
        <v>1163117.92</v>
      </c>
      <c r="E2109" s="8">
        <f t="shared" si="32"/>
        <v>424538040.79999995</v>
      </c>
      <c r="F2109" s="55">
        <f>VLOOKUP(Table1[[#This Row],[ST2]],Table2[#All],4,FALSE)</f>
        <v>0.65462292985165127</v>
      </c>
      <c r="G2109">
        <f>Table1[[#This Row],[Percentage]]*Table1[[#This Row],[VMT]]</f>
        <v>277912336.10197586</v>
      </c>
    </row>
    <row r="2110" spans="1:7">
      <c r="A2110">
        <v>41</v>
      </c>
      <c r="B2110" t="str">
        <f>VLOOKUP(A2110,SQL!$A$10:$B$61,2)</f>
        <v>Oregon</v>
      </c>
      <c r="C2110">
        <v>5</v>
      </c>
      <c r="D2110" s="5">
        <v>7256088.4000000004</v>
      </c>
      <c r="E2110" s="8">
        <f t="shared" si="32"/>
        <v>2648472266</v>
      </c>
      <c r="F2110" s="55">
        <f>VLOOKUP(Table1[[#This Row],[ST2]],Table2[#All],4,FALSE)</f>
        <v>0.65462292985165127</v>
      </c>
      <c r="G2110">
        <f>Table1[[#This Row],[Percentage]]*Table1[[#This Row],[VMT]]</f>
        <v>1733750674.3997619</v>
      </c>
    </row>
    <row r="2111" spans="1:7">
      <c r="A2111">
        <v>41</v>
      </c>
      <c r="B2111" t="str">
        <f>VLOOKUP(A2111,SQL!$A$10:$B$61,2)</f>
        <v>Oregon</v>
      </c>
      <c r="C2111">
        <v>7</v>
      </c>
      <c r="D2111" s="5">
        <v>986573.42</v>
      </c>
      <c r="E2111" s="8">
        <f t="shared" si="32"/>
        <v>360099298.30000001</v>
      </c>
      <c r="F2111" s="55">
        <f>VLOOKUP(Table1[[#This Row],[ST2]],Table2[#All],4,FALSE)</f>
        <v>0.65462292985165127</v>
      </c>
      <c r="G2111">
        <f>Table1[[#This Row],[Percentage]]*Table1[[#This Row],[VMT]]</f>
        <v>235729257.69066975</v>
      </c>
    </row>
    <row r="2112" spans="1:7">
      <c r="A2112">
        <v>41</v>
      </c>
      <c r="B2112" t="str">
        <f>VLOOKUP(A2112,SQL!$A$10:$B$61,2)</f>
        <v>Oregon</v>
      </c>
      <c r="C2112">
        <v>9</v>
      </c>
      <c r="D2112" s="5">
        <v>847417.1</v>
      </c>
      <c r="E2112" s="8">
        <f t="shared" si="32"/>
        <v>309307241.5</v>
      </c>
      <c r="F2112" s="55">
        <f>VLOOKUP(Table1[[#This Row],[ST2]],Table2[#All],4,FALSE)</f>
        <v>0.65462292985165127</v>
      </c>
      <c r="G2112">
        <f>Table1[[#This Row],[Percentage]]*Table1[[#This Row],[VMT]]</f>
        <v>202479612.65506226</v>
      </c>
    </row>
    <row r="2113" spans="1:7">
      <c r="A2113">
        <v>41</v>
      </c>
      <c r="B2113" t="str">
        <f>VLOOKUP(A2113,SQL!$A$10:$B$61,2)</f>
        <v>Oregon</v>
      </c>
      <c r="C2113">
        <v>11</v>
      </c>
      <c r="D2113" s="5">
        <v>1098420.1000000001</v>
      </c>
      <c r="E2113" s="8">
        <f t="shared" si="32"/>
        <v>400923336.50000006</v>
      </c>
      <c r="F2113" s="55">
        <f>VLOOKUP(Table1[[#This Row],[ST2]],Table2[#All],4,FALSE)</f>
        <v>0.65462292985165127</v>
      </c>
      <c r="G2113">
        <f>Table1[[#This Row],[Percentage]]*Table1[[#This Row],[VMT]]</f>
        <v>262453609.18552953</v>
      </c>
    </row>
    <row r="2114" spans="1:7">
      <c r="A2114">
        <v>41</v>
      </c>
      <c r="B2114" t="str">
        <f>VLOOKUP(A2114,SQL!$A$10:$B$61,2)</f>
        <v>Oregon</v>
      </c>
      <c r="C2114">
        <v>13</v>
      </c>
      <c r="D2114" s="5">
        <v>389101.7</v>
      </c>
      <c r="E2114" s="8">
        <f t="shared" si="32"/>
        <v>142022120.5</v>
      </c>
      <c r="F2114" s="55">
        <f>VLOOKUP(Table1[[#This Row],[ST2]],Table2[#All],4,FALSE)</f>
        <v>0.65462292985165127</v>
      </c>
      <c r="G2114">
        <f>Table1[[#This Row],[Percentage]]*Table1[[#This Row],[VMT]]</f>
        <v>92970936.625454262</v>
      </c>
    </row>
    <row r="2115" spans="1:7">
      <c r="A2115">
        <v>41</v>
      </c>
      <c r="B2115" t="str">
        <f>VLOOKUP(A2115,SQL!$A$10:$B$61,2)</f>
        <v>Oregon</v>
      </c>
      <c r="C2115">
        <v>15</v>
      </c>
      <c r="D2115" s="5">
        <v>398783.24</v>
      </c>
      <c r="E2115" s="8">
        <f t="shared" si="32"/>
        <v>145555882.59999999</v>
      </c>
      <c r="F2115" s="55">
        <f>VLOOKUP(Table1[[#This Row],[ST2]],Table2[#All],4,FALSE)</f>
        <v>0.65462292985165127</v>
      </c>
      <c r="G2115">
        <f>Table1[[#This Row],[Percentage]]*Table1[[#This Row],[VMT]]</f>
        <v>95284218.324754983</v>
      </c>
    </row>
    <row r="2116" spans="1:7">
      <c r="A2116">
        <v>41</v>
      </c>
      <c r="B2116" t="str">
        <f>VLOOKUP(A2116,SQL!$A$10:$B$61,2)</f>
        <v>Oregon</v>
      </c>
      <c r="C2116">
        <v>17</v>
      </c>
      <c r="D2116" s="5">
        <v>3027741.33</v>
      </c>
      <c r="E2116" s="8">
        <f t="shared" ref="E2116:E2179" si="33">D2116*365</f>
        <v>1105125585.45</v>
      </c>
      <c r="F2116" s="55">
        <f>VLOOKUP(Table1[[#This Row],[ST2]],Table2[#All],4,FALSE)</f>
        <v>0.65462292985165127</v>
      </c>
      <c r="G2116">
        <f>Table1[[#This Row],[Percentage]]*Table1[[#This Row],[VMT]]</f>
        <v>723440548.60130048</v>
      </c>
    </row>
    <row r="2117" spans="1:7">
      <c r="A2117">
        <v>41</v>
      </c>
      <c r="B2117" t="str">
        <f>VLOOKUP(A2117,SQL!$A$10:$B$61,2)</f>
        <v>Oregon</v>
      </c>
      <c r="C2117">
        <v>19</v>
      </c>
      <c r="D2117" s="5">
        <v>3724610.22</v>
      </c>
      <c r="E2117" s="8">
        <f t="shared" si="33"/>
        <v>1359482730.3000002</v>
      </c>
      <c r="F2117" s="55">
        <f>VLOOKUP(Table1[[#This Row],[ST2]],Table2[#All],4,FALSE)</f>
        <v>0.65462292985165127</v>
      </c>
      <c r="G2117">
        <f>Table1[[#This Row],[Percentage]]*Table1[[#This Row],[VMT]]</f>
        <v>889948567.9917084</v>
      </c>
    </row>
    <row r="2118" spans="1:7">
      <c r="A2118">
        <v>41</v>
      </c>
      <c r="B2118" t="str">
        <f>VLOOKUP(A2118,SQL!$A$10:$B$61,2)</f>
        <v>Oregon</v>
      </c>
      <c r="C2118">
        <v>21</v>
      </c>
      <c r="D2118" s="5">
        <v>404590</v>
      </c>
      <c r="E2118" s="8">
        <f t="shared" si="33"/>
        <v>147675350</v>
      </c>
      <c r="F2118" s="55">
        <f>VLOOKUP(Table1[[#This Row],[ST2]],Table2[#All],4,FALSE)</f>
        <v>0.65462292985165127</v>
      </c>
      <c r="G2118">
        <f>Table1[[#This Row],[Percentage]]*Table1[[#This Row],[VMT]]</f>
        <v>96671670.283868045</v>
      </c>
    </row>
    <row r="2119" spans="1:7">
      <c r="A2119">
        <v>41</v>
      </c>
      <c r="B2119" t="str">
        <f>VLOOKUP(A2119,SQL!$A$10:$B$61,2)</f>
        <v>Oregon</v>
      </c>
      <c r="C2119">
        <v>23</v>
      </c>
      <c r="D2119" s="5">
        <v>183195.1</v>
      </c>
      <c r="E2119" s="8">
        <f t="shared" si="33"/>
        <v>66866211.5</v>
      </c>
      <c r="F2119" s="55">
        <f>VLOOKUP(Table1[[#This Row],[ST2]],Table2[#All],4,FALSE)</f>
        <v>0.65462292985165127</v>
      </c>
      <c r="G2119">
        <f>Table1[[#This Row],[Percentage]]*Table1[[#This Row],[VMT]]</f>
        <v>43772155.280210175</v>
      </c>
    </row>
    <row r="2120" spans="1:7">
      <c r="A2120">
        <v>41</v>
      </c>
      <c r="B2120" t="str">
        <f>VLOOKUP(A2120,SQL!$A$10:$B$61,2)</f>
        <v>Oregon</v>
      </c>
      <c r="C2120">
        <v>25</v>
      </c>
      <c r="D2120" s="5">
        <v>237448.5</v>
      </c>
      <c r="E2120" s="8">
        <f t="shared" si="33"/>
        <v>86668702.5</v>
      </c>
      <c r="F2120" s="55">
        <f>VLOOKUP(Table1[[#This Row],[ST2]],Table2[#All],4,FALSE)</f>
        <v>0.65462292985165127</v>
      </c>
      <c r="G2120">
        <f>Table1[[#This Row],[Percentage]]*Table1[[#This Row],[VMT]]</f>
        <v>56735319.956991136</v>
      </c>
    </row>
    <row r="2121" spans="1:7">
      <c r="A2121">
        <v>41</v>
      </c>
      <c r="B2121" t="str">
        <f>VLOOKUP(A2121,SQL!$A$10:$B$61,2)</f>
        <v>Oregon</v>
      </c>
      <c r="C2121">
        <v>27</v>
      </c>
      <c r="D2121" s="5">
        <v>855607.24</v>
      </c>
      <c r="E2121" s="8">
        <f t="shared" si="33"/>
        <v>312296642.60000002</v>
      </c>
      <c r="F2121" s="55">
        <f>VLOOKUP(Table1[[#This Row],[ST2]],Table2[#All],4,FALSE)</f>
        <v>0.65462292985165127</v>
      </c>
      <c r="G2121">
        <f>Table1[[#This Row],[Percentage]]*Table1[[#This Row],[VMT]]</f>
        <v>204436543.16164601</v>
      </c>
    </row>
    <row r="2122" spans="1:7">
      <c r="A2122">
        <v>41</v>
      </c>
      <c r="B2122" t="str">
        <f>VLOOKUP(A2122,SQL!$A$10:$B$61,2)</f>
        <v>Oregon</v>
      </c>
      <c r="C2122">
        <v>29</v>
      </c>
      <c r="D2122" s="5">
        <v>3980316.37</v>
      </c>
      <c r="E2122" s="8">
        <f t="shared" si="33"/>
        <v>1452815475.05</v>
      </c>
      <c r="F2122" s="55">
        <f>VLOOKUP(Table1[[#This Row],[ST2]],Table2[#All],4,FALSE)</f>
        <v>0.65462292985165127</v>
      </c>
      <c r="G2122">
        <f>Table1[[#This Row],[Percentage]]*Table1[[#This Row],[VMT]]</f>
        <v>951046322.81104958</v>
      </c>
    </row>
    <row r="2123" spans="1:7">
      <c r="A2123">
        <v>41</v>
      </c>
      <c r="B2123" t="str">
        <f>VLOOKUP(A2123,SQL!$A$10:$B$61,2)</f>
        <v>Oregon</v>
      </c>
      <c r="C2123">
        <v>31</v>
      </c>
      <c r="D2123" s="5">
        <v>567675.1</v>
      </c>
      <c r="E2123" s="8">
        <f t="shared" si="33"/>
        <v>207201411.5</v>
      </c>
      <c r="F2123" s="55">
        <f>VLOOKUP(Table1[[#This Row],[ST2]],Table2[#All],4,FALSE)</f>
        <v>0.65462292985165127</v>
      </c>
      <c r="G2123">
        <f>Table1[[#This Row],[Percentage]]*Table1[[#This Row],[VMT]]</f>
        <v>135638795.06552762</v>
      </c>
    </row>
    <row r="2124" spans="1:7">
      <c r="A2124">
        <v>41</v>
      </c>
      <c r="B2124" t="str">
        <f>VLOOKUP(A2124,SQL!$A$10:$B$61,2)</f>
        <v>Oregon</v>
      </c>
      <c r="C2124">
        <v>33</v>
      </c>
      <c r="D2124" s="5">
        <v>1597604.93</v>
      </c>
      <c r="E2124" s="8">
        <f t="shared" si="33"/>
        <v>583125799.44999993</v>
      </c>
      <c r="F2124" s="55">
        <f>VLOOKUP(Table1[[#This Row],[ST2]],Table2[#All],4,FALSE)</f>
        <v>0.65462292985165127</v>
      </c>
      <c r="G2124">
        <f>Table1[[#This Row],[Percentage]]*Table1[[#This Row],[VMT]]</f>
        <v>381727519.30804539</v>
      </c>
    </row>
    <row r="2125" spans="1:7">
      <c r="A2125">
        <v>41</v>
      </c>
      <c r="B2125" t="str">
        <f>VLOOKUP(A2125,SQL!$A$10:$B$61,2)</f>
        <v>Oregon</v>
      </c>
      <c r="C2125">
        <v>35</v>
      </c>
      <c r="D2125" s="5">
        <v>1574883.9</v>
      </c>
      <c r="E2125" s="8">
        <f t="shared" si="33"/>
        <v>574832623.5</v>
      </c>
      <c r="F2125" s="55">
        <f>VLOOKUP(Table1[[#This Row],[ST2]],Table2[#All],4,FALSE)</f>
        <v>0.65462292985165127</v>
      </c>
      <c r="G2125">
        <f>Table1[[#This Row],[Percentage]]*Table1[[#This Row],[VMT]]</f>
        <v>376298616.16988117</v>
      </c>
    </row>
    <row r="2126" spans="1:7">
      <c r="A2126">
        <v>41</v>
      </c>
      <c r="B2126" t="str">
        <f>VLOOKUP(A2126,SQL!$A$10:$B$61,2)</f>
        <v>Oregon</v>
      </c>
      <c r="C2126">
        <v>37</v>
      </c>
      <c r="D2126" s="5">
        <v>234511.9</v>
      </c>
      <c r="E2126" s="8">
        <f t="shared" si="33"/>
        <v>85596843.5</v>
      </c>
      <c r="F2126" s="55">
        <f>VLOOKUP(Table1[[#This Row],[ST2]],Table2[#All],4,FALSE)</f>
        <v>0.65462292985165127</v>
      </c>
      <c r="G2126">
        <f>Table1[[#This Row],[Percentage]]*Table1[[#This Row],[VMT]]</f>
        <v>56033656.478023268</v>
      </c>
    </row>
    <row r="2127" spans="1:7">
      <c r="A2127">
        <v>41</v>
      </c>
      <c r="B2127" t="str">
        <f>VLOOKUP(A2127,SQL!$A$10:$B$61,2)</f>
        <v>Oregon</v>
      </c>
      <c r="C2127">
        <v>39</v>
      </c>
      <c r="D2127" s="5">
        <v>6583843.8799999999</v>
      </c>
      <c r="E2127" s="8">
        <f t="shared" si="33"/>
        <v>2403103016.1999998</v>
      </c>
      <c r="F2127" s="55">
        <f>VLOOKUP(Table1[[#This Row],[ST2]],Table2[#All],4,FALSE)</f>
        <v>0.65462292985165127</v>
      </c>
      <c r="G2127">
        <f>Table1[[#This Row],[Percentage]]*Table1[[#This Row],[VMT]]</f>
        <v>1573126337.2001841</v>
      </c>
    </row>
    <row r="2128" spans="1:7">
      <c r="A2128">
        <v>41</v>
      </c>
      <c r="B2128" t="str">
        <f>VLOOKUP(A2128,SQL!$A$10:$B$61,2)</f>
        <v>Oregon</v>
      </c>
      <c r="C2128">
        <v>41</v>
      </c>
      <c r="D2128" s="5">
        <v>1059059.3999999999</v>
      </c>
      <c r="E2128" s="8">
        <f t="shared" si="33"/>
        <v>386556680.99999994</v>
      </c>
      <c r="F2128" s="55">
        <f>VLOOKUP(Table1[[#This Row],[ST2]],Table2[#All],4,FALSE)</f>
        <v>0.65462292985165127</v>
      </c>
      <c r="G2128">
        <f>Table1[[#This Row],[Percentage]]*Table1[[#This Row],[VMT]]</f>
        <v>253048867.0699501</v>
      </c>
    </row>
    <row r="2129" spans="1:7">
      <c r="A2129">
        <v>41</v>
      </c>
      <c r="B2129" t="str">
        <f>VLOOKUP(A2129,SQL!$A$10:$B$61,2)</f>
        <v>Oregon</v>
      </c>
      <c r="C2129">
        <v>43</v>
      </c>
      <c r="D2129" s="5">
        <v>3659811.41</v>
      </c>
      <c r="E2129" s="8">
        <f t="shared" si="33"/>
        <v>1335831164.6500001</v>
      </c>
      <c r="F2129" s="55">
        <f>VLOOKUP(Table1[[#This Row],[ST2]],Table2[#All],4,FALSE)</f>
        <v>0.65462292985165127</v>
      </c>
      <c r="G2129">
        <f>Table1[[#This Row],[Percentage]]*Table1[[#This Row],[VMT]]</f>
        <v>874465710.7903266</v>
      </c>
    </row>
    <row r="2130" spans="1:7">
      <c r="A2130">
        <v>41</v>
      </c>
      <c r="B2130" t="str">
        <f>VLOOKUP(A2130,SQL!$A$10:$B$61,2)</f>
        <v>Oregon</v>
      </c>
      <c r="C2130">
        <v>45</v>
      </c>
      <c r="D2130" s="5">
        <v>882720.05</v>
      </c>
      <c r="E2130" s="8">
        <f t="shared" si="33"/>
        <v>322192818.25</v>
      </c>
      <c r="F2130" s="55">
        <f>VLOOKUP(Table1[[#This Row],[ST2]],Table2[#All],4,FALSE)</f>
        <v>0.65462292985165127</v>
      </c>
      <c r="G2130">
        <f>Table1[[#This Row],[Percentage]]*Table1[[#This Row],[VMT]]</f>
        <v>210914806.65997559</v>
      </c>
    </row>
    <row r="2131" spans="1:7">
      <c r="A2131">
        <v>41</v>
      </c>
      <c r="B2131" t="str">
        <f>VLOOKUP(A2131,SQL!$A$10:$B$61,2)</f>
        <v>Oregon</v>
      </c>
      <c r="C2131">
        <v>47</v>
      </c>
      <c r="D2131" s="5">
        <v>7151234.6600000001</v>
      </c>
      <c r="E2131" s="8">
        <f t="shared" si="33"/>
        <v>2610200650.9000001</v>
      </c>
      <c r="F2131" s="55">
        <f>VLOOKUP(Table1[[#This Row],[ST2]],Table2[#All],4,FALSE)</f>
        <v>0.65462292985165127</v>
      </c>
      <c r="G2131">
        <f>Table1[[#This Row],[Percentage]]*Table1[[#This Row],[VMT]]</f>
        <v>1708697197.5928452</v>
      </c>
    </row>
    <row r="2132" spans="1:7">
      <c r="A2132">
        <v>41</v>
      </c>
      <c r="B2132" t="str">
        <f>VLOOKUP(A2132,SQL!$A$10:$B$61,2)</f>
        <v>Oregon</v>
      </c>
      <c r="C2132">
        <v>49</v>
      </c>
      <c r="D2132" s="5">
        <v>515672.7</v>
      </c>
      <c r="E2132" s="8">
        <f t="shared" si="33"/>
        <v>188220535.5</v>
      </c>
      <c r="F2132" s="55">
        <f>VLOOKUP(Table1[[#This Row],[ST2]],Table2[#All],4,FALSE)</f>
        <v>0.65462292985165127</v>
      </c>
      <c r="G2132">
        <f>Table1[[#This Row],[Percentage]]*Table1[[#This Row],[VMT]]</f>
        <v>123213478.40725674</v>
      </c>
    </row>
    <row r="2133" spans="1:7">
      <c r="A2133">
        <v>41</v>
      </c>
      <c r="B2133" t="str">
        <f>VLOOKUP(A2133,SQL!$A$10:$B$61,2)</f>
        <v>Oregon</v>
      </c>
      <c r="C2133">
        <v>51</v>
      </c>
      <c r="D2133" s="5">
        <v>13966688.140000001</v>
      </c>
      <c r="E2133" s="8">
        <f t="shared" si="33"/>
        <v>5097841171.1000004</v>
      </c>
      <c r="F2133" s="55">
        <f>VLOOKUP(Table1[[#This Row],[ST2]],Table2[#All],4,FALSE)</f>
        <v>0.65462292985165127</v>
      </c>
      <c r="G2133">
        <f>Table1[[#This Row],[Percentage]]*Table1[[#This Row],[VMT]]</f>
        <v>3337163723.3438554</v>
      </c>
    </row>
    <row r="2134" spans="1:7">
      <c r="A2134">
        <v>41</v>
      </c>
      <c r="B2134" t="str">
        <f>VLOOKUP(A2134,SQL!$A$10:$B$61,2)</f>
        <v>Oregon</v>
      </c>
      <c r="C2134">
        <v>53</v>
      </c>
      <c r="D2134" s="5">
        <v>1417043.41</v>
      </c>
      <c r="E2134" s="8">
        <f t="shared" si="33"/>
        <v>517220844.64999998</v>
      </c>
      <c r="F2134" s="55">
        <f>VLOOKUP(Table1[[#This Row],[ST2]],Table2[#All],4,FALSE)</f>
        <v>0.65462292985165127</v>
      </c>
      <c r="G2134">
        <f>Table1[[#This Row],[Percentage]]*Table1[[#This Row],[VMT]]</f>
        <v>338584624.70512873</v>
      </c>
    </row>
    <row r="2135" spans="1:7">
      <c r="A2135">
        <v>41</v>
      </c>
      <c r="B2135" t="str">
        <f>VLOOKUP(A2135,SQL!$A$10:$B$61,2)</f>
        <v>Oregon</v>
      </c>
      <c r="C2135">
        <v>55</v>
      </c>
      <c r="D2135" s="5">
        <v>311298.40000000002</v>
      </c>
      <c r="E2135" s="8">
        <f t="shared" si="33"/>
        <v>113623916.00000001</v>
      </c>
      <c r="F2135" s="55">
        <f>VLOOKUP(Table1[[#This Row],[ST2]],Table2[#All],4,FALSE)</f>
        <v>0.65462292985165127</v>
      </c>
      <c r="G2135">
        <f>Table1[[#This Row],[Percentage]]*Table1[[#This Row],[VMT]]</f>
        <v>74380820.793137923</v>
      </c>
    </row>
    <row r="2136" spans="1:7">
      <c r="A2136">
        <v>41</v>
      </c>
      <c r="B2136" t="str">
        <f>VLOOKUP(A2136,SQL!$A$10:$B$61,2)</f>
        <v>Oregon</v>
      </c>
      <c r="C2136">
        <v>57</v>
      </c>
      <c r="D2136" s="5">
        <v>709271.42</v>
      </c>
      <c r="E2136" s="8">
        <f t="shared" si="33"/>
        <v>258884068.30000001</v>
      </c>
      <c r="F2136" s="55">
        <f>VLOOKUP(Table1[[#This Row],[ST2]],Table2[#All],4,FALSE)</f>
        <v>0.65462292985165127</v>
      </c>
      <c r="G2136">
        <f>Table1[[#This Row],[Percentage]]*Table1[[#This Row],[VMT]]</f>
        <v>169471447.28246102</v>
      </c>
    </row>
    <row r="2137" spans="1:7">
      <c r="A2137">
        <v>41</v>
      </c>
      <c r="B2137" t="str">
        <f>VLOOKUP(A2137,SQL!$A$10:$B$61,2)</f>
        <v>Oregon</v>
      </c>
      <c r="C2137">
        <v>59</v>
      </c>
      <c r="D2137" s="5">
        <v>2009389.25</v>
      </c>
      <c r="E2137" s="8">
        <f t="shared" si="33"/>
        <v>733427076.25</v>
      </c>
      <c r="F2137" s="55">
        <f>VLOOKUP(Table1[[#This Row],[ST2]],Table2[#All],4,FALSE)</f>
        <v>0.65462292985165127</v>
      </c>
      <c r="G2137">
        <f>Table1[[#This Row],[Percentage]]*Table1[[#This Row],[VMT]]</f>
        <v>480118181.48730546</v>
      </c>
    </row>
    <row r="2138" spans="1:7">
      <c r="A2138">
        <v>41</v>
      </c>
      <c r="B2138" t="str">
        <f>VLOOKUP(A2138,SQL!$A$10:$B$61,2)</f>
        <v>Oregon</v>
      </c>
      <c r="C2138">
        <v>61</v>
      </c>
      <c r="D2138" s="5">
        <v>758667.9</v>
      </c>
      <c r="E2138" s="8">
        <f t="shared" si="33"/>
        <v>276913783.5</v>
      </c>
      <c r="F2138" s="55">
        <f>VLOOKUP(Table1[[#This Row],[ST2]],Table2[#All],4,FALSE)</f>
        <v>0.65462292985165127</v>
      </c>
      <c r="G2138">
        <f>Table1[[#This Row],[Percentage]]*Table1[[#This Row],[VMT]]</f>
        <v>181274112.27107584</v>
      </c>
    </row>
    <row r="2139" spans="1:7">
      <c r="A2139">
        <v>41</v>
      </c>
      <c r="B2139" t="str">
        <f>VLOOKUP(A2139,SQL!$A$10:$B$61,2)</f>
        <v>Oregon</v>
      </c>
      <c r="C2139">
        <v>63</v>
      </c>
      <c r="D2139" s="5">
        <v>142830.29999999999</v>
      </c>
      <c r="E2139" s="8">
        <f t="shared" si="33"/>
        <v>52133059.499999993</v>
      </c>
      <c r="F2139" s="55">
        <f>VLOOKUP(Table1[[#This Row],[ST2]],Table2[#All],4,FALSE)</f>
        <v>0.65462292985165127</v>
      </c>
      <c r="G2139">
        <f>Table1[[#This Row],[Percentage]]*Table1[[#This Row],[VMT]]</f>
        <v>34127496.152020454</v>
      </c>
    </row>
    <row r="2140" spans="1:7">
      <c r="A2140">
        <v>41</v>
      </c>
      <c r="B2140" t="str">
        <f>VLOOKUP(A2140,SQL!$A$10:$B$61,2)</f>
        <v>Oregon</v>
      </c>
      <c r="C2140">
        <v>65</v>
      </c>
      <c r="D2140" s="5">
        <v>1071804.92</v>
      </c>
      <c r="E2140" s="8">
        <f t="shared" si="33"/>
        <v>391208795.79999995</v>
      </c>
      <c r="F2140" s="55">
        <f>VLOOKUP(Table1[[#This Row],[ST2]],Table2[#All],4,FALSE)</f>
        <v>0.65462292985165127</v>
      </c>
      <c r="G2140">
        <f>Table1[[#This Row],[Percentage]]*Table1[[#This Row],[VMT]]</f>
        <v>256094248.09033233</v>
      </c>
    </row>
    <row r="2141" spans="1:7">
      <c r="A2141">
        <v>41</v>
      </c>
      <c r="B2141" t="str">
        <f>VLOOKUP(A2141,SQL!$A$10:$B$61,2)</f>
        <v>Oregon</v>
      </c>
      <c r="C2141">
        <v>67</v>
      </c>
      <c r="D2141" s="5">
        <v>8745561.0600000005</v>
      </c>
      <c r="E2141" s="8">
        <f t="shared" si="33"/>
        <v>3192129786.9000001</v>
      </c>
      <c r="F2141" s="55">
        <f>VLOOKUP(Table1[[#This Row],[ST2]],Table2[#All],4,FALSE)</f>
        <v>0.65462292985165127</v>
      </c>
      <c r="G2141">
        <f>Table1[[#This Row],[Percentage]]*Table1[[#This Row],[VMT]]</f>
        <v>2089641353.5672052</v>
      </c>
    </row>
    <row r="2142" spans="1:7">
      <c r="A2142">
        <v>41</v>
      </c>
      <c r="B2142" t="str">
        <f>VLOOKUP(A2142,SQL!$A$10:$B$61,2)</f>
        <v>Oregon</v>
      </c>
      <c r="C2142">
        <v>69</v>
      </c>
      <c r="D2142" s="5">
        <v>58173.8</v>
      </c>
      <c r="E2142" s="8">
        <f t="shared" si="33"/>
        <v>21233437</v>
      </c>
      <c r="F2142" s="55">
        <f>VLOOKUP(Table1[[#This Row],[ST2]],Table2[#All],4,FALSE)</f>
        <v>0.65462292985165127</v>
      </c>
      <c r="G2142">
        <f>Table1[[#This Row],[Percentage]]*Table1[[#This Row],[VMT]]</f>
        <v>13899894.739760457</v>
      </c>
    </row>
    <row r="2143" spans="1:7">
      <c r="A2143">
        <v>41</v>
      </c>
      <c r="B2143" t="str">
        <f>VLOOKUP(A2143,SQL!$A$10:$B$61,2)</f>
        <v>Oregon</v>
      </c>
      <c r="C2143">
        <v>71</v>
      </c>
      <c r="D2143" s="5">
        <v>1473637</v>
      </c>
      <c r="E2143" s="8">
        <f t="shared" si="33"/>
        <v>537877505</v>
      </c>
      <c r="F2143" s="55">
        <f>VLOOKUP(Table1[[#This Row],[ST2]],Table2[#All],4,FALSE)</f>
        <v>0.65462292985165127</v>
      </c>
      <c r="G2143">
        <f>Table1[[#This Row],[Percentage]]*Table1[[#This Row],[VMT]]</f>
        <v>352106948.22439623</v>
      </c>
    </row>
    <row r="2144" spans="1:7">
      <c r="A2144">
        <v>42</v>
      </c>
      <c r="B2144" t="str">
        <f>VLOOKUP(A2144,SQL!$A$10:$B$61,2)</f>
        <v>Pennsylvania</v>
      </c>
      <c r="C2144" t="s">
        <v>1897</v>
      </c>
      <c r="D2144" s="5">
        <v>8382.3510000000006</v>
      </c>
      <c r="E2144" s="8">
        <f t="shared" si="33"/>
        <v>3059558.1150000002</v>
      </c>
      <c r="F2144" s="55">
        <f>VLOOKUP(Table1[[#This Row],[ST2]],Table2[#All],4,FALSE)</f>
        <v>0.59997280928100605</v>
      </c>
      <c r="G2144">
        <f>Table1[[#This Row],[Percentage]]*Table1[[#This Row],[VMT]]</f>
        <v>1835651.6774150494</v>
      </c>
    </row>
    <row r="2145" spans="1:7">
      <c r="A2145">
        <v>42</v>
      </c>
      <c r="B2145" t="str">
        <f>VLOOKUP(A2145,SQL!$A$10:$B$61,2)</f>
        <v>Pennsylvania</v>
      </c>
      <c r="C2145">
        <v>1</v>
      </c>
      <c r="D2145" s="5">
        <v>1966481.8430000001</v>
      </c>
      <c r="E2145" s="8">
        <f t="shared" si="33"/>
        <v>717765872.69500005</v>
      </c>
      <c r="F2145" s="55">
        <f>VLOOKUP(Table1[[#This Row],[ST2]],Table2[#All],4,FALSE)</f>
        <v>0.59997280928100605</v>
      </c>
      <c r="G2145">
        <f>Table1[[#This Row],[Percentage]]*Table1[[#This Row],[VMT]]</f>
        <v>430640007.04685211</v>
      </c>
    </row>
    <row r="2146" spans="1:7">
      <c r="A2146">
        <v>42</v>
      </c>
      <c r="B2146" t="str">
        <f>VLOOKUP(A2146,SQL!$A$10:$B$61,2)</f>
        <v>Pennsylvania</v>
      </c>
      <c r="C2146">
        <v>3</v>
      </c>
      <c r="D2146" s="5">
        <v>18520321.989</v>
      </c>
      <c r="E2146" s="8">
        <f t="shared" si="33"/>
        <v>6759917525.9849997</v>
      </c>
      <c r="F2146" s="55">
        <f>VLOOKUP(Table1[[#This Row],[ST2]],Table2[#All],4,FALSE)</f>
        <v>0.59997280928100605</v>
      </c>
      <c r="G2146">
        <f>Table1[[#This Row],[Percentage]]*Table1[[#This Row],[VMT]]</f>
        <v>4055766708.5731282</v>
      </c>
    </row>
    <row r="2147" spans="1:7">
      <c r="A2147">
        <v>42</v>
      </c>
      <c r="B2147" t="str">
        <f>VLOOKUP(A2147,SQL!$A$10:$B$61,2)</f>
        <v>Pennsylvania</v>
      </c>
      <c r="C2147">
        <v>5</v>
      </c>
      <c r="D2147" s="5">
        <v>1292857.071</v>
      </c>
      <c r="E2147" s="8">
        <f t="shared" si="33"/>
        <v>471892830.91500002</v>
      </c>
      <c r="F2147" s="55">
        <f>VLOOKUP(Table1[[#This Row],[ST2]],Table2[#All],4,FALSE)</f>
        <v>0.59997280928100605</v>
      </c>
      <c r="G2147">
        <f>Table1[[#This Row],[Percentage]]*Table1[[#This Row],[VMT]]</f>
        <v>283122867.44363934</v>
      </c>
    </row>
    <row r="2148" spans="1:7">
      <c r="A2148">
        <v>42</v>
      </c>
      <c r="B2148" t="str">
        <f>VLOOKUP(A2148,SQL!$A$10:$B$61,2)</f>
        <v>Pennsylvania</v>
      </c>
      <c r="C2148">
        <v>7</v>
      </c>
      <c r="D2148" s="5">
        <v>2826674.523</v>
      </c>
      <c r="E2148" s="8">
        <f t="shared" si="33"/>
        <v>1031736200.895</v>
      </c>
      <c r="F2148" s="55">
        <f>VLOOKUP(Table1[[#This Row],[ST2]],Table2[#All],4,FALSE)</f>
        <v>0.59997280928100605</v>
      </c>
      <c r="G2148">
        <f>Table1[[#This Row],[Percentage]]*Table1[[#This Row],[VMT]]</f>
        <v>619013666.88788557</v>
      </c>
    </row>
    <row r="2149" spans="1:7">
      <c r="A2149">
        <v>42</v>
      </c>
      <c r="B2149" t="str">
        <f>VLOOKUP(A2149,SQL!$A$10:$B$61,2)</f>
        <v>Pennsylvania</v>
      </c>
      <c r="C2149">
        <v>9</v>
      </c>
      <c r="D2149" s="5">
        <v>2244644.7200000002</v>
      </c>
      <c r="E2149" s="8">
        <f t="shared" si="33"/>
        <v>819295322.80000007</v>
      </c>
      <c r="F2149" s="55">
        <f>VLOOKUP(Table1[[#This Row],[ST2]],Table2[#All],4,FALSE)</f>
        <v>0.59997280928100605</v>
      </c>
      <c r="G2149">
        <f>Table1[[#This Row],[Percentage]]*Table1[[#This Row],[VMT]]</f>
        <v>491554916.4511047</v>
      </c>
    </row>
    <row r="2150" spans="1:7">
      <c r="A2150">
        <v>42</v>
      </c>
      <c r="B2150" t="str">
        <f>VLOOKUP(A2150,SQL!$A$10:$B$61,2)</f>
        <v>Pennsylvania</v>
      </c>
      <c r="C2150">
        <v>11</v>
      </c>
      <c r="D2150" s="5">
        <v>7692212.1799999997</v>
      </c>
      <c r="E2150" s="8">
        <f t="shared" si="33"/>
        <v>2807657445.6999998</v>
      </c>
      <c r="F2150" s="55">
        <f>VLOOKUP(Table1[[#This Row],[ST2]],Table2[#All],4,FALSE)</f>
        <v>0.59997280928100605</v>
      </c>
      <c r="G2150">
        <f>Table1[[#This Row],[Percentage]]*Table1[[#This Row],[VMT]]</f>
        <v>1684518125.1953626</v>
      </c>
    </row>
    <row r="2151" spans="1:7">
      <c r="A2151">
        <v>42</v>
      </c>
      <c r="B2151" t="str">
        <f>VLOOKUP(A2151,SQL!$A$10:$B$61,2)</f>
        <v>Pennsylvania</v>
      </c>
      <c r="C2151">
        <v>13</v>
      </c>
      <c r="D2151" s="5">
        <v>2408635.7579999999</v>
      </c>
      <c r="E2151" s="8">
        <f t="shared" si="33"/>
        <v>879152051.66999996</v>
      </c>
      <c r="F2151" s="55">
        <f>VLOOKUP(Table1[[#This Row],[ST2]],Table2[#All],4,FALSE)</f>
        <v>0.59997280928100605</v>
      </c>
      <c r="G2151">
        <f>Table1[[#This Row],[Percentage]]*Table1[[#This Row],[VMT]]</f>
        <v>527467326.22561008</v>
      </c>
    </row>
    <row r="2152" spans="1:7">
      <c r="A2152">
        <v>42</v>
      </c>
      <c r="B2152" t="str">
        <f>VLOOKUP(A2152,SQL!$A$10:$B$61,2)</f>
        <v>Pennsylvania</v>
      </c>
      <c r="C2152">
        <v>15</v>
      </c>
      <c r="D2152" s="5">
        <v>1166398.5160000001</v>
      </c>
      <c r="E2152" s="8">
        <f t="shared" si="33"/>
        <v>425735458.34000003</v>
      </c>
      <c r="F2152" s="55">
        <f>VLOOKUP(Table1[[#This Row],[ST2]],Table2[#All],4,FALSE)</f>
        <v>0.59997280928100605</v>
      </c>
      <c r="G2152">
        <f>Table1[[#This Row],[Percentage]]*Table1[[#This Row],[VMT]]</f>
        <v>255429698.95078653</v>
      </c>
    </row>
    <row r="2153" spans="1:7">
      <c r="A2153">
        <v>42</v>
      </c>
      <c r="B2153" t="str">
        <f>VLOOKUP(A2153,SQL!$A$10:$B$61,2)</f>
        <v>Pennsylvania</v>
      </c>
      <c r="C2153">
        <v>17</v>
      </c>
      <c r="D2153" s="5">
        <v>11428059.438999999</v>
      </c>
      <c r="E2153" s="8">
        <f t="shared" si="33"/>
        <v>4171241695.2349997</v>
      </c>
      <c r="F2153" s="55">
        <f>VLOOKUP(Table1[[#This Row],[ST2]],Table2[#All],4,FALSE)</f>
        <v>0.59997280928100605</v>
      </c>
      <c r="G2153">
        <f>Table1[[#This Row],[Percentage]]*Table1[[#This Row],[VMT]]</f>
        <v>2502631598.0802088</v>
      </c>
    </row>
    <row r="2154" spans="1:7">
      <c r="A2154">
        <v>42</v>
      </c>
      <c r="B2154" t="str">
        <f>VLOOKUP(A2154,SQL!$A$10:$B$61,2)</f>
        <v>Pennsylvania</v>
      </c>
      <c r="C2154">
        <v>19</v>
      </c>
      <c r="D2154" s="5">
        <v>3919253.18</v>
      </c>
      <c r="E2154" s="8">
        <f t="shared" si="33"/>
        <v>1430527410.7</v>
      </c>
      <c r="F2154" s="55">
        <f>VLOOKUP(Table1[[#This Row],[ST2]],Table2[#All],4,FALSE)</f>
        <v>0.59997280928100605</v>
      </c>
      <c r="G2154">
        <f>Table1[[#This Row],[Percentage]]*Table1[[#This Row],[VMT]]</f>
        <v>858277549.35116255</v>
      </c>
    </row>
    <row r="2155" spans="1:7">
      <c r="A2155">
        <v>42</v>
      </c>
      <c r="B2155" t="str">
        <f>VLOOKUP(A2155,SQL!$A$10:$B$61,2)</f>
        <v>Pennsylvania</v>
      </c>
      <c r="C2155">
        <v>21</v>
      </c>
      <c r="D2155" s="5">
        <v>2318728.7119999998</v>
      </c>
      <c r="E2155" s="8">
        <f t="shared" si="33"/>
        <v>846335979.88</v>
      </c>
      <c r="F2155" s="55">
        <f>VLOOKUP(Table1[[#This Row],[ST2]],Table2[#All],4,FALSE)</f>
        <v>0.59997280928100605</v>
      </c>
      <c r="G2155">
        <f>Table1[[#This Row],[Percentage]]*Table1[[#This Row],[VMT]]</f>
        <v>507778575.44419658</v>
      </c>
    </row>
    <row r="2156" spans="1:7">
      <c r="A2156">
        <v>42</v>
      </c>
      <c r="B2156" t="str">
        <f>VLOOKUP(A2156,SQL!$A$10:$B$61,2)</f>
        <v>Pennsylvania</v>
      </c>
      <c r="C2156">
        <v>23</v>
      </c>
      <c r="D2156" s="5">
        <v>97313.157999999996</v>
      </c>
      <c r="E2156" s="8">
        <f t="shared" si="33"/>
        <v>35519302.670000002</v>
      </c>
      <c r="F2156" s="55">
        <f>VLOOKUP(Table1[[#This Row],[ST2]],Table2[#All],4,FALSE)</f>
        <v>0.59997280928100605</v>
      </c>
      <c r="G2156">
        <f>Table1[[#This Row],[Percentage]]*Table1[[#This Row],[VMT]]</f>
        <v>21310615.806622241</v>
      </c>
    </row>
    <row r="2157" spans="1:7">
      <c r="A2157">
        <v>42</v>
      </c>
      <c r="B2157" t="str">
        <f>VLOOKUP(A2157,SQL!$A$10:$B$61,2)</f>
        <v>Pennsylvania</v>
      </c>
      <c r="C2157">
        <v>25</v>
      </c>
      <c r="D2157" s="5">
        <v>1805143.666</v>
      </c>
      <c r="E2157" s="8">
        <f t="shared" si="33"/>
        <v>658877438.09000003</v>
      </c>
      <c r="F2157" s="55">
        <f>VLOOKUP(Table1[[#This Row],[ST2]],Table2[#All],4,FALSE)</f>
        <v>0.59997280928100605</v>
      </c>
      <c r="G2157">
        <f>Table1[[#This Row],[Percentage]]*Table1[[#This Row],[VMT]]</f>
        <v>395308547.50272948</v>
      </c>
    </row>
    <row r="2158" spans="1:7">
      <c r="A2158">
        <v>42</v>
      </c>
      <c r="B2158" t="str">
        <f>VLOOKUP(A2158,SQL!$A$10:$B$61,2)</f>
        <v>Pennsylvania</v>
      </c>
      <c r="C2158">
        <v>27</v>
      </c>
      <c r="D2158" s="5">
        <v>3397479.3420000002</v>
      </c>
      <c r="E2158" s="8">
        <f t="shared" si="33"/>
        <v>1240079959.8300002</v>
      </c>
      <c r="F2158" s="55">
        <f>VLOOKUP(Table1[[#This Row],[ST2]],Table2[#All],4,FALSE)</f>
        <v>0.59997280928100605</v>
      </c>
      <c r="G2158">
        <f>Table1[[#This Row],[Percentage]]*Table1[[#This Row],[VMT]]</f>
        <v>744014257.23228228</v>
      </c>
    </row>
    <row r="2159" spans="1:7">
      <c r="A2159">
        <v>42</v>
      </c>
      <c r="B2159" t="str">
        <f>VLOOKUP(A2159,SQL!$A$10:$B$61,2)</f>
        <v>Pennsylvania</v>
      </c>
      <c r="C2159">
        <v>29</v>
      </c>
      <c r="D2159" s="5">
        <v>10168190.024</v>
      </c>
      <c r="E2159" s="8">
        <f t="shared" si="33"/>
        <v>3711389358.7600002</v>
      </c>
      <c r="F2159" s="55">
        <f>VLOOKUP(Table1[[#This Row],[ST2]],Table2[#All],4,FALSE)</f>
        <v>0.59997280928100605</v>
      </c>
      <c r="G2159">
        <f>Table1[[#This Row],[Percentage]]*Table1[[#This Row],[VMT]]</f>
        <v>2226732699.9108691</v>
      </c>
    </row>
    <row r="2160" spans="1:7">
      <c r="A2160">
        <v>42</v>
      </c>
      <c r="B2160" t="str">
        <f>VLOOKUP(A2160,SQL!$A$10:$B$61,2)</f>
        <v>Pennsylvania</v>
      </c>
      <c r="C2160">
        <v>31</v>
      </c>
      <c r="D2160" s="5">
        <v>1366195.9240000001</v>
      </c>
      <c r="E2160" s="8">
        <f t="shared" si="33"/>
        <v>498661512.26000005</v>
      </c>
      <c r="F2160" s="55">
        <f>VLOOKUP(Table1[[#This Row],[ST2]],Table2[#All],4,FALSE)</f>
        <v>0.59997280928100605</v>
      </c>
      <c r="G2160">
        <f>Table1[[#This Row],[Percentage]]*Table1[[#This Row],[VMT]]</f>
        <v>299183348.39094704</v>
      </c>
    </row>
    <row r="2161" spans="1:7">
      <c r="A2161">
        <v>42</v>
      </c>
      <c r="B2161" t="str">
        <f>VLOOKUP(A2161,SQL!$A$10:$B$61,2)</f>
        <v>Pennsylvania</v>
      </c>
      <c r="C2161">
        <v>33</v>
      </c>
      <c r="D2161" s="5">
        <v>2402476.87</v>
      </c>
      <c r="E2161" s="8">
        <f t="shared" si="33"/>
        <v>876904057.55000007</v>
      </c>
      <c r="F2161" s="55">
        <f>VLOOKUP(Table1[[#This Row],[ST2]],Table2[#All],4,FALSE)</f>
        <v>0.59997280928100605</v>
      </c>
      <c r="G2161">
        <f>Table1[[#This Row],[Percentage]]*Table1[[#This Row],[VMT]]</f>
        <v>526118590.87818652</v>
      </c>
    </row>
    <row r="2162" spans="1:7">
      <c r="A2162">
        <v>42</v>
      </c>
      <c r="B2162" t="str">
        <f>VLOOKUP(A2162,SQL!$A$10:$B$61,2)</f>
        <v>Pennsylvania</v>
      </c>
      <c r="C2162">
        <v>35</v>
      </c>
      <c r="D2162" s="5">
        <v>1351334.3910000001</v>
      </c>
      <c r="E2162" s="8">
        <f t="shared" si="33"/>
        <v>493237052.71500003</v>
      </c>
      <c r="F2162" s="55">
        <f>VLOOKUP(Table1[[#This Row],[ST2]],Table2[#All],4,FALSE)</f>
        <v>0.59997280928100605</v>
      </c>
      <c r="G2162">
        <f>Table1[[#This Row],[Percentage]]*Table1[[#This Row],[VMT]]</f>
        <v>295928820.15890223</v>
      </c>
    </row>
    <row r="2163" spans="1:7">
      <c r="A2163">
        <v>42</v>
      </c>
      <c r="B2163" t="str">
        <f>VLOOKUP(A2163,SQL!$A$10:$B$61,2)</f>
        <v>Pennsylvania</v>
      </c>
      <c r="C2163">
        <v>37</v>
      </c>
      <c r="D2163" s="5">
        <v>1576818.5819999999</v>
      </c>
      <c r="E2163" s="8">
        <f t="shared" si="33"/>
        <v>575538782.42999995</v>
      </c>
      <c r="F2163" s="55">
        <f>VLOOKUP(Table1[[#This Row],[ST2]],Table2[#All],4,FALSE)</f>
        <v>0.59997280928100605</v>
      </c>
      <c r="G2163">
        <f>Table1[[#This Row],[Percentage]]*Table1[[#This Row],[VMT]]</f>
        <v>345307620.14469677</v>
      </c>
    </row>
    <row r="2164" spans="1:7">
      <c r="A2164">
        <v>42</v>
      </c>
      <c r="B2164" t="str">
        <f>VLOOKUP(A2164,SQL!$A$10:$B$61,2)</f>
        <v>Pennsylvania</v>
      </c>
      <c r="C2164">
        <v>39</v>
      </c>
      <c r="D2164" s="5">
        <v>1782973.094</v>
      </c>
      <c r="E2164" s="8">
        <f t="shared" si="33"/>
        <v>650785179.31000006</v>
      </c>
      <c r="F2164" s="55">
        <f>VLOOKUP(Table1[[#This Row],[ST2]],Table2[#All],4,FALSE)</f>
        <v>0.59997280928100605</v>
      </c>
      <c r="G2164">
        <f>Table1[[#This Row],[Percentage]]*Table1[[#This Row],[VMT]]</f>
        <v>390453412.26906401</v>
      </c>
    </row>
    <row r="2165" spans="1:7">
      <c r="A2165">
        <v>42</v>
      </c>
      <c r="B2165" t="str">
        <f>VLOOKUP(A2165,SQL!$A$10:$B$61,2)</f>
        <v>Pennsylvania</v>
      </c>
      <c r="C2165">
        <v>41</v>
      </c>
      <c r="D2165" s="5">
        <v>6182325.5719999997</v>
      </c>
      <c r="E2165" s="8">
        <f t="shared" si="33"/>
        <v>2256548833.7799997</v>
      </c>
      <c r="F2165" s="55">
        <f>VLOOKUP(Table1[[#This Row],[ST2]],Table2[#All],4,FALSE)</f>
        <v>0.59997280928100605</v>
      </c>
      <c r="G2165">
        <f>Table1[[#This Row],[Percentage]]*Table1[[#This Row],[VMT]]</f>
        <v>1353867943.0827644</v>
      </c>
    </row>
    <row r="2166" spans="1:7">
      <c r="A2166">
        <v>42</v>
      </c>
      <c r="B2166" t="str">
        <f>VLOOKUP(A2166,SQL!$A$10:$B$61,2)</f>
        <v>Pennsylvania</v>
      </c>
      <c r="C2166">
        <v>43</v>
      </c>
      <c r="D2166" s="5">
        <v>7149228.6279999996</v>
      </c>
      <c r="E2166" s="8">
        <f t="shared" si="33"/>
        <v>2609468449.2199998</v>
      </c>
      <c r="F2166" s="55">
        <f>VLOOKUP(Table1[[#This Row],[ST2]],Table2[#All],4,FALSE)</f>
        <v>0.59997280928100605</v>
      </c>
      <c r="G2166">
        <f>Table1[[#This Row],[Percentage]]*Table1[[#This Row],[VMT]]</f>
        <v>1565610116.2086735</v>
      </c>
    </row>
    <row r="2167" spans="1:7">
      <c r="A2167">
        <v>42</v>
      </c>
      <c r="B2167" t="str">
        <f>VLOOKUP(A2167,SQL!$A$10:$B$61,2)</f>
        <v>Pennsylvania</v>
      </c>
      <c r="C2167">
        <v>45</v>
      </c>
      <c r="D2167" s="5">
        <v>7995506.7529999996</v>
      </c>
      <c r="E2167" s="8">
        <f t="shared" si="33"/>
        <v>2918359964.8449998</v>
      </c>
      <c r="F2167" s="55">
        <f>VLOOKUP(Table1[[#This Row],[ST2]],Table2[#All],4,FALSE)</f>
        <v>0.59997280928100605</v>
      </c>
      <c r="G2167">
        <f>Table1[[#This Row],[Percentage]]*Table1[[#This Row],[VMT]]</f>
        <v>1750936626.6012726</v>
      </c>
    </row>
    <row r="2168" spans="1:7">
      <c r="A2168">
        <v>42</v>
      </c>
      <c r="B2168" t="str">
        <f>VLOOKUP(A2168,SQL!$A$10:$B$61,2)</f>
        <v>Pennsylvania</v>
      </c>
      <c r="C2168">
        <v>47</v>
      </c>
      <c r="D2168" s="5">
        <v>633251.59600000002</v>
      </c>
      <c r="E2168" s="8">
        <f t="shared" si="33"/>
        <v>231136832.54000002</v>
      </c>
      <c r="F2168" s="55">
        <f>VLOOKUP(Table1[[#This Row],[ST2]],Table2[#All],4,FALSE)</f>
        <v>0.59997280928100605</v>
      </c>
      <c r="G2168">
        <f>Table1[[#This Row],[Percentage]]*Table1[[#This Row],[VMT]]</f>
        <v>138675814.74733725</v>
      </c>
    </row>
    <row r="2169" spans="1:7">
      <c r="A2169">
        <v>42</v>
      </c>
      <c r="B2169" t="str">
        <f>VLOOKUP(A2169,SQL!$A$10:$B$61,2)</f>
        <v>Pennsylvania</v>
      </c>
      <c r="C2169">
        <v>49</v>
      </c>
      <c r="D2169" s="5">
        <v>4426345.2640000004</v>
      </c>
      <c r="E2169" s="8">
        <f t="shared" si="33"/>
        <v>1615616021.3600001</v>
      </c>
      <c r="F2169" s="55">
        <f>VLOOKUP(Table1[[#This Row],[ST2]],Table2[#All],4,FALSE)</f>
        <v>0.59997280928100605</v>
      </c>
      <c r="G2169">
        <f>Table1[[#This Row],[Percentage]]*Table1[[#This Row],[VMT]]</f>
        <v>969325683.05476117</v>
      </c>
    </row>
    <row r="2170" spans="1:7">
      <c r="A2170">
        <v>42</v>
      </c>
      <c r="B2170" t="str">
        <f>VLOOKUP(A2170,SQL!$A$10:$B$61,2)</f>
        <v>Pennsylvania</v>
      </c>
      <c r="C2170">
        <v>51</v>
      </c>
      <c r="D2170" s="5">
        <v>2099550.0980000002</v>
      </c>
      <c r="E2170" s="8">
        <f t="shared" si="33"/>
        <v>766335785.7700001</v>
      </c>
      <c r="F2170" s="55">
        <f>VLOOKUP(Table1[[#This Row],[ST2]],Table2[#All],4,FALSE)</f>
        <v>0.59997280928100605</v>
      </c>
      <c r="G2170">
        <f>Table1[[#This Row],[Percentage]]*Table1[[#This Row],[VMT]]</f>
        <v>459780634.24099416</v>
      </c>
    </row>
    <row r="2171" spans="1:7">
      <c r="A2171">
        <v>42</v>
      </c>
      <c r="B2171" t="str">
        <f>VLOOKUP(A2171,SQL!$A$10:$B$61,2)</f>
        <v>Pennsylvania</v>
      </c>
      <c r="C2171">
        <v>53</v>
      </c>
      <c r="D2171" s="5">
        <v>143156.82199999999</v>
      </c>
      <c r="E2171" s="8">
        <f t="shared" si="33"/>
        <v>52252240.029999994</v>
      </c>
      <c r="F2171" s="55">
        <f>VLOOKUP(Table1[[#This Row],[ST2]],Table2[#All],4,FALSE)</f>
        <v>0.59997280928100605</v>
      </c>
      <c r="G2171">
        <f>Table1[[#This Row],[Percentage]]*Table1[[#This Row],[VMT]]</f>
        <v>31349923.242024537</v>
      </c>
    </row>
    <row r="2172" spans="1:7">
      <c r="A2172">
        <v>42</v>
      </c>
      <c r="B2172" t="str">
        <f>VLOOKUP(A2172,SQL!$A$10:$B$61,2)</f>
        <v>Pennsylvania</v>
      </c>
      <c r="C2172">
        <v>55</v>
      </c>
      <c r="D2172" s="5">
        <v>3216185.3760000002</v>
      </c>
      <c r="E2172" s="8">
        <f t="shared" si="33"/>
        <v>1173907662.24</v>
      </c>
      <c r="F2172" s="55">
        <f>VLOOKUP(Table1[[#This Row],[ST2]],Table2[#All],4,FALSE)</f>
        <v>0.59997280928100605</v>
      </c>
      <c r="G2172">
        <f>Table1[[#This Row],[Percentage]]*Table1[[#This Row],[VMT]]</f>
        <v>704312677.95063114</v>
      </c>
    </row>
    <row r="2173" spans="1:7">
      <c r="A2173">
        <v>42</v>
      </c>
      <c r="B2173" t="str">
        <f>VLOOKUP(A2173,SQL!$A$10:$B$61,2)</f>
        <v>Pennsylvania</v>
      </c>
      <c r="C2173">
        <v>57</v>
      </c>
      <c r="D2173" s="5">
        <v>960237.17200000002</v>
      </c>
      <c r="E2173" s="8">
        <f t="shared" si="33"/>
        <v>350486567.78000003</v>
      </c>
      <c r="F2173" s="55">
        <f>VLOOKUP(Table1[[#This Row],[ST2]],Table2[#All],4,FALSE)</f>
        <v>0.59997280928100605</v>
      </c>
      <c r="G2173">
        <f>Table1[[#This Row],[Percentage]]*Table1[[#This Row],[VMT]]</f>
        <v>210282410.68622437</v>
      </c>
    </row>
    <row r="2174" spans="1:7">
      <c r="A2174">
        <v>42</v>
      </c>
      <c r="B2174" t="str">
        <f>VLOOKUP(A2174,SQL!$A$10:$B$61,2)</f>
        <v>Pennsylvania</v>
      </c>
      <c r="C2174">
        <v>59</v>
      </c>
      <c r="D2174" s="5">
        <v>877361.19099999999</v>
      </c>
      <c r="E2174" s="8">
        <f t="shared" si="33"/>
        <v>320236834.71499997</v>
      </c>
      <c r="F2174" s="55">
        <f>VLOOKUP(Table1[[#This Row],[ST2]],Table2[#All],4,FALSE)</f>
        <v>0.59997280928100605</v>
      </c>
      <c r="G2174">
        <f>Table1[[#This Row],[Percentage]]*Table1[[#This Row],[VMT]]</f>
        <v>192133393.35921574</v>
      </c>
    </row>
    <row r="2175" spans="1:7">
      <c r="A2175">
        <v>42</v>
      </c>
      <c r="B2175" t="str">
        <f>VLOOKUP(A2175,SQL!$A$10:$B$61,2)</f>
        <v>Pennsylvania</v>
      </c>
      <c r="C2175">
        <v>61</v>
      </c>
      <c r="D2175" s="5">
        <v>786094.31</v>
      </c>
      <c r="E2175" s="8">
        <f t="shared" si="33"/>
        <v>286924423.15000004</v>
      </c>
      <c r="F2175" s="55">
        <f>VLOOKUP(Table1[[#This Row],[ST2]],Table2[#All],4,FALSE)</f>
        <v>0.59997280928100605</v>
      </c>
      <c r="G2175">
        <f>Table1[[#This Row],[Percentage]]*Table1[[#This Row],[VMT]]</f>
        <v>172146852.20863765</v>
      </c>
    </row>
    <row r="2176" spans="1:7">
      <c r="A2176">
        <v>42</v>
      </c>
      <c r="B2176" t="str">
        <f>VLOOKUP(A2176,SQL!$A$10:$B$61,2)</f>
        <v>Pennsylvania</v>
      </c>
      <c r="C2176">
        <v>63</v>
      </c>
      <c r="D2176" s="5">
        <v>1740828.88</v>
      </c>
      <c r="E2176" s="8">
        <f t="shared" si="33"/>
        <v>635402541.19999993</v>
      </c>
      <c r="F2176" s="55">
        <f>VLOOKUP(Table1[[#This Row],[ST2]],Table2[#All],4,FALSE)</f>
        <v>0.59997280928100605</v>
      </c>
      <c r="G2176">
        <f>Table1[[#This Row],[Percentage]]*Table1[[#This Row],[VMT]]</f>
        <v>381224247.66805416</v>
      </c>
    </row>
    <row r="2177" spans="1:7">
      <c r="A2177">
        <v>42</v>
      </c>
      <c r="B2177" t="str">
        <f>VLOOKUP(A2177,SQL!$A$10:$B$61,2)</f>
        <v>Pennsylvania</v>
      </c>
      <c r="C2177">
        <v>65</v>
      </c>
      <c r="D2177" s="5">
        <v>1420067.1980000001</v>
      </c>
      <c r="E2177" s="8">
        <f t="shared" si="33"/>
        <v>518324527.27000004</v>
      </c>
      <c r="F2177" s="55">
        <f>VLOOKUP(Table1[[#This Row],[ST2]],Table2[#All],4,FALSE)</f>
        <v>0.59997280928100605</v>
      </c>
      <c r="G2177">
        <f>Table1[[#This Row],[Percentage]]*Table1[[#This Row],[VMT]]</f>
        <v>310980622.74543136</v>
      </c>
    </row>
    <row r="2178" spans="1:7">
      <c r="A2178">
        <v>42</v>
      </c>
      <c r="B2178" t="str">
        <f>VLOOKUP(A2178,SQL!$A$10:$B$61,2)</f>
        <v>Pennsylvania</v>
      </c>
      <c r="C2178">
        <v>67</v>
      </c>
      <c r="D2178" s="5">
        <v>469562.43</v>
      </c>
      <c r="E2178" s="8">
        <f t="shared" si="33"/>
        <v>171390286.94999999</v>
      </c>
      <c r="F2178" s="55">
        <f>VLOOKUP(Table1[[#This Row],[ST2]],Table2[#All],4,FALSE)</f>
        <v>0.59997280928100605</v>
      </c>
      <c r="G2178">
        <f>Table1[[#This Row],[Percentage]]*Table1[[#This Row],[VMT]]</f>
        <v>102829511.94486924</v>
      </c>
    </row>
    <row r="2179" spans="1:7">
      <c r="A2179">
        <v>42</v>
      </c>
      <c r="B2179" t="str">
        <f>VLOOKUP(A2179,SQL!$A$10:$B$61,2)</f>
        <v>Pennsylvania</v>
      </c>
      <c r="C2179">
        <v>69</v>
      </c>
      <c r="D2179" s="5">
        <v>4426898.8810000001</v>
      </c>
      <c r="E2179" s="8">
        <f t="shared" si="33"/>
        <v>1615818091.5650001</v>
      </c>
      <c r="F2179" s="55">
        <f>VLOOKUP(Table1[[#This Row],[ST2]],Table2[#All],4,FALSE)</f>
        <v>0.59997280928100605</v>
      </c>
      <c r="G2179">
        <f>Table1[[#This Row],[Percentage]]*Table1[[#This Row],[VMT]]</f>
        <v>969446919.68332696</v>
      </c>
    </row>
    <row r="2180" spans="1:7">
      <c r="A2180">
        <v>42</v>
      </c>
      <c r="B2180" t="str">
        <f>VLOOKUP(A2180,SQL!$A$10:$B$61,2)</f>
        <v>Pennsylvania</v>
      </c>
      <c r="C2180">
        <v>71</v>
      </c>
      <c r="D2180" s="5">
        <v>9244328.1559999995</v>
      </c>
      <c r="E2180" s="8">
        <f t="shared" ref="E2180:E2243" si="34">D2180*365</f>
        <v>3374179776.9399996</v>
      </c>
      <c r="F2180" s="55">
        <f>VLOOKUP(Table1[[#This Row],[ST2]],Table2[#All],4,FALSE)</f>
        <v>0.59997280928100605</v>
      </c>
      <c r="G2180">
        <f>Table1[[#This Row],[Percentage]]*Table1[[#This Row],[VMT]]</f>
        <v>2024416119.78985</v>
      </c>
    </row>
    <row r="2181" spans="1:7">
      <c r="A2181">
        <v>42</v>
      </c>
      <c r="B2181" t="str">
        <f>VLOOKUP(A2181,SQL!$A$10:$B$61,2)</f>
        <v>Pennsylvania</v>
      </c>
      <c r="C2181">
        <v>73</v>
      </c>
      <c r="D2181" s="5">
        <v>1533252.412</v>
      </c>
      <c r="E2181" s="8">
        <f t="shared" si="34"/>
        <v>559637130.38</v>
      </c>
      <c r="F2181" s="55">
        <f>VLOOKUP(Table1[[#This Row],[ST2]],Table2[#All],4,FALSE)</f>
        <v>0.59997280928100605</v>
      </c>
      <c r="G2181">
        <f>Table1[[#This Row],[Percentage]]*Table1[[#This Row],[VMT]]</f>
        <v>335767061.29204923</v>
      </c>
    </row>
    <row r="2182" spans="1:7">
      <c r="A2182">
        <v>42</v>
      </c>
      <c r="B2182" t="str">
        <f>VLOOKUP(A2182,SQL!$A$10:$B$61,2)</f>
        <v>Pennsylvania</v>
      </c>
      <c r="C2182">
        <v>75</v>
      </c>
      <c r="D2182" s="5">
        <v>2647876.335</v>
      </c>
      <c r="E2182" s="8">
        <f t="shared" si="34"/>
        <v>966474862.27499998</v>
      </c>
      <c r="F2182" s="55">
        <f>VLOOKUP(Table1[[#This Row],[ST2]],Table2[#All],4,FALSE)</f>
        <v>0.59997280928100605</v>
      </c>
      <c r="G2182">
        <f>Table1[[#This Row],[Percentage]]*Table1[[#This Row],[VMT]]</f>
        <v>579858638.21860516</v>
      </c>
    </row>
    <row r="2183" spans="1:7">
      <c r="A2183">
        <v>42</v>
      </c>
      <c r="B2183" t="str">
        <f>VLOOKUP(A2183,SQL!$A$10:$B$61,2)</f>
        <v>Pennsylvania</v>
      </c>
      <c r="C2183">
        <v>77</v>
      </c>
      <c r="D2183" s="5">
        <v>6903026.7709999997</v>
      </c>
      <c r="E2183" s="8">
        <f t="shared" si="34"/>
        <v>2519604771.415</v>
      </c>
      <c r="F2183" s="55">
        <f>VLOOKUP(Table1[[#This Row],[ST2]],Table2[#All],4,FALSE)</f>
        <v>0.59997280928100605</v>
      </c>
      <c r="G2183">
        <f>Table1[[#This Row],[Percentage]]*Table1[[#This Row],[VMT]]</f>
        <v>1511694352.9836845</v>
      </c>
    </row>
    <row r="2184" spans="1:7">
      <c r="A2184">
        <v>42</v>
      </c>
      <c r="B2184" t="str">
        <f>VLOOKUP(A2184,SQL!$A$10:$B$61,2)</f>
        <v>Pennsylvania</v>
      </c>
      <c r="C2184">
        <v>79</v>
      </c>
      <c r="D2184" s="5">
        <v>6774023.3669999996</v>
      </c>
      <c r="E2184" s="8">
        <f t="shared" si="34"/>
        <v>2472518528.9549999</v>
      </c>
      <c r="F2184" s="55">
        <f>VLOOKUP(Table1[[#This Row],[ST2]],Table2[#All],4,FALSE)</f>
        <v>0.59997280928100605</v>
      </c>
      <c r="G2184">
        <f>Table1[[#This Row],[Percentage]]*Table1[[#This Row],[VMT]]</f>
        <v>1483443887.8164718</v>
      </c>
    </row>
    <row r="2185" spans="1:7">
      <c r="A2185">
        <v>42</v>
      </c>
      <c r="B2185" t="str">
        <f>VLOOKUP(A2185,SQL!$A$10:$B$61,2)</f>
        <v>Pennsylvania</v>
      </c>
      <c r="C2185">
        <v>81</v>
      </c>
      <c r="D2185" s="5">
        <v>2451336.2560000001</v>
      </c>
      <c r="E2185" s="8">
        <f t="shared" si="34"/>
        <v>894737733.44000006</v>
      </c>
      <c r="F2185" s="55">
        <f>VLOOKUP(Table1[[#This Row],[ST2]],Table2[#All],4,FALSE)</f>
        <v>0.59997280928100605</v>
      </c>
      <c r="G2185">
        <f>Table1[[#This Row],[Percentage]]*Table1[[#This Row],[VMT]]</f>
        <v>536818311.50171679</v>
      </c>
    </row>
    <row r="2186" spans="1:7">
      <c r="A2186">
        <v>42</v>
      </c>
      <c r="B2186" t="str">
        <f>VLOOKUP(A2186,SQL!$A$10:$B$61,2)</f>
        <v>Pennsylvania</v>
      </c>
      <c r="C2186">
        <v>83</v>
      </c>
      <c r="D2186" s="5">
        <v>746546.02399999998</v>
      </c>
      <c r="E2186" s="8">
        <f t="shared" si="34"/>
        <v>272489298.75999999</v>
      </c>
      <c r="F2186" s="55">
        <f>VLOOKUP(Table1[[#This Row],[ST2]],Table2[#All],4,FALSE)</f>
        <v>0.59997280928100605</v>
      </c>
      <c r="G2186">
        <f>Table1[[#This Row],[Percentage]]*Table1[[#This Row],[VMT]]</f>
        <v>163486170.07604855</v>
      </c>
    </row>
    <row r="2187" spans="1:7">
      <c r="A2187">
        <v>42</v>
      </c>
      <c r="B2187" t="str">
        <f>VLOOKUP(A2187,SQL!$A$10:$B$61,2)</f>
        <v>Pennsylvania</v>
      </c>
      <c r="C2187">
        <v>85</v>
      </c>
      <c r="D2187" s="5">
        <v>2867959.591</v>
      </c>
      <c r="E2187" s="8">
        <f t="shared" si="34"/>
        <v>1046805250.715</v>
      </c>
      <c r="F2187" s="55">
        <f>VLOOKUP(Table1[[#This Row],[ST2]],Table2[#All],4,FALSE)</f>
        <v>0.59997280928100605</v>
      </c>
      <c r="G2187">
        <f>Table1[[#This Row],[Percentage]]*Table1[[#This Row],[VMT]]</f>
        <v>628054687.0415864</v>
      </c>
    </row>
    <row r="2188" spans="1:7">
      <c r="A2188">
        <v>42</v>
      </c>
      <c r="B2188" t="str">
        <f>VLOOKUP(A2188,SQL!$A$10:$B$61,2)</f>
        <v>Pennsylvania</v>
      </c>
      <c r="C2188">
        <v>87</v>
      </c>
      <c r="D2188" s="5">
        <v>860304.12800000003</v>
      </c>
      <c r="E2188" s="8">
        <f t="shared" si="34"/>
        <v>314011006.72000003</v>
      </c>
      <c r="F2188" s="55">
        <f>VLOOKUP(Table1[[#This Row],[ST2]],Table2[#All],4,FALSE)</f>
        <v>0.59997280928100605</v>
      </c>
      <c r="G2188">
        <f>Table1[[#This Row],[Percentage]]*Table1[[#This Row],[VMT]]</f>
        <v>188398065.8469553</v>
      </c>
    </row>
    <row r="2189" spans="1:7">
      <c r="A2189">
        <v>42</v>
      </c>
      <c r="B2189" t="str">
        <f>VLOOKUP(A2189,SQL!$A$10:$B$61,2)</f>
        <v>Pennsylvania</v>
      </c>
      <c r="C2189">
        <v>89</v>
      </c>
      <c r="D2189" s="5">
        <v>3680818.716</v>
      </c>
      <c r="E2189" s="8">
        <f t="shared" si="34"/>
        <v>1343498831.3399999</v>
      </c>
      <c r="F2189" s="55">
        <f>VLOOKUP(Table1[[#This Row],[ST2]],Table2[#All],4,FALSE)</f>
        <v>0.59997280928100605</v>
      </c>
      <c r="G2189">
        <f>Table1[[#This Row],[Percentage]]*Table1[[#This Row],[VMT]]</f>
        <v>806062768.10480833</v>
      </c>
    </row>
    <row r="2190" spans="1:7">
      <c r="A2190">
        <v>42</v>
      </c>
      <c r="B2190" t="str">
        <f>VLOOKUP(A2190,SQL!$A$10:$B$61,2)</f>
        <v>Pennsylvania</v>
      </c>
      <c r="C2190">
        <v>91</v>
      </c>
      <c r="D2190" s="5">
        <v>16013673.703</v>
      </c>
      <c r="E2190" s="8">
        <f t="shared" si="34"/>
        <v>5844990901.5950003</v>
      </c>
      <c r="F2190" s="55">
        <f>VLOOKUP(Table1[[#This Row],[ST2]],Table2[#All],4,FALSE)</f>
        <v>0.59997280928100605</v>
      </c>
      <c r="G2190">
        <f>Table1[[#This Row],[Percentage]]*Table1[[#This Row],[VMT]]</f>
        <v>3506835611.4518728</v>
      </c>
    </row>
    <row r="2191" spans="1:7">
      <c r="A2191">
        <v>42</v>
      </c>
      <c r="B2191" t="str">
        <f>VLOOKUP(A2191,SQL!$A$10:$B$61,2)</f>
        <v>Pennsylvania</v>
      </c>
      <c r="C2191">
        <v>93</v>
      </c>
      <c r="D2191" s="5">
        <v>702288.7</v>
      </c>
      <c r="E2191" s="8">
        <f t="shared" si="34"/>
        <v>256335375.49999997</v>
      </c>
      <c r="F2191" s="55">
        <f>VLOOKUP(Table1[[#This Row],[ST2]],Table2[#All],4,FALSE)</f>
        <v>0.59997280928100605</v>
      </c>
      <c r="G2191">
        <f>Table1[[#This Row],[Percentage]]*Table1[[#This Row],[VMT]]</f>
        <v>153794255.35683656</v>
      </c>
    </row>
    <row r="2192" spans="1:7">
      <c r="A2192">
        <v>42</v>
      </c>
      <c r="B2192" t="str">
        <f>VLOOKUP(A2192,SQL!$A$10:$B$61,2)</f>
        <v>Pennsylvania</v>
      </c>
      <c r="C2192">
        <v>95</v>
      </c>
      <c r="D2192" s="5">
        <v>4691561.2879999997</v>
      </c>
      <c r="E2192" s="8">
        <f t="shared" si="34"/>
        <v>1712419870.1199999</v>
      </c>
      <c r="F2192" s="55">
        <f>VLOOKUP(Table1[[#This Row],[ST2]],Table2[#All],4,FALSE)</f>
        <v>0.59997280928100605</v>
      </c>
      <c r="G2192">
        <f>Table1[[#This Row],[Percentage]]*Table1[[#This Row],[VMT]]</f>
        <v>1027405360.1445118</v>
      </c>
    </row>
    <row r="2193" spans="1:7">
      <c r="A2193">
        <v>42</v>
      </c>
      <c r="B2193" t="str">
        <f>VLOOKUP(A2193,SQL!$A$10:$B$61,2)</f>
        <v>Pennsylvania</v>
      </c>
      <c r="C2193">
        <v>97</v>
      </c>
      <c r="D2193" s="5">
        <v>1767392.689</v>
      </c>
      <c r="E2193" s="8">
        <f t="shared" si="34"/>
        <v>645098331.48500001</v>
      </c>
      <c r="F2193" s="55">
        <f>VLOOKUP(Table1[[#This Row],[ST2]],Table2[#All],4,FALSE)</f>
        <v>0.59997280928100605</v>
      </c>
      <c r="G2193">
        <f>Table1[[#This Row],[Percentage]]*Table1[[#This Row],[VMT]]</f>
        <v>387041458.20354515</v>
      </c>
    </row>
    <row r="2194" spans="1:7">
      <c r="A2194">
        <v>42</v>
      </c>
      <c r="B2194" t="str">
        <f>VLOOKUP(A2194,SQL!$A$10:$B$61,2)</f>
        <v>Pennsylvania</v>
      </c>
      <c r="C2194">
        <v>99</v>
      </c>
      <c r="D2194" s="5">
        <v>1118699.9750000001</v>
      </c>
      <c r="E2194" s="8">
        <f t="shared" si="34"/>
        <v>408325490.87500006</v>
      </c>
      <c r="F2194" s="55">
        <f>VLOOKUP(Table1[[#This Row],[ST2]],Table2[#All],4,FALSE)</f>
        <v>0.59997280928100605</v>
      </c>
      <c r="G2194">
        <f>Table1[[#This Row],[Percentage]]*Table1[[#This Row],[VMT]]</f>
        <v>244984191.86131957</v>
      </c>
    </row>
    <row r="2195" spans="1:7">
      <c r="A2195">
        <v>42</v>
      </c>
      <c r="B2195" t="str">
        <f>VLOOKUP(A2195,SQL!$A$10:$B$61,2)</f>
        <v>Pennsylvania</v>
      </c>
      <c r="C2195">
        <v>101</v>
      </c>
      <c r="D2195" s="5">
        <v>12591450.431</v>
      </c>
      <c r="E2195" s="8">
        <f t="shared" si="34"/>
        <v>4595879407.3149996</v>
      </c>
      <c r="F2195" s="55">
        <f>VLOOKUP(Table1[[#This Row],[ST2]],Table2[#All],4,FALSE)</f>
        <v>0.59997280928100605</v>
      </c>
      <c r="G2195">
        <f>Table1[[#This Row],[Percentage]]*Table1[[#This Row],[VMT]]</f>
        <v>2757402679.1235051</v>
      </c>
    </row>
    <row r="2196" spans="1:7">
      <c r="A2196">
        <v>42</v>
      </c>
      <c r="B2196" t="str">
        <f>VLOOKUP(A2196,SQL!$A$10:$B$61,2)</f>
        <v>Pennsylvania</v>
      </c>
      <c r="C2196">
        <v>103</v>
      </c>
      <c r="D2196" s="5">
        <v>1282668.183</v>
      </c>
      <c r="E2196" s="8">
        <f t="shared" si="34"/>
        <v>468173886.79499996</v>
      </c>
      <c r="F2196" s="55">
        <f>VLOOKUP(Table1[[#This Row],[ST2]],Table2[#All],4,FALSE)</f>
        <v>0.59997280928100605</v>
      </c>
      <c r="G2196">
        <f>Table1[[#This Row],[Percentage]]*Table1[[#This Row],[VMT]]</f>
        <v>280891602.09240383</v>
      </c>
    </row>
    <row r="2197" spans="1:7">
      <c r="A2197">
        <v>42</v>
      </c>
      <c r="B2197" t="str">
        <f>VLOOKUP(A2197,SQL!$A$10:$B$61,2)</f>
        <v>Pennsylvania</v>
      </c>
      <c r="C2197">
        <v>105</v>
      </c>
      <c r="D2197" s="5">
        <v>294563.76299999998</v>
      </c>
      <c r="E2197" s="8">
        <f t="shared" si="34"/>
        <v>107515773.49499999</v>
      </c>
      <c r="F2197" s="55">
        <f>VLOOKUP(Table1[[#This Row],[ST2]],Table2[#All],4,FALSE)</f>
        <v>0.59997280928100605</v>
      </c>
      <c r="G2197">
        <f>Table1[[#This Row],[Percentage]]*Table1[[#This Row],[VMT]]</f>
        <v>64506540.665815473</v>
      </c>
    </row>
    <row r="2198" spans="1:7">
      <c r="A2198">
        <v>42</v>
      </c>
      <c r="B2198" t="str">
        <f>VLOOKUP(A2198,SQL!$A$10:$B$61,2)</f>
        <v>Pennsylvania</v>
      </c>
      <c r="C2198">
        <v>107</v>
      </c>
      <c r="D2198" s="5">
        <v>3198307.4819999998</v>
      </c>
      <c r="E2198" s="8">
        <f t="shared" si="34"/>
        <v>1167382230.9299998</v>
      </c>
      <c r="F2198" s="55">
        <f>VLOOKUP(Table1[[#This Row],[ST2]],Table2[#All],4,FALSE)</f>
        <v>0.59997280928100605</v>
      </c>
      <c r="G2198">
        <f>Table1[[#This Row],[Percentage]]*Table1[[#This Row],[VMT]]</f>
        <v>700397596.59580016</v>
      </c>
    </row>
    <row r="2199" spans="1:7">
      <c r="A2199">
        <v>42</v>
      </c>
      <c r="B2199" t="str">
        <f>VLOOKUP(A2199,SQL!$A$10:$B$61,2)</f>
        <v>Pennsylvania</v>
      </c>
      <c r="C2199">
        <v>109</v>
      </c>
      <c r="D2199" s="5">
        <v>861267.38500000001</v>
      </c>
      <c r="E2199" s="8">
        <f t="shared" si="34"/>
        <v>314362595.52499998</v>
      </c>
      <c r="F2199" s="55">
        <f>VLOOKUP(Table1[[#This Row],[ST2]],Table2[#All],4,FALSE)</f>
        <v>0.59997280928100605</v>
      </c>
      <c r="G2199">
        <f>Table1[[#This Row],[Percentage]]*Table1[[#This Row],[VMT]]</f>
        <v>188609009.57000285</v>
      </c>
    </row>
    <row r="2200" spans="1:7">
      <c r="A2200">
        <v>42</v>
      </c>
      <c r="B2200" t="str">
        <f>VLOOKUP(A2200,SQL!$A$10:$B$61,2)</f>
        <v>Pennsylvania</v>
      </c>
      <c r="C2200">
        <v>111</v>
      </c>
      <c r="D2200" s="5">
        <v>2095502.155</v>
      </c>
      <c r="E2200" s="8">
        <f t="shared" si="34"/>
        <v>764858286.57500005</v>
      </c>
      <c r="F2200" s="55">
        <f>VLOOKUP(Table1[[#This Row],[ST2]],Table2[#All],4,FALSE)</f>
        <v>0.59997280928100605</v>
      </c>
      <c r="G2200">
        <f>Table1[[#This Row],[Percentage]]*Table1[[#This Row],[VMT]]</f>
        <v>458894174.89825958</v>
      </c>
    </row>
    <row r="2201" spans="1:7">
      <c r="A2201">
        <v>42</v>
      </c>
      <c r="B2201" t="str">
        <f>VLOOKUP(A2201,SQL!$A$10:$B$61,2)</f>
        <v>Pennsylvania</v>
      </c>
      <c r="C2201">
        <v>113</v>
      </c>
      <c r="D2201" s="5">
        <v>153384.20800000001</v>
      </c>
      <c r="E2201" s="8">
        <f t="shared" si="34"/>
        <v>55985235.920000002</v>
      </c>
      <c r="F2201" s="55">
        <f>VLOOKUP(Table1[[#This Row],[ST2]],Table2[#All],4,FALSE)</f>
        <v>0.59997280928100605</v>
      </c>
      <c r="G2201">
        <f>Table1[[#This Row],[Percentage]]*Table1[[#This Row],[VMT]]</f>
        <v>33589619.273182288</v>
      </c>
    </row>
    <row r="2202" spans="1:7">
      <c r="A2202">
        <v>42</v>
      </c>
      <c r="B2202" t="str">
        <f>VLOOKUP(A2202,SQL!$A$10:$B$61,2)</f>
        <v>Pennsylvania</v>
      </c>
      <c r="C2202">
        <v>115</v>
      </c>
      <c r="D2202" s="5">
        <v>1158147.923</v>
      </c>
      <c r="E2202" s="8">
        <f t="shared" si="34"/>
        <v>422723991.89499998</v>
      </c>
      <c r="F2202" s="55">
        <f>VLOOKUP(Table1[[#This Row],[ST2]],Table2[#All],4,FALSE)</f>
        <v>0.59997280928100605</v>
      </c>
      <c r="G2202">
        <f>Table1[[#This Row],[Percentage]]*Table1[[#This Row],[VMT]]</f>
        <v>253622900.96772438</v>
      </c>
    </row>
    <row r="2203" spans="1:7">
      <c r="A2203">
        <v>42</v>
      </c>
      <c r="B2203" t="str">
        <f>VLOOKUP(A2203,SQL!$A$10:$B$61,2)</f>
        <v>Pennsylvania</v>
      </c>
      <c r="C2203">
        <v>117</v>
      </c>
      <c r="D2203" s="5">
        <v>1123401.8089999999</v>
      </c>
      <c r="E2203" s="8">
        <f t="shared" si="34"/>
        <v>410041660.28499997</v>
      </c>
      <c r="F2203" s="55">
        <f>VLOOKUP(Table1[[#This Row],[ST2]],Table2[#All],4,FALSE)</f>
        <v>0.59997280928100605</v>
      </c>
      <c r="G2203">
        <f>Table1[[#This Row],[Percentage]]*Table1[[#This Row],[VMT]]</f>
        <v>246013846.84343937</v>
      </c>
    </row>
    <row r="2204" spans="1:7">
      <c r="A2204">
        <v>42</v>
      </c>
      <c r="B2204" t="str">
        <f>VLOOKUP(A2204,SQL!$A$10:$B$61,2)</f>
        <v>Pennsylvania</v>
      </c>
      <c r="C2204">
        <v>119</v>
      </c>
      <c r="D2204" s="5">
        <v>1187285.5049999999</v>
      </c>
      <c r="E2204" s="8">
        <f t="shared" si="34"/>
        <v>433359209.32499999</v>
      </c>
      <c r="F2204" s="55">
        <f>VLOOKUP(Table1[[#This Row],[ST2]],Table2[#All],4,FALSE)</f>
        <v>0.59997280928100605</v>
      </c>
      <c r="G2204">
        <f>Table1[[#This Row],[Percentage]]*Table1[[#This Row],[VMT]]</f>
        <v>260003742.24651578</v>
      </c>
    </row>
    <row r="2205" spans="1:7">
      <c r="A2205">
        <v>42</v>
      </c>
      <c r="B2205" t="str">
        <f>VLOOKUP(A2205,SQL!$A$10:$B$61,2)</f>
        <v>Pennsylvania</v>
      </c>
      <c r="C2205">
        <v>121</v>
      </c>
      <c r="D2205" s="5">
        <v>1375128.9680000001</v>
      </c>
      <c r="E2205" s="8">
        <f t="shared" si="34"/>
        <v>501922073.32000005</v>
      </c>
      <c r="F2205" s="55">
        <f>VLOOKUP(Table1[[#This Row],[ST2]],Table2[#All],4,FALSE)</f>
        <v>0.59997280928100605</v>
      </c>
      <c r="G2205">
        <f>Table1[[#This Row],[Percentage]]*Table1[[#This Row],[VMT]]</f>
        <v>301139596.36994755</v>
      </c>
    </row>
    <row r="2206" spans="1:7">
      <c r="A2206">
        <v>42</v>
      </c>
      <c r="B2206" t="str">
        <f>VLOOKUP(A2206,SQL!$A$10:$B$61,2)</f>
        <v>Pennsylvania</v>
      </c>
      <c r="C2206">
        <v>123</v>
      </c>
      <c r="D2206" s="5">
        <v>766734.81900000002</v>
      </c>
      <c r="E2206" s="8">
        <f t="shared" si="34"/>
        <v>279858208.935</v>
      </c>
      <c r="F2206" s="55">
        <f>VLOOKUP(Table1[[#This Row],[ST2]],Table2[#All],4,FALSE)</f>
        <v>0.59997280928100605</v>
      </c>
      <c r="G2206">
        <f>Table1[[#This Row],[Percentage]]*Table1[[#This Row],[VMT]]</f>
        <v>167907315.8150827</v>
      </c>
    </row>
    <row r="2207" spans="1:7">
      <c r="A2207">
        <v>42</v>
      </c>
      <c r="B2207" t="str">
        <f>VLOOKUP(A2207,SQL!$A$10:$B$61,2)</f>
        <v>Pennsylvania</v>
      </c>
      <c r="C2207">
        <v>125</v>
      </c>
      <c r="D2207" s="5">
        <v>4033228.9350000001</v>
      </c>
      <c r="E2207" s="8">
        <f t="shared" si="34"/>
        <v>1472128561.2750001</v>
      </c>
      <c r="F2207" s="55">
        <f>VLOOKUP(Table1[[#This Row],[ST2]],Table2[#All],4,FALSE)</f>
        <v>0.59997280928100605</v>
      </c>
      <c r="G2207">
        <f>Table1[[#This Row],[Percentage]]*Table1[[#This Row],[VMT]]</f>
        <v>883237108.53096747</v>
      </c>
    </row>
    <row r="2208" spans="1:7">
      <c r="A2208">
        <v>42</v>
      </c>
      <c r="B2208" t="str">
        <f>VLOOKUP(A2208,SQL!$A$10:$B$61,2)</f>
        <v>Pennsylvania</v>
      </c>
      <c r="C2208">
        <v>127</v>
      </c>
      <c r="D2208" s="5">
        <v>827609.22900000005</v>
      </c>
      <c r="E2208" s="8">
        <f t="shared" si="34"/>
        <v>302077368.58500004</v>
      </c>
      <c r="F2208" s="55">
        <f>VLOOKUP(Table1[[#This Row],[ST2]],Table2[#All],4,FALSE)</f>
        <v>0.59997280928100605</v>
      </c>
      <c r="G2208">
        <f>Table1[[#This Row],[Percentage]]*Table1[[#This Row],[VMT]]</f>
        <v>181238207.45015639</v>
      </c>
    </row>
    <row r="2209" spans="1:7">
      <c r="A2209">
        <v>42</v>
      </c>
      <c r="B2209" t="str">
        <f>VLOOKUP(A2209,SQL!$A$10:$B$61,2)</f>
        <v>Pennsylvania</v>
      </c>
      <c r="C2209">
        <v>129</v>
      </c>
      <c r="D2209" s="5">
        <v>7183766.0719999997</v>
      </c>
      <c r="E2209" s="8">
        <f t="shared" si="34"/>
        <v>2622074616.2799997</v>
      </c>
      <c r="F2209" s="55">
        <f>VLOOKUP(Table1[[#This Row],[ST2]],Table2[#All],4,FALSE)</f>
        <v>0.59997280928100605</v>
      </c>
      <c r="G2209">
        <f>Table1[[#This Row],[Percentage]]*Table1[[#This Row],[VMT]]</f>
        <v>1573173473.6739273</v>
      </c>
    </row>
    <row r="2210" spans="1:7">
      <c r="A2210">
        <v>42</v>
      </c>
      <c r="B2210" t="str">
        <f>VLOOKUP(A2210,SQL!$A$10:$B$61,2)</f>
        <v>Pennsylvania</v>
      </c>
      <c r="C2210">
        <v>131</v>
      </c>
      <c r="D2210" s="5">
        <v>580517.38800000004</v>
      </c>
      <c r="E2210" s="8">
        <f t="shared" si="34"/>
        <v>211888846.62</v>
      </c>
      <c r="F2210" s="55">
        <f>VLOOKUP(Table1[[#This Row],[ST2]],Table2[#All],4,FALSE)</f>
        <v>0.59997280928100605</v>
      </c>
      <c r="G2210">
        <f>Table1[[#This Row],[Percentage]]*Table1[[#This Row],[VMT]]</f>
        <v>127127546.56191361</v>
      </c>
    </row>
    <row r="2211" spans="1:7">
      <c r="A2211">
        <v>42</v>
      </c>
      <c r="B2211" t="str">
        <f>VLOOKUP(A2211,SQL!$A$10:$B$61,2)</f>
        <v>Pennsylvania</v>
      </c>
      <c r="C2211">
        <v>133</v>
      </c>
      <c r="D2211" s="5">
        <v>7233420.7369999997</v>
      </c>
      <c r="E2211" s="8">
        <f t="shared" si="34"/>
        <v>2640198569.0050001</v>
      </c>
      <c r="F2211" s="55">
        <f>VLOOKUP(Table1[[#This Row],[ST2]],Table2[#All],4,FALSE)</f>
        <v>0.59997280928100605</v>
      </c>
      <c r="G2211">
        <f>Table1[[#This Row],[Percentage]]*Table1[[#This Row],[VMT]]</f>
        <v>1584047352.5056219</v>
      </c>
    </row>
    <row r="2212" spans="1:7">
      <c r="A2212">
        <v>44</v>
      </c>
      <c r="B2212" t="str">
        <f>VLOOKUP(A2212,SQL!$A$10:$B$61,2)</f>
        <v>Rhode Island</v>
      </c>
      <c r="C2212">
        <v>1</v>
      </c>
      <c r="D2212" s="5">
        <v>574365.65700000001</v>
      </c>
      <c r="E2212" s="8">
        <f t="shared" si="34"/>
        <v>209643464.80500001</v>
      </c>
      <c r="F2212" s="55">
        <f>VLOOKUP(Table1[[#This Row],[ST2]],Table2[#All],4,FALSE)</f>
        <v>0.72689019388104148</v>
      </c>
      <c r="G2212">
        <f>Table1[[#This Row],[Percentage]]*Table1[[#This Row],[VMT]]</f>
        <v>152387778.77799976</v>
      </c>
    </row>
    <row r="2213" spans="1:7">
      <c r="A2213">
        <v>44</v>
      </c>
      <c r="B2213" t="str">
        <f>VLOOKUP(A2213,SQL!$A$10:$B$61,2)</f>
        <v>Rhode Island</v>
      </c>
      <c r="C2213">
        <v>3</v>
      </c>
      <c r="D2213" s="5">
        <v>4444335.6409999998</v>
      </c>
      <c r="E2213" s="8">
        <f t="shared" si="34"/>
        <v>1622182508.9649999</v>
      </c>
      <c r="F2213" s="55">
        <f>VLOOKUP(Table1[[#This Row],[ST2]],Table2[#All],4,FALSE)</f>
        <v>0.72689019388104148</v>
      </c>
      <c r="G2213">
        <f>Table1[[#This Row],[Percentage]]*Table1[[#This Row],[VMT]]</f>
        <v>1179148558.452003</v>
      </c>
    </row>
    <row r="2214" spans="1:7">
      <c r="A2214">
        <v>44</v>
      </c>
      <c r="B2214" t="str">
        <f>VLOOKUP(A2214,SQL!$A$10:$B$61,2)</f>
        <v>Rhode Island</v>
      </c>
      <c r="C2214">
        <v>5</v>
      </c>
      <c r="D2214" s="5">
        <v>1451671.52</v>
      </c>
      <c r="E2214" s="8">
        <f t="shared" si="34"/>
        <v>529860104.80000001</v>
      </c>
      <c r="F2214" s="55">
        <f>VLOOKUP(Table1[[#This Row],[ST2]],Table2[#All],4,FALSE)</f>
        <v>0.72689019388104148</v>
      </c>
      <c r="G2214">
        <f>Table1[[#This Row],[Percentage]]*Table1[[#This Row],[VMT]]</f>
        <v>385150114.30790097</v>
      </c>
    </row>
    <row r="2215" spans="1:7">
      <c r="A2215">
        <v>44</v>
      </c>
      <c r="B2215" t="str">
        <f>VLOOKUP(A2215,SQL!$A$10:$B$61,2)</f>
        <v>Rhode Island</v>
      </c>
      <c r="C2215">
        <v>7</v>
      </c>
      <c r="D2215" s="5">
        <v>10599585.918</v>
      </c>
      <c r="E2215" s="8">
        <f t="shared" si="34"/>
        <v>3868848860.0699997</v>
      </c>
      <c r="F2215" s="55">
        <f>VLOOKUP(Table1[[#This Row],[ST2]],Table2[#All],4,FALSE)</f>
        <v>0.72689019388104148</v>
      </c>
      <c r="G2215">
        <f>Table1[[#This Row],[Percentage]]*Table1[[#This Row],[VMT]]</f>
        <v>2812228297.9927282</v>
      </c>
    </row>
    <row r="2216" spans="1:7">
      <c r="A2216">
        <v>44</v>
      </c>
      <c r="B2216" t="str">
        <f>VLOOKUP(A2216,SQL!$A$10:$B$61,2)</f>
        <v>Rhode Island</v>
      </c>
      <c r="C2216">
        <v>9</v>
      </c>
      <c r="D2216" s="5">
        <v>3639098.2779999999</v>
      </c>
      <c r="E2216" s="8">
        <f t="shared" si="34"/>
        <v>1328270871.47</v>
      </c>
      <c r="F2216" s="55">
        <f>VLOOKUP(Table1[[#This Row],[ST2]],Table2[#All],4,FALSE)</f>
        <v>0.72689019388104148</v>
      </c>
      <c r="G2216">
        <f>Table1[[#This Row],[Percentage]]*Table1[[#This Row],[VMT]]</f>
        <v>965507071.28936827</v>
      </c>
    </row>
    <row r="2217" spans="1:7">
      <c r="A2217">
        <v>45</v>
      </c>
      <c r="B2217" t="str">
        <f>VLOOKUP(A2217,SQL!$A$10:$B$61,2)</f>
        <v>South Carolina</v>
      </c>
      <c r="C2217">
        <v>1</v>
      </c>
      <c r="D2217" s="5">
        <v>457271.39</v>
      </c>
      <c r="E2217" s="8">
        <f t="shared" si="34"/>
        <v>166904057.34999999</v>
      </c>
      <c r="F2217" s="55">
        <f>VLOOKUP(Table1[[#This Row],[ST2]],Table2[#All],4,FALSE)</f>
        <v>0.57078299267764454</v>
      </c>
      <c r="G2217">
        <f>Table1[[#This Row],[Percentage]]*Table1[[#This Row],[VMT]]</f>
        <v>95265997.344274208</v>
      </c>
    </row>
    <row r="2218" spans="1:7">
      <c r="A2218">
        <v>45</v>
      </c>
      <c r="B2218" t="str">
        <f>VLOOKUP(A2218,SQL!$A$10:$B$61,2)</f>
        <v>South Carolina</v>
      </c>
      <c r="C2218">
        <v>3</v>
      </c>
      <c r="D2218" s="5">
        <v>4227890.43</v>
      </c>
      <c r="E2218" s="8">
        <f t="shared" si="34"/>
        <v>1543180006.9499998</v>
      </c>
      <c r="F2218" s="55">
        <f>VLOOKUP(Table1[[#This Row],[ST2]],Table2[#All],4,FALSE)</f>
        <v>0.57078299267764454</v>
      </c>
      <c r="G2218">
        <f>Table1[[#This Row],[Percentage]]*Table1[[#This Row],[VMT]]</f>
        <v>880820902.60722923</v>
      </c>
    </row>
    <row r="2219" spans="1:7">
      <c r="A2219">
        <v>45</v>
      </c>
      <c r="B2219" t="str">
        <f>VLOOKUP(A2219,SQL!$A$10:$B$61,2)</f>
        <v>South Carolina</v>
      </c>
      <c r="C2219">
        <v>5</v>
      </c>
      <c r="D2219" s="5">
        <v>220197.14</v>
      </c>
      <c r="E2219" s="8">
        <f t="shared" si="34"/>
        <v>80371956.100000009</v>
      </c>
      <c r="F2219" s="55">
        <f>VLOOKUP(Table1[[#This Row],[ST2]],Table2[#All],4,FALSE)</f>
        <v>0.57078299267764454</v>
      </c>
      <c r="G2219">
        <f>Table1[[#This Row],[Percentage]]*Table1[[#This Row],[VMT]]</f>
        <v>45874945.630114272</v>
      </c>
    </row>
    <row r="2220" spans="1:7">
      <c r="A2220">
        <v>45</v>
      </c>
      <c r="B2220" t="str">
        <f>VLOOKUP(A2220,SQL!$A$10:$B$61,2)</f>
        <v>South Carolina</v>
      </c>
      <c r="C2220">
        <v>7</v>
      </c>
      <c r="D2220" s="5">
        <v>5020743.16</v>
      </c>
      <c r="E2220" s="8">
        <f t="shared" si="34"/>
        <v>1832571253.4000001</v>
      </c>
      <c r="F2220" s="55">
        <f>VLOOKUP(Table1[[#This Row],[ST2]],Table2[#All],4,FALSE)</f>
        <v>0.57078299267764454</v>
      </c>
      <c r="G2220">
        <f>Table1[[#This Row],[Percentage]]*Table1[[#This Row],[VMT]]</f>
        <v>1046000504.3106742</v>
      </c>
    </row>
    <row r="2221" spans="1:7">
      <c r="A2221">
        <v>45</v>
      </c>
      <c r="B2221" t="str">
        <f>VLOOKUP(A2221,SQL!$A$10:$B$61,2)</f>
        <v>South Carolina</v>
      </c>
      <c r="C2221">
        <v>9</v>
      </c>
      <c r="D2221" s="5">
        <v>347709.37</v>
      </c>
      <c r="E2221" s="8">
        <f t="shared" si="34"/>
        <v>126913920.05</v>
      </c>
      <c r="F2221" s="55">
        <f>VLOOKUP(Table1[[#This Row],[ST2]],Table2[#All],4,FALSE)</f>
        <v>0.57078299267764454</v>
      </c>
      <c r="G2221">
        <f>Table1[[#This Row],[Percentage]]*Table1[[#This Row],[VMT]]</f>
        <v>72440307.098590314</v>
      </c>
    </row>
    <row r="2222" spans="1:7">
      <c r="A2222">
        <v>45</v>
      </c>
      <c r="B2222" t="str">
        <f>VLOOKUP(A2222,SQL!$A$10:$B$61,2)</f>
        <v>South Carolina</v>
      </c>
      <c r="C2222">
        <v>11</v>
      </c>
      <c r="D2222" s="5">
        <v>466619.65</v>
      </c>
      <c r="E2222" s="8">
        <f t="shared" si="34"/>
        <v>170316172.25</v>
      </c>
      <c r="F2222" s="55">
        <f>VLOOKUP(Table1[[#This Row],[ST2]],Table2[#All],4,FALSE)</f>
        <v>0.57078299267764454</v>
      </c>
      <c r="G2222">
        <f>Table1[[#This Row],[Percentage]]*Table1[[#This Row],[VMT]]</f>
        <v>97213574.498256192</v>
      </c>
    </row>
    <row r="2223" spans="1:7">
      <c r="A2223">
        <v>45</v>
      </c>
      <c r="B2223" t="str">
        <f>VLOOKUP(A2223,SQL!$A$10:$B$61,2)</f>
        <v>South Carolina</v>
      </c>
      <c r="C2223">
        <v>13</v>
      </c>
      <c r="D2223" s="5">
        <v>2916887.9</v>
      </c>
      <c r="E2223" s="8">
        <f t="shared" si="34"/>
        <v>1064664083.5</v>
      </c>
      <c r="F2223" s="55">
        <f>VLOOKUP(Table1[[#This Row],[ST2]],Table2[#All],4,FALSE)</f>
        <v>0.57078299267764454</v>
      </c>
      <c r="G2223">
        <f>Table1[[#This Row],[Percentage]]*Table1[[#This Row],[VMT]]</f>
        <v>607692151.77653158</v>
      </c>
    </row>
    <row r="2224" spans="1:7">
      <c r="A2224">
        <v>45</v>
      </c>
      <c r="B2224" t="str">
        <f>VLOOKUP(A2224,SQL!$A$10:$B$61,2)</f>
        <v>South Carolina</v>
      </c>
      <c r="C2224">
        <v>15</v>
      </c>
      <c r="D2224" s="5">
        <v>3808212.81</v>
      </c>
      <c r="E2224" s="8">
        <f t="shared" si="34"/>
        <v>1389997675.6500001</v>
      </c>
      <c r="F2224" s="55">
        <f>VLOOKUP(Table1[[#This Row],[ST2]],Table2[#All],4,FALSE)</f>
        <v>0.57078299267764454</v>
      </c>
      <c r="G2224">
        <f>Table1[[#This Row],[Percentage]]*Table1[[#This Row],[VMT]]</f>
        <v>793387033.12247694</v>
      </c>
    </row>
    <row r="2225" spans="1:7">
      <c r="A2225">
        <v>45</v>
      </c>
      <c r="B2225" t="str">
        <f>VLOOKUP(A2225,SQL!$A$10:$B$61,2)</f>
        <v>South Carolina</v>
      </c>
      <c r="C2225">
        <v>17</v>
      </c>
      <c r="D2225" s="5">
        <v>1201678.96</v>
      </c>
      <c r="E2225" s="8">
        <f t="shared" si="34"/>
        <v>438612820.39999998</v>
      </c>
      <c r="F2225" s="55">
        <f>VLOOKUP(Table1[[#This Row],[ST2]],Table2[#All],4,FALSE)</f>
        <v>0.57078299267764454</v>
      </c>
      <c r="G2225">
        <f>Table1[[#This Row],[Percentage]]*Table1[[#This Row],[VMT]]</f>
        <v>250352738.25469419</v>
      </c>
    </row>
    <row r="2226" spans="1:7">
      <c r="A2226">
        <v>45</v>
      </c>
      <c r="B2226" t="str">
        <f>VLOOKUP(A2226,SQL!$A$10:$B$61,2)</f>
        <v>South Carolina</v>
      </c>
      <c r="C2226">
        <v>19</v>
      </c>
      <c r="D2226" s="5">
        <v>8893752.3100000005</v>
      </c>
      <c r="E2226" s="8">
        <f t="shared" si="34"/>
        <v>3246219593.1500001</v>
      </c>
      <c r="F2226" s="55">
        <f>VLOOKUP(Table1[[#This Row],[ST2]],Table2[#All],4,FALSE)</f>
        <v>0.57078299267764454</v>
      </c>
      <c r="G2226">
        <f>Table1[[#This Row],[Percentage]]*Table1[[#This Row],[VMT]]</f>
        <v>1852886934.2669628</v>
      </c>
    </row>
    <row r="2227" spans="1:7">
      <c r="A2227">
        <v>45</v>
      </c>
      <c r="B2227" t="str">
        <f>VLOOKUP(A2227,SQL!$A$10:$B$61,2)</f>
        <v>South Carolina</v>
      </c>
      <c r="C2227">
        <v>21</v>
      </c>
      <c r="D2227" s="5">
        <v>1879630.8</v>
      </c>
      <c r="E2227" s="8">
        <f t="shared" si="34"/>
        <v>686065242</v>
      </c>
      <c r="F2227" s="55">
        <f>VLOOKUP(Table1[[#This Row],[ST2]],Table2[#All],4,FALSE)</f>
        <v>0.57078299267764454</v>
      </c>
      <c r="G2227">
        <f>Table1[[#This Row],[Percentage]]*Table1[[#This Row],[VMT]]</f>
        <v>391594372.00087243</v>
      </c>
    </row>
    <row r="2228" spans="1:7">
      <c r="A2228">
        <v>45</v>
      </c>
      <c r="B2228" t="str">
        <f>VLOOKUP(A2228,SQL!$A$10:$B$61,2)</f>
        <v>South Carolina</v>
      </c>
      <c r="C2228">
        <v>23</v>
      </c>
      <c r="D2228" s="5">
        <v>1414218.33</v>
      </c>
      <c r="E2228" s="8">
        <f t="shared" si="34"/>
        <v>516189690.45000005</v>
      </c>
      <c r="F2228" s="55">
        <f>VLOOKUP(Table1[[#This Row],[ST2]],Table2[#All],4,FALSE)</f>
        <v>0.57078299267764454</v>
      </c>
      <c r="G2228">
        <f>Table1[[#This Row],[Percentage]]*Table1[[#This Row],[VMT]]</f>
        <v>294632296.304398</v>
      </c>
    </row>
    <row r="2229" spans="1:7">
      <c r="A2229">
        <v>45</v>
      </c>
      <c r="B2229" t="str">
        <f>VLOOKUP(A2229,SQL!$A$10:$B$61,2)</f>
        <v>South Carolina</v>
      </c>
      <c r="C2229">
        <v>25</v>
      </c>
      <c r="D2229" s="5">
        <v>1034293.52</v>
      </c>
      <c r="E2229" s="8">
        <f t="shared" si="34"/>
        <v>377517134.80000001</v>
      </c>
      <c r="F2229" s="55">
        <f>VLOOKUP(Table1[[#This Row],[ST2]],Table2[#All],4,FALSE)</f>
        <v>0.57078299267764454</v>
      </c>
      <c r="G2229">
        <f>Table1[[#This Row],[Percentage]]*Table1[[#This Row],[VMT]]</f>
        <v>215480359.98823375</v>
      </c>
    </row>
    <row r="2230" spans="1:7">
      <c r="A2230">
        <v>45</v>
      </c>
      <c r="B2230" t="str">
        <f>VLOOKUP(A2230,SQL!$A$10:$B$61,2)</f>
        <v>South Carolina</v>
      </c>
      <c r="C2230">
        <v>27</v>
      </c>
      <c r="D2230" s="5">
        <v>1548183.19</v>
      </c>
      <c r="E2230" s="8">
        <f t="shared" si="34"/>
        <v>565086864.35000002</v>
      </c>
      <c r="F2230" s="55">
        <f>VLOOKUP(Table1[[#This Row],[ST2]],Table2[#All],4,FALSE)</f>
        <v>0.57078299267764454</v>
      </c>
      <c r="G2230">
        <f>Table1[[#This Row],[Percentage]]*Table1[[#This Row],[VMT]]</f>
        <v>322541971.55651915</v>
      </c>
    </row>
    <row r="2231" spans="1:7">
      <c r="A2231">
        <v>45</v>
      </c>
      <c r="B2231" t="str">
        <f>VLOOKUP(A2231,SQL!$A$10:$B$61,2)</f>
        <v>South Carolina</v>
      </c>
      <c r="C2231">
        <v>29</v>
      </c>
      <c r="D2231" s="5">
        <v>2102652.34</v>
      </c>
      <c r="E2231" s="8">
        <f t="shared" si="34"/>
        <v>767468104.0999999</v>
      </c>
      <c r="F2231" s="55">
        <f>VLOOKUP(Table1[[#This Row],[ST2]],Table2[#All],4,FALSE)</f>
        <v>0.57078299267764454</v>
      </c>
      <c r="G2231">
        <f>Table1[[#This Row],[Percentage]]*Table1[[#This Row],[VMT]]</f>
        <v>438057741.242836</v>
      </c>
    </row>
    <row r="2232" spans="1:7">
      <c r="A2232">
        <v>45</v>
      </c>
      <c r="B2232" t="str">
        <f>VLOOKUP(A2232,SQL!$A$10:$B$61,2)</f>
        <v>South Carolina</v>
      </c>
      <c r="C2232">
        <v>31</v>
      </c>
      <c r="D2232" s="5">
        <v>1698101.28</v>
      </c>
      <c r="E2232" s="8">
        <f t="shared" si="34"/>
        <v>619806967.20000005</v>
      </c>
      <c r="F2232" s="55">
        <f>VLOOKUP(Table1[[#This Row],[ST2]],Table2[#All],4,FALSE)</f>
        <v>0.57078299267764454</v>
      </c>
      <c r="G2232">
        <f>Table1[[#This Row],[Percentage]]*Table1[[#This Row],[VMT]]</f>
        <v>353775275.62087071</v>
      </c>
    </row>
    <row r="2233" spans="1:7">
      <c r="A2233">
        <v>45</v>
      </c>
      <c r="B2233" t="str">
        <f>VLOOKUP(A2233,SQL!$A$10:$B$61,2)</f>
        <v>South Carolina</v>
      </c>
      <c r="C2233">
        <v>33</v>
      </c>
      <c r="D2233" s="5">
        <v>1344723.16</v>
      </c>
      <c r="E2233" s="8">
        <f t="shared" si="34"/>
        <v>490823953.39999998</v>
      </c>
      <c r="F2233" s="55">
        <f>VLOOKUP(Table1[[#This Row],[ST2]],Table2[#All],4,FALSE)</f>
        <v>0.57078299267764454</v>
      </c>
      <c r="G2233">
        <f>Table1[[#This Row],[Percentage]]*Table1[[#This Row],[VMT]]</f>
        <v>280153964.99952471</v>
      </c>
    </row>
    <row r="2234" spans="1:7">
      <c r="A2234">
        <v>45</v>
      </c>
      <c r="B2234" t="str">
        <f>VLOOKUP(A2234,SQL!$A$10:$B$61,2)</f>
        <v>South Carolina</v>
      </c>
      <c r="C2234">
        <v>35</v>
      </c>
      <c r="D2234" s="5">
        <v>2816581.85</v>
      </c>
      <c r="E2234" s="8">
        <f t="shared" si="34"/>
        <v>1028052375.25</v>
      </c>
      <c r="F2234" s="55">
        <f>VLOOKUP(Table1[[#This Row],[ST2]],Table2[#All],4,FALSE)</f>
        <v>0.57078299267764454</v>
      </c>
      <c r="G2234">
        <f>Table1[[#This Row],[Percentage]]*Table1[[#This Row],[VMT]]</f>
        <v>586794811.37455583</v>
      </c>
    </row>
    <row r="2235" spans="1:7">
      <c r="A2235">
        <v>45</v>
      </c>
      <c r="B2235" t="str">
        <f>VLOOKUP(A2235,SQL!$A$10:$B$61,2)</f>
        <v>South Carolina</v>
      </c>
      <c r="C2235">
        <v>37</v>
      </c>
      <c r="D2235" s="5">
        <v>496168.5</v>
      </c>
      <c r="E2235" s="8">
        <f t="shared" si="34"/>
        <v>181101502.5</v>
      </c>
      <c r="F2235" s="55">
        <f>VLOOKUP(Table1[[#This Row],[ST2]],Table2[#All],4,FALSE)</f>
        <v>0.57078299267764454</v>
      </c>
      <c r="G2235">
        <f>Table1[[#This Row],[Percentage]]*Table1[[#This Row],[VMT]]</f>
        <v>103369657.57536793</v>
      </c>
    </row>
    <row r="2236" spans="1:7">
      <c r="A2236">
        <v>45</v>
      </c>
      <c r="B2236" t="str">
        <f>VLOOKUP(A2236,SQL!$A$10:$B$61,2)</f>
        <v>South Carolina</v>
      </c>
      <c r="C2236">
        <v>39</v>
      </c>
      <c r="D2236" s="5">
        <v>1249141.54</v>
      </c>
      <c r="E2236" s="8">
        <f t="shared" si="34"/>
        <v>455936662.10000002</v>
      </c>
      <c r="F2236" s="55">
        <f>VLOOKUP(Table1[[#This Row],[ST2]],Table2[#All],4,FALSE)</f>
        <v>0.57078299267764454</v>
      </c>
      <c r="G2236">
        <f>Table1[[#This Row],[Percentage]]*Table1[[#This Row],[VMT]]</f>
        <v>260240892.464894</v>
      </c>
    </row>
    <row r="2237" spans="1:7">
      <c r="A2237">
        <v>45</v>
      </c>
      <c r="B2237" t="str">
        <f>VLOOKUP(A2237,SQL!$A$10:$B$61,2)</f>
        <v>South Carolina</v>
      </c>
      <c r="C2237">
        <v>41</v>
      </c>
      <c r="D2237" s="5">
        <v>3738349.95</v>
      </c>
      <c r="E2237" s="8">
        <f t="shared" si="34"/>
        <v>1364497731.75</v>
      </c>
      <c r="F2237" s="55">
        <f>VLOOKUP(Table1[[#This Row],[ST2]],Table2[#All],4,FALSE)</f>
        <v>0.57078299267764454</v>
      </c>
      <c r="G2237">
        <f>Table1[[#This Row],[Percentage]]*Table1[[#This Row],[VMT]]</f>
        <v>778832098.83012283</v>
      </c>
    </row>
    <row r="2238" spans="1:7">
      <c r="A2238">
        <v>45</v>
      </c>
      <c r="B2238" t="str">
        <f>VLOOKUP(A2238,SQL!$A$10:$B$61,2)</f>
        <v>South Carolina</v>
      </c>
      <c r="C2238">
        <v>43</v>
      </c>
      <c r="D2238" s="5">
        <v>1558842.38</v>
      </c>
      <c r="E2238" s="8">
        <f t="shared" si="34"/>
        <v>568977468.69999993</v>
      </c>
      <c r="F2238" s="55">
        <f>VLOOKUP(Table1[[#This Row],[ST2]],Table2[#All],4,FALSE)</f>
        <v>0.57078299267764454</v>
      </c>
      <c r="G2238">
        <f>Table1[[#This Row],[Percentage]]*Table1[[#This Row],[VMT]]</f>
        <v>324762662.3507368</v>
      </c>
    </row>
    <row r="2239" spans="1:7">
      <c r="A2239">
        <v>45</v>
      </c>
      <c r="B2239" t="str">
        <f>VLOOKUP(A2239,SQL!$A$10:$B$61,2)</f>
        <v>South Carolina</v>
      </c>
      <c r="C2239">
        <v>45</v>
      </c>
      <c r="D2239" s="5">
        <v>9754301.8900000006</v>
      </c>
      <c r="E2239" s="8">
        <f t="shared" si="34"/>
        <v>3560320189.8500004</v>
      </c>
      <c r="F2239" s="55">
        <f>VLOOKUP(Table1[[#This Row],[ST2]],Table2[#All],4,FALSE)</f>
        <v>0.57078299267764454</v>
      </c>
      <c r="G2239">
        <f>Table1[[#This Row],[Percentage]]*Table1[[#This Row],[VMT]]</f>
        <v>2032170212.8532228</v>
      </c>
    </row>
    <row r="2240" spans="1:7">
      <c r="A2240">
        <v>45</v>
      </c>
      <c r="B2240" t="str">
        <f>VLOOKUP(A2240,SQL!$A$10:$B$61,2)</f>
        <v>South Carolina</v>
      </c>
      <c r="C2240">
        <v>47</v>
      </c>
      <c r="D2240" s="5">
        <v>1298606.3700000001</v>
      </c>
      <c r="E2240" s="8">
        <f t="shared" si="34"/>
        <v>473991325.05000001</v>
      </c>
      <c r="F2240" s="55">
        <f>VLOOKUP(Table1[[#This Row],[ST2]],Table2[#All],4,FALSE)</f>
        <v>0.57078299267764454</v>
      </c>
      <c r="G2240">
        <f>Table1[[#This Row],[Percentage]]*Table1[[#This Row],[VMT]]</f>
        <v>270546187.0152812</v>
      </c>
    </row>
    <row r="2241" spans="1:7">
      <c r="A2241">
        <v>45</v>
      </c>
      <c r="B2241" t="str">
        <f>VLOOKUP(A2241,SQL!$A$10:$B$61,2)</f>
        <v>South Carolina</v>
      </c>
      <c r="C2241">
        <v>49</v>
      </c>
      <c r="D2241" s="5">
        <v>646574.65</v>
      </c>
      <c r="E2241" s="8">
        <f t="shared" si="34"/>
        <v>235999747.25</v>
      </c>
      <c r="F2241" s="55">
        <f>VLOOKUP(Table1[[#This Row],[ST2]],Table2[#All],4,FALSE)</f>
        <v>0.57078299267764454</v>
      </c>
      <c r="G2241">
        <f>Table1[[#This Row],[Percentage]]*Table1[[#This Row],[VMT]]</f>
        <v>134704642.00652272</v>
      </c>
    </row>
    <row r="2242" spans="1:7">
      <c r="A2242">
        <v>45</v>
      </c>
      <c r="B2242" t="str">
        <f>VLOOKUP(A2242,SQL!$A$10:$B$61,2)</f>
        <v>South Carolina</v>
      </c>
      <c r="C2242">
        <v>51</v>
      </c>
      <c r="D2242" s="5">
        <v>7107138.4400000004</v>
      </c>
      <c r="E2242" s="8">
        <f t="shared" si="34"/>
        <v>2594105530.6000004</v>
      </c>
      <c r="F2242" s="55">
        <f>VLOOKUP(Table1[[#This Row],[ST2]],Table2[#All],4,FALSE)</f>
        <v>0.57078299267764454</v>
      </c>
      <c r="G2242">
        <f>Table1[[#This Row],[Percentage]]*Table1[[#This Row],[VMT]]</f>
        <v>1480671318.0774972</v>
      </c>
    </row>
    <row r="2243" spans="1:7">
      <c r="A2243">
        <v>45</v>
      </c>
      <c r="B2243" t="str">
        <f>VLOOKUP(A2243,SQL!$A$10:$B$61,2)</f>
        <v>South Carolina</v>
      </c>
      <c r="C2243">
        <v>53</v>
      </c>
      <c r="D2243" s="5">
        <v>2309247.9700000002</v>
      </c>
      <c r="E2243" s="8">
        <f t="shared" si="34"/>
        <v>842875509.05000007</v>
      </c>
      <c r="F2243" s="55">
        <f>VLOOKUP(Table1[[#This Row],[ST2]],Table2[#All],4,FALSE)</f>
        <v>0.57078299267764454</v>
      </c>
      <c r="G2243">
        <f>Table1[[#This Row],[Percentage]]*Table1[[#This Row],[VMT]]</f>
        <v>481099005.51025212</v>
      </c>
    </row>
    <row r="2244" spans="1:7">
      <c r="A2244">
        <v>45</v>
      </c>
      <c r="B2244" t="str">
        <f>VLOOKUP(A2244,SQL!$A$10:$B$61,2)</f>
        <v>South Carolina</v>
      </c>
      <c r="C2244">
        <v>55</v>
      </c>
      <c r="D2244" s="5">
        <v>1852107.24</v>
      </c>
      <c r="E2244" s="8">
        <f t="shared" ref="E2244:E2307" si="35">D2244*365</f>
        <v>676019142.60000002</v>
      </c>
      <c r="F2244" s="55">
        <f>VLOOKUP(Table1[[#This Row],[ST2]],Table2[#All],4,FALSE)</f>
        <v>0.57078299267764454</v>
      </c>
      <c r="G2244">
        <f>Table1[[#This Row],[Percentage]]*Table1[[#This Row],[VMT]]</f>
        <v>385860229.32060337</v>
      </c>
    </row>
    <row r="2245" spans="1:7">
      <c r="A2245">
        <v>45</v>
      </c>
      <c r="B2245" t="str">
        <f>VLOOKUP(A2245,SQL!$A$10:$B$61,2)</f>
        <v>South Carolina</v>
      </c>
      <c r="C2245">
        <v>57</v>
      </c>
      <c r="D2245" s="5">
        <v>1573287.86</v>
      </c>
      <c r="E2245" s="8">
        <f t="shared" si="35"/>
        <v>574250068.9000001</v>
      </c>
      <c r="F2245" s="55">
        <f>VLOOKUP(Table1[[#This Row],[ST2]],Table2[#All],4,FALSE)</f>
        <v>0.57078299267764454</v>
      </c>
      <c r="G2245">
        <f>Table1[[#This Row],[Percentage]]*Table1[[#This Row],[VMT]]</f>
        <v>327772172.87208563</v>
      </c>
    </row>
    <row r="2246" spans="1:7">
      <c r="A2246">
        <v>45</v>
      </c>
      <c r="B2246" t="str">
        <f>VLOOKUP(A2246,SQL!$A$10:$B$61,2)</f>
        <v>South Carolina</v>
      </c>
      <c r="C2246">
        <v>59</v>
      </c>
      <c r="D2246" s="5">
        <v>2092546.01</v>
      </c>
      <c r="E2246" s="8">
        <f t="shared" si="35"/>
        <v>763779293.64999998</v>
      </c>
      <c r="F2246" s="55">
        <f>VLOOKUP(Table1[[#This Row],[ST2]],Table2[#All],4,FALSE)</f>
        <v>0.57078299267764454</v>
      </c>
      <c r="G2246">
        <f>Table1[[#This Row],[Percentage]]*Table1[[#This Row],[VMT]]</f>
        <v>435952230.97476447</v>
      </c>
    </row>
    <row r="2247" spans="1:7">
      <c r="A2247">
        <v>45</v>
      </c>
      <c r="B2247" t="str">
        <f>VLOOKUP(A2247,SQL!$A$10:$B$61,2)</f>
        <v>South Carolina</v>
      </c>
      <c r="C2247">
        <v>61</v>
      </c>
      <c r="D2247" s="5">
        <v>893998.31</v>
      </c>
      <c r="E2247" s="8">
        <f t="shared" si="35"/>
        <v>326309383.15000004</v>
      </c>
      <c r="F2247" s="55">
        <f>VLOOKUP(Table1[[#This Row],[ST2]],Table2[#All],4,FALSE)</f>
        <v>0.57078299267764454</v>
      </c>
      <c r="G2247">
        <f>Table1[[#This Row],[Percentage]]*Table1[[#This Row],[VMT]]</f>
        <v>186251846.25315318</v>
      </c>
    </row>
    <row r="2248" spans="1:7">
      <c r="A2248">
        <v>45</v>
      </c>
      <c r="B2248" t="str">
        <f>VLOOKUP(A2248,SQL!$A$10:$B$61,2)</f>
        <v>South Carolina</v>
      </c>
      <c r="C2248">
        <v>63</v>
      </c>
      <c r="D2248" s="5">
        <v>7085601.6900000004</v>
      </c>
      <c r="E2248" s="8">
        <f t="shared" si="35"/>
        <v>2586244616.8500004</v>
      </c>
      <c r="F2248" s="55">
        <f>VLOOKUP(Table1[[#This Row],[ST2]],Table2[#All],4,FALSE)</f>
        <v>0.57078299267764454</v>
      </c>
      <c r="G2248">
        <f>Table1[[#This Row],[Percentage]]*Table1[[#This Row],[VMT]]</f>
        <v>1476184442.2020915</v>
      </c>
    </row>
    <row r="2249" spans="1:7">
      <c r="A2249">
        <v>45</v>
      </c>
      <c r="B2249" t="str">
        <f>VLOOKUP(A2249,SQL!$A$10:$B$61,2)</f>
        <v>South Carolina</v>
      </c>
      <c r="C2249">
        <v>65</v>
      </c>
      <c r="D2249" s="5">
        <v>225265.83</v>
      </c>
      <c r="E2249" s="8">
        <f t="shared" si="35"/>
        <v>82222027.949999988</v>
      </c>
      <c r="F2249" s="55">
        <f>VLOOKUP(Table1[[#This Row],[ST2]],Table2[#All],4,FALSE)</f>
        <v>0.57078299267764454</v>
      </c>
      <c r="G2249">
        <f>Table1[[#This Row],[Percentage]]*Table1[[#This Row],[VMT]]</f>
        <v>46930935.177325927</v>
      </c>
    </row>
    <row r="2250" spans="1:7">
      <c r="A2250">
        <v>45</v>
      </c>
      <c r="B2250" t="str">
        <f>VLOOKUP(A2250,SQL!$A$10:$B$61,2)</f>
        <v>South Carolina</v>
      </c>
      <c r="C2250">
        <v>67</v>
      </c>
      <c r="D2250" s="5">
        <v>969257.32</v>
      </c>
      <c r="E2250" s="8">
        <f t="shared" si="35"/>
        <v>353778921.79999995</v>
      </c>
      <c r="F2250" s="55">
        <f>VLOOKUP(Table1[[#This Row],[ST2]],Table2[#All],4,FALSE)</f>
        <v>0.57078299267764454</v>
      </c>
      <c r="G2250">
        <f>Table1[[#This Row],[Percentage]]*Table1[[#This Row],[VMT]]</f>
        <v>201930991.73127437</v>
      </c>
    </row>
    <row r="2251" spans="1:7">
      <c r="A2251">
        <v>45</v>
      </c>
      <c r="B2251" t="str">
        <f>VLOOKUP(A2251,SQL!$A$10:$B$61,2)</f>
        <v>South Carolina</v>
      </c>
      <c r="C2251">
        <v>69</v>
      </c>
      <c r="D2251" s="5">
        <v>638425.4</v>
      </c>
      <c r="E2251" s="8">
        <f t="shared" si="35"/>
        <v>233025271</v>
      </c>
      <c r="F2251" s="55">
        <f>VLOOKUP(Table1[[#This Row],[ST2]],Table2[#All],4,FALSE)</f>
        <v>0.57078299267764454</v>
      </c>
      <c r="G2251">
        <f>Table1[[#This Row],[Percentage]]*Table1[[#This Row],[VMT]]</f>
        <v>133006861.55089913</v>
      </c>
    </row>
    <row r="2252" spans="1:7">
      <c r="A2252">
        <v>45</v>
      </c>
      <c r="B2252" t="str">
        <f>VLOOKUP(A2252,SQL!$A$10:$B$61,2)</f>
        <v>South Carolina</v>
      </c>
      <c r="C2252">
        <v>71</v>
      </c>
      <c r="D2252" s="5">
        <v>1762812.73</v>
      </c>
      <c r="E2252" s="8">
        <f t="shared" si="35"/>
        <v>643426646.45000005</v>
      </c>
      <c r="F2252" s="55">
        <f>VLOOKUP(Table1[[#This Row],[ST2]],Table2[#All],4,FALSE)</f>
        <v>0.57078299267764454</v>
      </c>
      <c r="G2252">
        <f>Table1[[#This Row],[Percentage]]*Table1[[#This Row],[VMT]]</f>
        <v>367256986.82927173</v>
      </c>
    </row>
    <row r="2253" spans="1:7">
      <c r="A2253">
        <v>45</v>
      </c>
      <c r="B2253" t="str">
        <f>VLOOKUP(A2253,SQL!$A$10:$B$61,2)</f>
        <v>South Carolina</v>
      </c>
      <c r="C2253">
        <v>73</v>
      </c>
      <c r="D2253" s="5">
        <v>1542281.4979999999</v>
      </c>
      <c r="E2253" s="8">
        <f t="shared" si="35"/>
        <v>562932746.76999998</v>
      </c>
      <c r="F2253" s="55">
        <f>VLOOKUP(Table1[[#This Row],[ST2]],Table2[#All],4,FALSE)</f>
        <v>0.57078299267764454</v>
      </c>
      <c r="G2253">
        <f>Table1[[#This Row],[Percentage]]*Table1[[#This Row],[VMT]]</f>
        <v>321312437.87762725</v>
      </c>
    </row>
    <row r="2254" spans="1:7">
      <c r="A2254">
        <v>45</v>
      </c>
      <c r="B2254" t="str">
        <f>VLOOKUP(A2254,SQL!$A$10:$B$61,2)</f>
        <v>South Carolina</v>
      </c>
      <c r="C2254">
        <v>75</v>
      </c>
      <c r="D2254" s="5">
        <v>3691449.83</v>
      </c>
      <c r="E2254" s="8">
        <f t="shared" si="35"/>
        <v>1347379187.95</v>
      </c>
      <c r="F2254" s="55">
        <f>VLOOKUP(Table1[[#This Row],[ST2]],Table2[#All],4,FALSE)</f>
        <v>0.57078299267764454</v>
      </c>
      <c r="G2254">
        <f>Table1[[#This Row],[Percentage]]*Table1[[#This Row],[VMT]]</f>
        <v>769061125.16967547</v>
      </c>
    </row>
    <row r="2255" spans="1:7">
      <c r="A2255">
        <v>45</v>
      </c>
      <c r="B2255" t="str">
        <f>VLOOKUP(A2255,SQL!$A$10:$B$61,2)</f>
        <v>South Carolina</v>
      </c>
      <c r="C2255">
        <v>77</v>
      </c>
      <c r="D2255" s="5">
        <v>2073664.68</v>
      </c>
      <c r="E2255" s="8">
        <f t="shared" si="35"/>
        <v>756887608.19999993</v>
      </c>
      <c r="F2255" s="55">
        <f>VLOOKUP(Table1[[#This Row],[ST2]],Table2[#All],4,FALSE)</f>
        <v>0.57078299267764454</v>
      </c>
      <c r="G2255">
        <f>Table1[[#This Row],[Percentage]]*Table1[[#This Row],[VMT]]</f>
        <v>432018574.12902045</v>
      </c>
    </row>
    <row r="2256" spans="1:7">
      <c r="A2256">
        <v>45</v>
      </c>
      <c r="B2256" t="str">
        <f>VLOOKUP(A2256,SQL!$A$10:$B$61,2)</f>
        <v>South Carolina</v>
      </c>
      <c r="C2256">
        <v>79</v>
      </c>
      <c r="D2256" s="5">
        <v>9400507.6500000004</v>
      </c>
      <c r="E2256" s="8">
        <f t="shared" si="35"/>
        <v>3431185292.25</v>
      </c>
      <c r="F2256" s="55">
        <f>VLOOKUP(Table1[[#This Row],[ST2]],Table2[#All],4,FALSE)</f>
        <v>0.57078299267764454</v>
      </c>
      <c r="G2256">
        <f>Table1[[#This Row],[Percentage]]*Table1[[#This Row],[VMT]]</f>
        <v>1958462209.5419734</v>
      </c>
    </row>
    <row r="2257" spans="1:7">
      <c r="A2257">
        <v>45</v>
      </c>
      <c r="B2257" t="str">
        <f>VLOOKUP(A2257,SQL!$A$10:$B$61,2)</f>
        <v>South Carolina</v>
      </c>
      <c r="C2257">
        <v>81</v>
      </c>
      <c r="D2257" s="5">
        <v>472313.66</v>
      </c>
      <c r="E2257" s="8">
        <f t="shared" si="35"/>
        <v>172394485.89999998</v>
      </c>
      <c r="F2257" s="55">
        <f>VLOOKUP(Table1[[#This Row],[ST2]],Table2[#All],4,FALSE)</f>
        <v>0.57078299267764454</v>
      </c>
      <c r="G2257">
        <f>Table1[[#This Row],[Percentage]]*Table1[[#This Row],[VMT]]</f>
        <v>98399840.583125979</v>
      </c>
    </row>
    <row r="2258" spans="1:7">
      <c r="A2258">
        <v>45</v>
      </c>
      <c r="B2258" t="str">
        <f>VLOOKUP(A2258,SQL!$A$10:$B$61,2)</f>
        <v>South Carolina</v>
      </c>
      <c r="C2258">
        <v>83</v>
      </c>
      <c r="D2258" s="5">
        <v>7701611.29</v>
      </c>
      <c r="E2258" s="8">
        <f t="shared" si="35"/>
        <v>2811088120.8499999</v>
      </c>
      <c r="F2258" s="55">
        <f>VLOOKUP(Table1[[#This Row],[ST2]],Table2[#All],4,FALSE)</f>
        <v>0.57078299267764454</v>
      </c>
      <c r="G2258">
        <f>Table1[[#This Row],[Percentage]]*Table1[[#This Row],[VMT]]</f>
        <v>1604521290.2993391</v>
      </c>
    </row>
    <row r="2259" spans="1:7">
      <c r="A2259">
        <v>45</v>
      </c>
      <c r="B2259" t="str">
        <f>VLOOKUP(A2259,SQL!$A$10:$B$61,2)</f>
        <v>South Carolina</v>
      </c>
      <c r="C2259">
        <v>85</v>
      </c>
      <c r="D2259" s="5">
        <v>2410159.36</v>
      </c>
      <c r="E2259" s="8">
        <f t="shared" si="35"/>
        <v>879708166.39999998</v>
      </c>
      <c r="F2259" s="55">
        <f>VLOOKUP(Table1[[#This Row],[ST2]],Table2[#All],4,FALSE)</f>
        <v>0.57078299267764454</v>
      </c>
      <c r="G2259">
        <f>Table1[[#This Row],[Percentage]]*Table1[[#This Row],[VMT]]</f>
        <v>502122459.90075529</v>
      </c>
    </row>
    <row r="2260" spans="1:7">
      <c r="A2260">
        <v>45</v>
      </c>
      <c r="B2260" t="str">
        <f>VLOOKUP(A2260,SQL!$A$10:$B$61,2)</f>
        <v>South Carolina</v>
      </c>
      <c r="C2260">
        <v>87</v>
      </c>
      <c r="D2260" s="5">
        <v>580201.16</v>
      </c>
      <c r="E2260" s="8">
        <f t="shared" si="35"/>
        <v>211773423.40000001</v>
      </c>
      <c r="F2260" s="55">
        <f>VLOOKUP(Table1[[#This Row],[ST2]],Table2[#All],4,FALSE)</f>
        <v>0.57078299267764454</v>
      </c>
      <c r="G2260">
        <f>Table1[[#This Row],[Percentage]]*Table1[[#This Row],[VMT]]</f>
        <v>120876668.37784192</v>
      </c>
    </row>
    <row r="2261" spans="1:7">
      <c r="A2261">
        <v>45</v>
      </c>
      <c r="B2261" t="str">
        <f>VLOOKUP(A2261,SQL!$A$10:$B$61,2)</f>
        <v>South Carolina</v>
      </c>
      <c r="C2261">
        <v>89</v>
      </c>
      <c r="D2261" s="5">
        <v>813075.56</v>
      </c>
      <c r="E2261" s="8">
        <f t="shared" si="35"/>
        <v>296772579.40000004</v>
      </c>
      <c r="F2261" s="55">
        <f>VLOOKUP(Table1[[#This Row],[ST2]],Table2[#All],4,FALSE)</f>
        <v>0.57078299267764454</v>
      </c>
      <c r="G2261">
        <f>Table1[[#This Row],[Percentage]]*Table1[[#This Row],[VMT]]</f>
        <v>169392741.0145959</v>
      </c>
    </row>
    <row r="2262" spans="1:7">
      <c r="A2262">
        <v>45</v>
      </c>
      <c r="B2262" t="str">
        <f>VLOOKUP(A2262,SQL!$A$10:$B$61,2)</f>
        <v>South Carolina</v>
      </c>
      <c r="C2262">
        <v>91</v>
      </c>
      <c r="D2262" s="5">
        <v>5028843.6500000004</v>
      </c>
      <c r="E2262" s="8">
        <f t="shared" si="35"/>
        <v>1835527932.2500002</v>
      </c>
      <c r="F2262" s="55">
        <f>VLOOKUP(Table1[[#This Row],[ST2]],Table2[#All],4,FALSE)</f>
        <v>0.57078299267764454</v>
      </c>
      <c r="G2262">
        <f>Table1[[#This Row],[Percentage]]*Table1[[#This Row],[VMT]]</f>
        <v>1047688126.3130639</v>
      </c>
    </row>
    <row r="2263" spans="1:7">
      <c r="A2263">
        <v>46</v>
      </c>
      <c r="B2263" t="s">
        <v>1914</v>
      </c>
      <c r="C2263" t="s">
        <v>1897</v>
      </c>
      <c r="D2263" s="5">
        <v>10541752.731000001</v>
      </c>
      <c r="E2263" s="8">
        <f t="shared" si="35"/>
        <v>3847739746.8150001</v>
      </c>
      <c r="F2263" s="55">
        <f>VLOOKUP(Table1[[#This Row],[ST2]],Table2[#All],4,FALSE)</f>
        <v>0.61028247065681396</v>
      </c>
      <c r="G2263">
        <f>Table1[[#This Row],[Percentage]]*Table1[[#This Row],[VMT]]</f>
        <v>2348208119.130682</v>
      </c>
    </row>
    <row r="2264" spans="1:7">
      <c r="A2264">
        <v>46</v>
      </c>
      <c r="B2264" t="s">
        <v>1914</v>
      </c>
      <c r="C2264">
        <v>3</v>
      </c>
      <c r="D2264" s="5">
        <v>201717.07199999999</v>
      </c>
      <c r="E2264" s="8">
        <f t="shared" si="35"/>
        <v>73626731.280000001</v>
      </c>
      <c r="F2264" s="55">
        <f>VLOOKUP(Table1[[#This Row],[ST2]],Table2[#All],4,FALSE)</f>
        <v>0.61028247065681396</v>
      </c>
      <c r="G2264">
        <f>Table1[[#This Row],[Percentage]]*Table1[[#This Row],[VMT]]</f>
        <v>44933103.471943729</v>
      </c>
    </row>
    <row r="2265" spans="1:7">
      <c r="A2265">
        <v>46</v>
      </c>
      <c r="B2265" t="s">
        <v>1914</v>
      </c>
      <c r="C2265">
        <v>5</v>
      </c>
      <c r="D2265" s="5">
        <v>114221.901</v>
      </c>
      <c r="E2265" s="8">
        <f t="shared" si="35"/>
        <v>41690993.865000002</v>
      </c>
      <c r="F2265" s="55">
        <f>VLOOKUP(Table1[[#This Row],[ST2]],Table2[#All],4,FALSE)</f>
        <v>0.61028247065681396</v>
      </c>
      <c r="G2265">
        <f>Table1[[#This Row],[Percentage]]*Table1[[#This Row],[VMT]]</f>
        <v>25443282.740070276</v>
      </c>
    </row>
    <row r="2266" spans="1:7">
      <c r="A2266">
        <v>46</v>
      </c>
      <c r="B2266" t="s">
        <v>1914</v>
      </c>
      <c r="C2266">
        <v>7</v>
      </c>
      <c r="D2266" s="5">
        <v>32771.124000000003</v>
      </c>
      <c r="E2266" s="8">
        <f t="shared" si="35"/>
        <v>11961460.260000002</v>
      </c>
      <c r="F2266" s="55">
        <f>VLOOKUP(Table1[[#This Row],[ST2]],Table2[#All],4,FALSE)</f>
        <v>0.61028247065681396</v>
      </c>
      <c r="G2266">
        <f>Table1[[#This Row],[Percentage]]*Table1[[#This Row],[VMT]]</f>
        <v>7299869.5201360974</v>
      </c>
    </row>
    <row r="2267" spans="1:7">
      <c r="A2267">
        <v>46</v>
      </c>
      <c r="B2267" t="s">
        <v>1914</v>
      </c>
      <c r="C2267">
        <v>9</v>
      </c>
      <c r="D2267" s="5">
        <v>19995.93</v>
      </c>
      <c r="E2267" s="8">
        <f t="shared" si="35"/>
        <v>7298514.4500000002</v>
      </c>
      <c r="F2267" s="55">
        <f>VLOOKUP(Table1[[#This Row],[ST2]],Table2[#All],4,FALSE)</f>
        <v>0.61028247065681396</v>
      </c>
      <c r="G2267">
        <f>Table1[[#This Row],[Percentage]]*Table1[[#This Row],[VMT]]</f>
        <v>4454155.4306704579</v>
      </c>
    </row>
    <row r="2268" spans="1:7">
      <c r="A2268">
        <v>46</v>
      </c>
      <c r="B2268" t="s">
        <v>1914</v>
      </c>
      <c r="C2268">
        <v>11</v>
      </c>
      <c r="D2268" s="5">
        <v>360602.57</v>
      </c>
      <c r="E2268" s="8">
        <f t="shared" si="35"/>
        <v>131619938.05</v>
      </c>
      <c r="F2268" s="55">
        <f>VLOOKUP(Table1[[#This Row],[ST2]],Table2[#All],4,FALSE)</f>
        <v>0.61028247065681396</v>
      </c>
      <c r="G2268">
        <f>Table1[[#This Row],[Percentage]]*Table1[[#This Row],[VMT]]</f>
        <v>80325340.980850801</v>
      </c>
    </row>
    <row r="2269" spans="1:7">
      <c r="A2269">
        <v>46</v>
      </c>
      <c r="B2269" t="s">
        <v>1914</v>
      </c>
      <c r="C2269">
        <v>13</v>
      </c>
      <c r="D2269" s="5">
        <v>307594.10800000001</v>
      </c>
      <c r="E2269" s="8">
        <f t="shared" si="35"/>
        <v>112271849.42</v>
      </c>
      <c r="F2269" s="55">
        <f>VLOOKUP(Table1[[#This Row],[ST2]],Table2[#All],4,FALSE)</f>
        <v>0.61028247065681396</v>
      </c>
      <c r="G2269">
        <f>Table1[[#This Row],[Percentage]]*Table1[[#This Row],[VMT]]</f>
        <v>68517541.649247393</v>
      </c>
    </row>
    <row r="2270" spans="1:7">
      <c r="A2270">
        <v>46</v>
      </c>
      <c r="B2270" t="s">
        <v>1914</v>
      </c>
      <c r="C2270">
        <v>15</v>
      </c>
      <c r="D2270" s="5">
        <v>210337.41</v>
      </c>
      <c r="E2270" s="8">
        <f t="shared" si="35"/>
        <v>76773154.650000006</v>
      </c>
      <c r="F2270" s="55">
        <f>VLOOKUP(Table1[[#This Row],[ST2]],Table2[#All],4,FALSE)</f>
        <v>0.61028247065681396</v>
      </c>
      <c r="G2270">
        <f>Table1[[#This Row],[Percentage]]*Table1[[#This Row],[VMT]]</f>
        <v>46853310.499919668</v>
      </c>
    </row>
    <row r="2271" spans="1:7">
      <c r="A2271">
        <v>46</v>
      </c>
      <c r="B2271" t="s">
        <v>1914</v>
      </c>
      <c r="C2271">
        <v>17</v>
      </c>
      <c r="D2271" s="5">
        <v>3000.3440000000001</v>
      </c>
      <c r="E2271" s="8">
        <f t="shared" si="35"/>
        <v>1095125.56</v>
      </c>
      <c r="F2271" s="55">
        <f>VLOOKUP(Table1[[#This Row],[ST2]],Table2[#All],4,FALSE)</f>
        <v>0.61028247065681396</v>
      </c>
      <c r="G2271">
        <f>Table1[[#This Row],[Percentage]]*Table1[[#This Row],[VMT]]</f>
        <v>668335.93243622698</v>
      </c>
    </row>
    <row r="2272" spans="1:7">
      <c r="A2272">
        <v>46</v>
      </c>
      <c r="B2272" t="s">
        <v>1914</v>
      </c>
      <c r="C2272">
        <v>19</v>
      </c>
      <c r="D2272" s="5">
        <v>94930.487999999998</v>
      </c>
      <c r="E2272" s="8">
        <f t="shared" si="35"/>
        <v>34649628.119999997</v>
      </c>
      <c r="F2272" s="55">
        <f>VLOOKUP(Table1[[#This Row],[ST2]],Table2[#All],4,FALSE)</f>
        <v>0.61028247065681396</v>
      </c>
      <c r="G2272">
        <f>Table1[[#This Row],[Percentage]]*Table1[[#This Row],[VMT]]</f>
        <v>21146060.656413414</v>
      </c>
    </row>
    <row r="2273" spans="1:7">
      <c r="A2273">
        <v>46</v>
      </c>
      <c r="B2273" t="s">
        <v>1914</v>
      </c>
      <c r="C2273">
        <v>21</v>
      </c>
      <c r="D2273" s="5">
        <v>9674.1890000000003</v>
      </c>
      <c r="E2273" s="8">
        <f t="shared" si="35"/>
        <v>3531078.9850000003</v>
      </c>
      <c r="F2273" s="55">
        <f>VLOOKUP(Table1[[#This Row],[ST2]],Table2[#All],4,FALSE)</f>
        <v>0.61028247065681396</v>
      </c>
      <c r="G2273">
        <f>Table1[[#This Row],[Percentage]]*Table1[[#This Row],[VMT]]</f>
        <v>2154955.6070501553</v>
      </c>
    </row>
    <row r="2274" spans="1:7">
      <c r="A2274">
        <v>46</v>
      </c>
      <c r="B2274" t="s">
        <v>1914</v>
      </c>
      <c r="C2274">
        <v>23</v>
      </c>
      <c r="D2274" s="5">
        <v>52436.535000000003</v>
      </c>
      <c r="E2274" s="8">
        <f t="shared" si="35"/>
        <v>19139335.275000002</v>
      </c>
      <c r="F2274" s="55">
        <f>VLOOKUP(Table1[[#This Row],[ST2]],Table2[#All],4,FALSE)</f>
        <v>0.61028247065681396</v>
      </c>
      <c r="G2274">
        <f>Table1[[#This Row],[Percentage]]*Table1[[#This Row],[VMT]]</f>
        <v>11680400.818356114</v>
      </c>
    </row>
    <row r="2275" spans="1:7">
      <c r="A2275">
        <v>46</v>
      </c>
      <c r="B2275" t="s">
        <v>1914</v>
      </c>
      <c r="C2275">
        <v>25</v>
      </c>
      <c r="D2275" s="5">
        <v>23578.53</v>
      </c>
      <c r="E2275" s="8">
        <f t="shared" si="35"/>
        <v>8606163.4499999993</v>
      </c>
      <c r="F2275" s="55">
        <f>VLOOKUP(Table1[[#This Row],[ST2]],Table2[#All],4,FALSE)</f>
        <v>0.61028247065681396</v>
      </c>
      <c r="G2275">
        <f>Table1[[#This Row],[Percentage]]*Table1[[#This Row],[VMT]]</f>
        <v>5252190.6931423694</v>
      </c>
    </row>
    <row r="2276" spans="1:7">
      <c r="A2276">
        <v>46</v>
      </c>
      <c r="B2276" t="s">
        <v>1914</v>
      </c>
      <c r="C2276">
        <v>27</v>
      </c>
      <c r="D2276" s="5">
        <v>93698.315000000002</v>
      </c>
      <c r="E2276" s="8">
        <f t="shared" si="35"/>
        <v>34199884.975000001</v>
      </c>
      <c r="F2276" s="55">
        <f>VLOOKUP(Table1[[#This Row],[ST2]],Table2[#All],4,FALSE)</f>
        <v>0.61028247065681396</v>
      </c>
      <c r="G2276">
        <f>Table1[[#This Row],[Percentage]]*Table1[[#This Row],[VMT]]</f>
        <v>20871590.29872185</v>
      </c>
    </row>
    <row r="2277" spans="1:7">
      <c r="A2277">
        <v>46</v>
      </c>
      <c r="B2277" t="s">
        <v>1914</v>
      </c>
      <c r="C2277">
        <v>29</v>
      </c>
      <c r="D2277" s="5">
        <v>317298.277</v>
      </c>
      <c r="E2277" s="8">
        <f t="shared" si="35"/>
        <v>115813871.105</v>
      </c>
      <c r="F2277" s="55">
        <f>VLOOKUP(Table1[[#This Row],[ST2]],Table2[#All],4,FALSE)</f>
        <v>0.61028247065681396</v>
      </c>
      <c r="G2277">
        <f>Table1[[#This Row],[Percentage]]*Table1[[#This Row],[VMT]]</f>
        <v>70679175.394289196</v>
      </c>
    </row>
    <row r="2278" spans="1:7">
      <c r="A2278">
        <v>46</v>
      </c>
      <c r="B2278" t="s">
        <v>1914</v>
      </c>
      <c r="C2278">
        <v>31</v>
      </c>
      <c r="D2278" s="5">
        <v>40308.019</v>
      </c>
      <c r="E2278" s="8">
        <f t="shared" si="35"/>
        <v>14712426.935000001</v>
      </c>
      <c r="F2278" s="55">
        <f>VLOOKUP(Table1[[#This Row],[ST2]],Table2[#All],4,FALSE)</f>
        <v>0.61028247065681396</v>
      </c>
      <c r="G2278">
        <f>Table1[[#This Row],[Percentage]]*Table1[[#This Row],[VMT]]</f>
        <v>8978736.2592496574</v>
      </c>
    </row>
    <row r="2279" spans="1:7">
      <c r="A2279">
        <v>46</v>
      </c>
      <c r="B2279" t="s">
        <v>1914</v>
      </c>
      <c r="C2279">
        <v>33</v>
      </c>
      <c r="D2279" s="5">
        <v>82850.611000000004</v>
      </c>
      <c r="E2279" s="8">
        <f t="shared" si="35"/>
        <v>30240473.015000001</v>
      </c>
      <c r="F2279" s="55">
        <f>VLOOKUP(Table1[[#This Row],[ST2]],Table2[#All],4,FALSE)</f>
        <v>0.61028247065681396</v>
      </c>
      <c r="G2279">
        <f>Table1[[#This Row],[Percentage]]*Table1[[#This Row],[VMT]]</f>
        <v>18455230.585424911</v>
      </c>
    </row>
    <row r="2280" spans="1:7">
      <c r="A2280">
        <v>46</v>
      </c>
      <c r="B2280" t="s">
        <v>1914</v>
      </c>
      <c r="C2280">
        <v>35</v>
      </c>
      <c r="D2280" s="5">
        <v>257409.5</v>
      </c>
      <c r="E2280" s="8">
        <f t="shared" si="35"/>
        <v>93954467.5</v>
      </c>
      <c r="F2280" s="55">
        <f>VLOOKUP(Table1[[#This Row],[ST2]],Table2[#All],4,FALSE)</f>
        <v>0.61028247065681396</v>
      </c>
      <c r="G2280">
        <f>Table1[[#This Row],[Percentage]]*Table1[[#This Row],[VMT]]</f>
        <v>57338764.555145331</v>
      </c>
    </row>
    <row r="2281" spans="1:7">
      <c r="A2281">
        <v>46</v>
      </c>
      <c r="B2281" t="s">
        <v>1914</v>
      </c>
      <c r="C2281">
        <v>37</v>
      </c>
      <c r="D2281" s="5">
        <v>87474.085999999996</v>
      </c>
      <c r="E2281" s="8">
        <f t="shared" si="35"/>
        <v>31928041.389999997</v>
      </c>
      <c r="F2281" s="55">
        <f>VLOOKUP(Table1[[#This Row],[ST2]],Table2[#All],4,FALSE)</f>
        <v>0.61028247065681396</v>
      </c>
      <c r="G2281">
        <f>Table1[[#This Row],[Percentage]]*Table1[[#This Row],[VMT]]</f>
        <v>19485123.982722215</v>
      </c>
    </row>
    <row r="2282" spans="1:7">
      <c r="A2282">
        <v>46</v>
      </c>
      <c r="B2282" t="s">
        <v>1914</v>
      </c>
      <c r="C2282">
        <v>39</v>
      </c>
      <c r="D2282" s="5">
        <v>157137.103</v>
      </c>
      <c r="E2282" s="8">
        <f t="shared" si="35"/>
        <v>57355042.594999999</v>
      </c>
      <c r="F2282" s="55">
        <f>VLOOKUP(Table1[[#This Row],[ST2]],Table2[#All],4,FALSE)</f>
        <v>0.61028247065681396</v>
      </c>
      <c r="G2282">
        <f>Table1[[#This Row],[Percentage]]*Table1[[#This Row],[VMT]]</f>
        <v>35002777.099503398</v>
      </c>
    </row>
    <row r="2283" spans="1:7">
      <c r="A2283">
        <v>46</v>
      </c>
      <c r="B2283" t="s">
        <v>1914</v>
      </c>
      <c r="C2283">
        <v>41</v>
      </c>
      <c r="D2283" s="5">
        <v>45398.512999999999</v>
      </c>
      <c r="E2283" s="8">
        <f t="shared" si="35"/>
        <v>16570457.244999999</v>
      </c>
      <c r="F2283" s="55">
        <f>VLOOKUP(Table1[[#This Row],[ST2]],Table2[#All],4,FALSE)</f>
        <v>0.61028247065681396</v>
      </c>
      <c r="G2283">
        <f>Table1[[#This Row],[Percentage]]*Table1[[#This Row],[VMT]]</f>
        <v>10112659.587391702</v>
      </c>
    </row>
    <row r="2284" spans="1:7">
      <c r="A2284">
        <v>46</v>
      </c>
      <c r="B2284" t="s">
        <v>1914</v>
      </c>
      <c r="C2284">
        <v>43</v>
      </c>
      <c r="D2284" s="5">
        <v>4604.9009999999998</v>
      </c>
      <c r="E2284" s="8">
        <f t="shared" si="35"/>
        <v>1680788.865</v>
      </c>
      <c r="F2284" s="55">
        <f>VLOOKUP(Table1[[#This Row],[ST2]],Table2[#All],4,FALSE)</f>
        <v>0.61028247065681396</v>
      </c>
      <c r="G2284">
        <f>Table1[[#This Row],[Percentage]]*Table1[[#This Row],[VMT]]</f>
        <v>1025755.9811846621</v>
      </c>
    </row>
    <row r="2285" spans="1:7">
      <c r="A2285">
        <v>46</v>
      </c>
      <c r="B2285" t="s">
        <v>1914</v>
      </c>
      <c r="C2285">
        <v>45</v>
      </c>
      <c r="D2285" s="5">
        <v>60732.692999999999</v>
      </c>
      <c r="E2285" s="8">
        <f t="shared" si="35"/>
        <v>22167432.945</v>
      </c>
      <c r="F2285" s="55">
        <f>VLOOKUP(Table1[[#This Row],[ST2]],Table2[#All],4,FALSE)</f>
        <v>0.61028247065681396</v>
      </c>
      <c r="G2285">
        <f>Table1[[#This Row],[Percentage]]*Table1[[#This Row],[VMT]]</f>
        <v>13528395.745793853</v>
      </c>
    </row>
    <row r="2286" spans="1:7">
      <c r="A2286">
        <v>46</v>
      </c>
      <c r="B2286" t="s">
        <v>1914</v>
      </c>
      <c r="C2286">
        <v>47</v>
      </c>
      <c r="D2286" s="5">
        <v>111240.648</v>
      </c>
      <c r="E2286" s="8">
        <f t="shared" si="35"/>
        <v>40602836.520000003</v>
      </c>
      <c r="F2286" s="55">
        <f>VLOOKUP(Table1[[#This Row],[ST2]],Table2[#All],4,FALSE)</f>
        <v>0.61028247065681396</v>
      </c>
      <c r="G2286">
        <f>Table1[[#This Row],[Percentage]]*Table1[[#This Row],[VMT]]</f>
        <v>24779199.387100317</v>
      </c>
    </row>
    <row r="2287" spans="1:7">
      <c r="A2287">
        <v>46</v>
      </c>
      <c r="B2287" t="s">
        <v>1914</v>
      </c>
      <c r="C2287">
        <v>49</v>
      </c>
      <c r="D2287" s="5">
        <v>24489.561000000002</v>
      </c>
      <c r="E2287" s="8">
        <f t="shared" si="35"/>
        <v>8938689.7650000006</v>
      </c>
      <c r="F2287" s="55">
        <f>VLOOKUP(Table1[[#This Row],[ST2]],Table2[#All],4,FALSE)</f>
        <v>0.61028247065681396</v>
      </c>
      <c r="G2287">
        <f>Table1[[#This Row],[Percentage]]*Table1[[#This Row],[VMT]]</f>
        <v>5455125.6742189759</v>
      </c>
    </row>
    <row r="2288" spans="1:7">
      <c r="A2288">
        <v>46</v>
      </c>
      <c r="B2288" t="s">
        <v>1914</v>
      </c>
      <c r="C2288">
        <v>51</v>
      </c>
      <c r="D2288" s="5">
        <v>92547.156000000003</v>
      </c>
      <c r="E2288" s="8">
        <f t="shared" si="35"/>
        <v>33779711.939999998</v>
      </c>
      <c r="F2288" s="55">
        <f>VLOOKUP(Table1[[#This Row],[ST2]],Table2[#All],4,FALSE)</f>
        <v>0.61028247065681396</v>
      </c>
      <c r="G2288">
        <f>Table1[[#This Row],[Percentage]]*Table1[[#This Row],[VMT]]</f>
        <v>20615166.060818676</v>
      </c>
    </row>
    <row r="2289" spans="1:7">
      <c r="A2289">
        <v>46</v>
      </c>
      <c r="B2289" t="s">
        <v>1914</v>
      </c>
      <c r="C2289">
        <v>53</v>
      </c>
      <c r="D2289" s="5">
        <v>35100.116000000002</v>
      </c>
      <c r="E2289" s="8">
        <f t="shared" si="35"/>
        <v>12811542.34</v>
      </c>
      <c r="F2289" s="55">
        <f>VLOOKUP(Table1[[#This Row],[ST2]],Table2[#All],4,FALSE)</f>
        <v>0.61028247065681396</v>
      </c>
      <c r="G2289">
        <f>Table1[[#This Row],[Percentage]]*Table1[[#This Row],[VMT]]</f>
        <v>7818659.7121795798</v>
      </c>
    </row>
    <row r="2290" spans="1:7">
      <c r="A2290">
        <v>46</v>
      </c>
      <c r="B2290" t="s">
        <v>1914</v>
      </c>
      <c r="C2290">
        <v>55</v>
      </c>
      <c r="D2290" s="5">
        <v>30113.464</v>
      </c>
      <c r="E2290" s="8">
        <f t="shared" si="35"/>
        <v>10991414.359999999</v>
      </c>
      <c r="F2290" s="55">
        <f>VLOOKUP(Table1[[#This Row],[ST2]],Table2[#All],4,FALSE)</f>
        <v>0.61028247065681396</v>
      </c>
      <c r="G2290">
        <f>Table1[[#This Row],[Percentage]]*Table1[[#This Row],[VMT]]</f>
        <v>6707867.5116335833</v>
      </c>
    </row>
    <row r="2291" spans="1:7">
      <c r="A2291">
        <v>46</v>
      </c>
      <c r="B2291" t="s">
        <v>1914</v>
      </c>
      <c r="C2291">
        <v>57</v>
      </c>
      <c r="D2291" s="5">
        <v>79646.460000000006</v>
      </c>
      <c r="E2291" s="8">
        <f t="shared" si="35"/>
        <v>29070957.900000002</v>
      </c>
      <c r="F2291" s="55">
        <f>VLOOKUP(Table1[[#This Row],[ST2]],Table2[#All],4,FALSE)</f>
        <v>0.61028247065681396</v>
      </c>
      <c r="G2291">
        <f>Table1[[#This Row],[Percentage]]*Table1[[#This Row],[VMT]]</f>
        <v>17741496.011572227</v>
      </c>
    </row>
    <row r="2292" spans="1:7">
      <c r="A2292">
        <v>46</v>
      </c>
      <c r="B2292" t="s">
        <v>1914</v>
      </c>
      <c r="C2292">
        <v>59</v>
      </c>
      <c r="D2292" s="5">
        <v>11667.385</v>
      </c>
      <c r="E2292" s="8">
        <f t="shared" si="35"/>
        <v>4258595.5250000004</v>
      </c>
      <c r="F2292" s="55">
        <f>VLOOKUP(Table1[[#This Row],[ST2]],Table2[#All],4,FALSE)</f>
        <v>0.61028247065681396</v>
      </c>
      <c r="G2292">
        <f>Table1[[#This Row],[Percentage]]*Table1[[#This Row],[VMT]]</f>
        <v>2598946.1985250521</v>
      </c>
    </row>
    <row r="2293" spans="1:7">
      <c r="A2293">
        <v>46</v>
      </c>
      <c r="B2293" t="s">
        <v>1914</v>
      </c>
      <c r="C2293">
        <v>61</v>
      </c>
      <c r="D2293" s="5">
        <v>203914.43700000001</v>
      </c>
      <c r="E2293" s="8">
        <f t="shared" si="35"/>
        <v>74428769.504999995</v>
      </c>
      <c r="F2293" s="55">
        <f>VLOOKUP(Table1[[#This Row],[ST2]],Table2[#All],4,FALSE)</f>
        <v>0.61028247065681396</v>
      </c>
      <c r="G2293">
        <f>Table1[[#This Row],[Percentage]]*Table1[[#This Row],[VMT]]</f>
        <v>45422573.341457926</v>
      </c>
    </row>
    <row r="2294" spans="1:7">
      <c r="A2294">
        <v>46</v>
      </c>
      <c r="B2294" t="s">
        <v>1914</v>
      </c>
      <c r="C2294">
        <v>63</v>
      </c>
      <c r="D2294" s="5">
        <v>52683.648000000001</v>
      </c>
      <c r="E2294" s="8">
        <f t="shared" si="35"/>
        <v>19229531.52</v>
      </c>
      <c r="F2294" s="55">
        <f>VLOOKUP(Table1[[#This Row],[ST2]],Table2[#All],4,FALSE)</f>
        <v>0.61028247065681396</v>
      </c>
      <c r="G2294">
        <f>Table1[[#This Row],[Percentage]]*Table1[[#This Row],[VMT]]</f>
        <v>11735446.005598679</v>
      </c>
    </row>
    <row r="2295" spans="1:7">
      <c r="A2295">
        <v>46</v>
      </c>
      <c r="B2295" t="s">
        <v>1914</v>
      </c>
      <c r="C2295">
        <v>65</v>
      </c>
      <c r="D2295" s="5">
        <v>117507.73299999999</v>
      </c>
      <c r="E2295" s="8">
        <f t="shared" si="35"/>
        <v>42890322.544999994</v>
      </c>
      <c r="F2295" s="55">
        <f>VLOOKUP(Table1[[#This Row],[ST2]],Table2[#All],4,FALSE)</f>
        <v>0.61028247065681396</v>
      </c>
      <c r="G2295">
        <f>Table1[[#This Row],[Percentage]]*Table1[[#This Row],[VMT]]</f>
        <v>26175212.010030244</v>
      </c>
    </row>
    <row r="2296" spans="1:7">
      <c r="A2296">
        <v>46</v>
      </c>
      <c r="B2296" t="s">
        <v>1914</v>
      </c>
      <c r="C2296">
        <v>67</v>
      </c>
      <c r="D2296" s="5">
        <v>53396.997000000003</v>
      </c>
      <c r="E2296" s="8">
        <f t="shared" si="35"/>
        <v>19489903.905000001</v>
      </c>
      <c r="F2296" s="55">
        <f>VLOOKUP(Table1[[#This Row],[ST2]],Table2[#All],4,FALSE)</f>
        <v>0.61028247065681396</v>
      </c>
      <c r="G2296">
        <f>Table1[[#This Row],[Percentage]]*Table1[[#This Row],[VMT]]</f>
        <v>11894346.708007287</v>
      </c>
    </row>
    <row r="2297" spans="1:7">
      <c r="A2297">
        <v>46</v>
      </c>
      <c r="B2297" t="s">
        <v>1914</v>
      </c>
      <c r="C2297">
        <v>69</v>
      </c>
      <c r="D2297" s="5">
        <v>14887.902</v>
      </c>
      <c r="E2297" s="8">
        <f t="shared" si="35"/>
        <v>5434084.2300000004</v>
      </c>
      <c r="F2297" s="55">
        <f>VLOOKUP(Table1[[#This Row],[ST2]],Table2[#All],4,FALSE)</f>
        <v>0.61028247065681396</v>
      </c>
      <c r="G2297">
        <f>Table1[[#This Row],[Percentage]]*Table1[[#This Row],[VMT]]</f>
        <v>3316326.3496416309</v>
      </c>
    </row>
    <row r="2298" spans="1:7">
      <c r="A2298">
        <v>46</v>
      </c>
      <c r="B2298" t="s">
        <v>1914</v>
      </c>
      <c r="C2298">
        <v>71</v>
      </c>
      <c r="D2298" s="5">
        <v>339493.15299999999</v>
      </c>
      <c r="E2298" s="8">
        <f t="shared" si="35"/>
        <v>123915000.845</v>
      </c>
      <c r="F2298" s="55">
        <f>VLOOKUP(Table1[[#This Row],[ST2]],Table2[#All],4,FALSE)</f>
        <v>0.61028247065681396</v>
      </c>
      <c r="G2298">
        <f>Table1[[#This Row],[Percentage]]*Table1[[#This Row],[VMT]]</f>
        <v>75623152.867127791</v>
      </c>
    </row>
    <row r="2299" spans="1:7">
      <c r="A2299">
        <v>46</v>
      </c>
      <c r="B2299" t="s">
        <v>1914</v>
      </c>
      <c r="C2299">
        <v>73</v>
      </c>
      <c r="D2299" s="5">
        <v>23308.46</v>
      </c>
      <c r="E2299" s="8">
        <f t="shared" si="35"/>
        <v>8507587.9000000004</v>
      </c>
      <c r="F2299" s="55">
        <f>VLOOKUP(Table1[[#This Row],[ST2]],Table2[#All],4,FALSE)</f>
        <v>0.61028247065681396</v>
      </c>
      <c r="G2299">
        <f>Table1[[#This Row],[Percentage]]*Table1[[#This Row],[VMT]]</f>
        <v>5192031.7629420161</v>
      </c>
    </row>
    <row r="2300" spans="1:7">
      <c r="A2300">
        <v>46</v>
      </c>
      <c r="B2300" t="s">
        <v>1914</v>
      </c>
      <c r="C2300">
        <v>75</v>
      </c>
      <c r="D2300" s="5">
        <v>218314.685</v>
      </c>
      <c r="E2300" s="8">
        <f t="shared" si="35"/>
        <v>79684860.025000006</v>
      </c>
      <c r="F2300" s="55">
        <f>VLOOKUP(Table1[[#This Row],[ST2]],Table2[#All],4,FALSE)</f>
        <v>0.61028247065681396</v>
      </c>
      <c r="G2300">
        <f>Table1[[#This Row],[Percentage]]*Table1[[#This Row],[VMT]]</f>
        <v>48630273.249999397</v>
      </c>
    </row>
    <row r="2301" spans="1:7">
      <c r="A2301">
        <v>46</v>
      </c>
      <c r="B2301" t="s">
        <v>1914</v>
      </c>
      <c r="C2301">
        <v>77</v>
      </c>
      <c r="D2301" s="5">
        <v>75286.729000000007</v>
      </c>
      <c r="E2301" s="8">
        <f t="shared" si="35"/>
        <v>27479656.085000001</v>
      </c>
      <c r="F2301" s="55">
        <f>VLOOKUP(Table1[[#This Row],[ST2]],Table2[#All],4,FALSE)</f>
        <v>0.61028247065681396</v>
      </c>
      <c r="G2301">
        <f>Table1[[#This Row],[Percentage]]*Table1[[#This Row],[VMT]]</f>
        <v>16770352.408353353</v>
      </c>
    </row>
    <row r="2302" spans="1:7">
      <c r="A2302">
        <v>46</v>
      </c>
      <c r="B2302" t="s">
        <v>1914</v>
      </c>
      <c r="C2302">
        <v>79</v>
      </c>
      <c r="D2302" s="5">
        <v>68587.763000000006</v>
      </c>
      <c r="E2302" s="8">
        <f t="shared" si="35"/>
        <v>25034533.495000001</v>
      </c>
      <c r="F2302" s="55">
        <f>VLOOKUP(Table1[[#This Row],[ST2]],Table2[#All],4,FALSE)</f>
        <v>0.61028247065681396</v>
      </c>
      <c r="G2302">
        <f>Table1[[#This Row],[Percentage]]*Table1[[#This Row],[VMT]]</f>
        <v>15278136.953069365</v>
      </c>
    </row>
    <row r="2303" spans="1:7">
      <c r="A2303">
        <v>46</v>
      </c>
      <c r="B2303" t="s">
        <v>1914</v>
      </c>
      <c r="C2303">
        <v>81</v>
      </c>
      <c r="D2303" s="5">
        <v>424827.28700000001</v>
      </c>
      <c r="E2303" s="8">
        <f t="shared" si="35"/>
        <v>155061959.755</v>
      </c>
      <c r="F2303" s="55">
        <f>VLOOKUP(Table1[[#This Row],[ST2]],Table2[#All],4,FALSE)</f>
        <v>0.61028247065681396</v>
      </c>
      <c r="G2303">
        <f>Table1[[#This Row],[Percentage]]*Table1[[#This Row],[VMT]]</f>
        <v>94631595.904168844</v>
      </c>
    </row>
    <row r="2304" spans="1:7">
      <c r="A2304">
        <v>46</v>
      </c>
      <c r="B2304" t="s">
        <v>1914</v>
      </c>
      <c r="C2304">
        <v>83</v>
      </c>
      <c r="D2304" s="5">
        <v>722851.36600000004</v>
      </c>
      <c r="E2304" s="8">
        <f t="shared" si="35"/>
        <v>263840748.59</v>
      </c>
      <c r="F2304" s="55">
        <f>VLOOKUP(Table1[[#This Row],[ST2]],Table2[#All],4,FALSE)</f>
        <v>0.61028247065681396</v>
      </c>
      <c r="G2304">
        <f>Table1[[#This Row],[Percentage]]*Table1[[#This Row],[VMT]]</f>
        <v>161017383.9094485</v>
      </c>
    </row>
    <row r="2305" spans="1:7">
      <c r="A2305">
        <v>46</v>
      </c>
      <c r="B2305" t="s">
        <v>1914</v>
      </c>
      <c r="C2305">
        <v>85</v>
      </c>
      <c r="D2305" s="5">
        <v>400700.17200000002</v>
      </c>
      <c r="E2305" s="8">
        <f t="shared" si="35"/>
        <v>146255562.78</v>
      </c>
      <c r="F2305" s="55">
        <f>VLOOKUP(Table1[[#This Row],[ST2]],Table2[#All],4,FALSE)</f>
        <v>0.61028247065681396</v>
      </c>
      <c r="G2305">
        <f>Table1[[#This Row],[Percentage]]*Table1[[#This Row],[VMT]]</f>
        <v>89257206.200681165</v>
      </c>
    </row>
    <row r="2306" spans="1:7">
      <c r="A2306">
        <v>46</v>
      </c>
      <c r="B2306" t="s">
        <v>1914</v>
      </c>
      <c r="C2306">
        <v>87</v>
      </c>
      <c r="D2306" s="5">
        <v>265833.35700000002</v>
      </c>
      <c r="E2306" s="8">
        <f t="shared" si="35"/>
        <v>97029175.305000007</v>
      </c>
      <c r="F2306" s="55">
        <f>VLOOKUP(Table1[[#This Row],[ST2]],Table2[#All],4,FALSE)</f>
        <v>0.61028247065681396</v>
      </c>
      <c r="G2306">
        <f>Table1[[#This Row],[Percentage]]*Table1[[#This Row],[VMT]]</f>
        <v>59215204.830928527</v>
      </c>
    </row>
    <row r="2307" spans="1:7">
      <c r="A2307">
        <v>46</v>
      </c>
      <c r="B2307" t="s">
        <v>1914</v>
      </c>
      <c r="C2307">
        <v>89</v>
      </c>
      <c r="D2307" s="5">
        <v>8092.15</v>
      </c>
      <c r="E2307" s="8">
        <f t="shared" si="35"/>
        <v>2953634.75</v>
      </c>
      <c r="F2307" s="55">
        <f>VLOOKUP(Table1[[#This Row],[ST2]],Table2[#All],4,FALSE)</f>
        <v>0.61028247065681396</v>
      </c>
      <c r="G2307">
        <f>Table1[[#This Row],[Percentage]]*Table1[[#This Row],[VMT]]</f>
        <v>1802551.5126478211</v>
      </c>
    </row>
    <row r="2308" spans="1:7">
      <c r="A2308">
        <v>46</v>
      </c>
      <c r="B2308" t="s">
        <v>1914</v>
      </c>
      <c r="C2308">
        <v>91</v>
      </c>
      <c r="D2308" s="5">
        <v>5201.152</v>
      </c>
      <c r="E2308" s="8">
        <f t="shared" ref="E2308:E2371" si="36">D2308*365</f>
        <v>1898420.48</v>
      </c>
      <c r="F2308" s="55">
        <f>VLOOKUP(Table1[[#This Row],[ST2]],Table2[#All],4,FALSE)</f>
        <v>0.61028247065681396</v>
      </c>
      <c r="G2308">
        <f>Table1[[#This Row],[Percentage]]*Table1[[#This Row],[VMT]]</f>
        <v>1158572.7408798947</v>
      </c>
    </row>
    <row r="2309" spans="1:7">
      <c r="A2309">
        <v>46</v>
      </c>
      <c r="B2309" t="s">
        <v>1914</v>
      </c>
      <c r="C2309">
        <v>93</v>
      </c>
      <c r="D2309" s="5">
        <v>501361.783</v>
      </c>
      <c r="E2309" s="8">
        <f t="shared" si="36"/>
        <v>182997050.79499999</v>
      </c>
      <c r="F2309" s="55">
        <f>VLOOKUP(Table1[[#This Row],[ST2]],Table2[#All],4,FALSE)</f>
        <v>0.61028247065681396</v>
      </c>
      <c r="G2309">
        <f>Table1[[#This Row],[Percentage]]*Table1[[#This Row],[VMT]]</f>
        <v>111679892.28208308</v>
      </c>
    </row>
    <row r="2310" spans="1:7">
      <c r="A2310">
        <v>46</v>
      </c>
      <c r="B2310" t="s">
        <v>1914</v>
      </c>
      <c r="C2310">
        <v>95</v>
      </c>
      <c r="D2310" s="5">
        <v>7236.5940000000001</v>
      </c>
      <c r="E2310" s="8">
        <f t="shared" si="36"/>
        <v>2641356.81</v>
      </c>
      <c r="F2310" s="55">
        <f>VLOOKUP(Table1[[#This Row],[ST2]],Table2[#All],4,FALSE)</f>
        <v>0.61028247065681396</v>
      </c>
      <c r="G2310">
        <f>Table1[[#This Row],[Percentage]]*Table1[[#This Row],[VMT]]</f>
        <v>1611973.7598930008</v>
      </c>
    </row>
    <row r="2311" spans="1:7">
      <c r="A2311">
        <v>46</v>
      </c>
      <c r="B2311" t="s">
        <v>1914</v>
      </c>
      <c r="C2311">
        <v>97</v>
      </c>
      <c r="D2311" s="5">
        <v>7593.7730000000001</v>
      </c>
      <c r="E2311" s="8">
        <f t="shared" si="36"/>
        <v>2771727.145</v>
      </c>
      <c r="F2311" s="55">
        <f>VLOOKUP(Table1[[#This Row],[ST2]],Table2[#All],4,FALSE)</f>
        <v>0.61028247065681396</v>
      </c>
      <c r="G2311">
        <f>Table1[[#This Row],[Percentage]]*Table1[[#This Row],[VMT]]</f>
        <v>1691536.4900371572</v>
      </c>
    </row>
    <row r="2312" spans="1:7">
      <c r="A2312">
        <v>46</v>
      </c>
      <c r="B2312" t="s">
        <v>1914</v>
      </c>
      <c r="C2312">
        <v>99</v>
      </c>
      <c r="D2312" s="5">
        <v>1792493.233</v>
      </c>
      <c r="E2312" s="8">
        <f t="shared" si="36"/>
        <v>654260030.04499996</v>
      </c>
      <c r="F2312" s="55">
        <f>VLOOKUP(Table1[[#This Row],[ST2]],Table2[#All],4,FALSE)</f>
        <v>0.61028247065681396</v>
      </c>
      <c r="G2312">
        <f>Table1[[#This Row],[Percentage]]*Table1[[#This Row],[VMT]]</f>
        <v>399283427.58786392</v>
      </c>
    </row>
    <row r="2313" spans="1:7">
      <c r="A2313">
        <v>46</v>
      </c>
      <c r="B2313" t="s">
        <v>1914</v>
      </c>
      <c r="C2313">
        <v>101</v>
      </c>
      <c r="D2313" s="5">
        <v>364425.23300000001</v>
      </c>
      <c r="E2313" s="8">
        <f t="shared" si="36"/>
        <v>133015210.045</v>
      </c>
      <c r="F2313" s="55">
        <f>VLOOKUP(Table1[[#This Row],[ST2]],Table2[#All],4,FALSE)</f>
        <v>0.61028247065681396</v>
      </c>
      <c r="G2313">
        <f>Table1[[#This Row],[Percentage]]*Table1[[#This Row],[VMT]]</f>
        <v>81176851.021197662</v>
      </c>
    </row>
    <row r="2314" spans="1:7">
      <c r="A2314">
        <v>46</v>
      </c>
      <c r="B2314" t="s">
        <v>1914</v>
      </c>
      <c r="C2314">
        <v>103</v>
      </c>
      <c r="D2314" s="5">
        <v>1491467.865</v>
      </c>
      <c r="E2314" s="8">
        <f t="shared" si="36"/>
        <v>544385770.72500002</v>
      </c>
      <c r="F2314" s="55">
        <f>VLOOKUP(Table1[[#This Row],[ST2]],Table2[#All],4,FALSE)</f>
        <v>0.61028247065681396</v>
      </c>
      <c r="G2314">
        <f>Table1[[#This Row],[Percentage]]*Table1[[#This Row],[VMT]]</f>
        <v>332229093.14846689</v>
      </c>
    </row>
    <row r="2315" spans="1:7">
      <c r="A2315">
        <v>46</v>
      </c>
      <c r="B2315" t="s">
        <v>1914</v>
      </c>
      <c r="C2315">
        <v>105</v>
      </c>
      <c r="D2315" s="5">
        <v>28140.243999999999</v>
      </c>
      <c r="E2315" s="8">
        <f t="shared" si="36"/>
        <v>10271189.059999999</v>
      </c>
      <c r="F2315" s="55">
        <f>VLOOKUP(Table1[[#This Row],[ST2]],Table2[#All],4,FALSE)</f>
        <v>0.61028247065681396</v>
      </c>
      <c r="G2315">
        <f>Table1[[#This Row],[Percentage]]*Table1[[#This Row],[VMT]]</f>
        <v>6268326.6361200381</v>
      </c>
    </row>
    <row r="2316" spans="1:7">
      <c r="A2316">
        <v>46</v>
      </c>
      <c r="B2316" t="s">
        <v>1914</v>
      </c>
      <c r="C2316">
        <v>107</v>
      </c>
      <c r="D2316" s="5">
        <v>15868.903</v>
      </c>
      <c r="E2316" s="8">
        <f t="shared" si="36"/>
        <v>5792149.5949999997</v>
      </c>
      <c r="F2316" s="55">
        <f>VLOOKUP(Table1[[#This Row],[ST2]],Table2[#All],4,FALSE)</f>
        <v>0.61028247065681396</v>
      </c>
      <c r="G2316">
        <f>Table1[[#This Row],[Percentage]]*Table1[[#This Row],[VMT]]</f>
        <v>3534847.3652504641</v>
      </c>
    </row>
    <row r="2317" spans="1:7">
      <c r="A2317">
        <v>46</v>
      </c>
      <c r="B2317" t="s">
        <v>1914</v>
      </c>
      <c r="C2317">
        <v>109</v>
      </c>
      <c r="D2317" s="5">
        <v>283915.755</v>
      </c>
      <c r="E2317" s="8">
        <f t="shared" si="36"/>
        <v>103629250.575</v>
      </c>
      <c r="F2317" s="55">
        <f>VLOOKUP(Table1[[#This Row],[ST2]],Table2[#All],4,FALSE)</f>
        <v>0.61028247065681396</v>
      </c>
      <c r="G2317">
        <f>Table1[[#This Row],[Percentage]]*Table1[[#This Row],[VMT]]</f>
        <v>63243115.073225059</v>
      </c>
    </row>
    <row r="2318" spans="1:7">
      <c r="A2318">
        <v>46</v>
      </c>
      <c r="B2318" t="s">
        <v>1914</v>
      </c>
      <c r="C2318">
        <v>111</v>
      </c>
      <c r="D2318" s="5">
        <v>74457.201000000001</v>
      </c>
      <c r="E2318" s="8">
        <f t="shared" si="36"/>
        <v>27176878.365000002</v>
      </c>
      <c r="F2318" s="55">
        <f>VLOOKUP(Table1[[#This Row],[ST2]],Table2[#All],4,FALSE)</f>
        <v>0.61028247065681396</v>
      </c>
      <c r="G2318">
        <f>Table1[[#This Row],[Percentage]]*Table1[[#This Row],[VMT]]</f>
        <v>16585572.473331915</v>
      </c>
    </row>
    <row r="2319" spans="1:7">
      <c r="A2319">
        <v>46</v>
      </c>
      <c r="B2319" t="s">
        <v>1914</v>
      </c>
      <c r="C2319">
        <v>113</v>
      </c>
      <c r="D2319" s="5">
        <v>30868.41</v>
      </c>
      <c r="E2319" s="8">
        <f t="shared" si="36"/>
        <v>11266969.65</v>
      </c>
      <c r="F2319" s="55">
        <f>VLOOKUP(Table1[[#This Row],[ST2]],Table2[#All],4,FALSE)</f>
        <v>0.61028247065681396</v>
      </c>
      <c r="G2319">
        <f>Table1[[#This Row],[Percentage]]*Table1[[#This Row],[VMT]]</f>
        <v>6876034.074817339</v>
      </c>
    </row>
    <row r="2320" spans="1:7">
      <c r="A2320">
        <v>46</v>
      </c>
      <c r="B2320" t="s">
        <v>1914</v>
      </c>
      <c r="C2320">
        <v>115</v>
      </c>
      <c r="D2320" s="5">
        <v>121872.819</v>
      </c>
      <c r="E2320" s="8">
        <f t="shared" si="36"/>
        <v>44483578.935000002</v>
      </c>
      <c r="F2320" s="55">
        <f>VLOOKUP(Table1[[#This Row],[ST2]],Table2[#All],4,FALSE)</f>
        <v>0.61028247065681396</v>
      </c>
      <c r="G2320">
        <f>Table1[[#This Row],[Percentage]]*Table1[[#This Row],[VMT]]</f>
        <v>27147548.456109207</v>
      </c>
    </row>
    <row r="2321" spans="1:7">
      <c r="A2321">
        <v>46</v>
      </c>
      <c r="B2321" t="s">
        <v>1914</v>
      </c>
      <c r="C2321">
        <v>117</v>
      </c>
      <c r="D2321" s="5">
        <v>58253.324999999997</v>
      </c>
      <c r="E2321" s="8">
        <f t="shared" si="36"/>
        <v>21262463.625</v>
      </c>
      <c r="F2321" s="55">
        <f>VLOOKUP(Table1[[#This Row],[ST2]],Table2[#All],4,FALSE)</f>
        <v>0.61028247065681396</v>
      </c>
      <c r="G2321">
        <f>Table1[[#This Row],[Percentage]]*Table1[[#This Row],[VMT]]</f>
        <v>12976108.833315637</v>
      </c>
    </row>
    <row r="2322" spans="1:7">
      <c r="A2322">
        <v>46</v>
      </c>
      <c r="B2322" t="s">
        <v>1914</v>
      </c>
      <c r="C2322">
        <v>119</v>
      </c>
      <c r="D2322" s="5">
        <v>17412.328000000001</v>
      </c>
      <c r="E2322" s="8">
        <f t="shared" si="36"/>
        <v>6355499.7200000007</v>
      </c>
      <c r="F2322" s="55">
        <f>VLOOKUP(Table1[[#This Row],[ST2]],Table2[#All],4,FALSE)</f>
        <v>0.61028247065681396</v>
      </c>
      <c r="G2322">
        <f>Table1[[#This Row],[Percentage]]*Table1[[#This Row],[VMT]]</f>
        <v>3878650.0713802897</v>
      </c>
    </row>
    <row r="2323" spans="1:7">
      <c r="A2323">
        <v>46</v>
      </c>
      <c r="B2323" t="s">
        <v>1914</v>
      </c>
      <c r="C2323">
        <v>121</v>
      </c>
      <c r="D2323" s="5">
        <v>82324.289000000004</v>
      </c>
      <c r="E2323" s="8">
        <f t="shared" si="36"/>
        <v>30048365.485000003</v>
      </c>
      <c r="F2323" s="55">
        <f>VLOOKUP(Table1[[#This Row],[ST2]],Table2[#All],4,FALSE)</f>
        <v>0.61028247065681396</v>
      </c>
      <c r="G2323">
        <f>Table1[[#This Row],[Percentage]]*Table1[[#This Row],[VMT]]</f>
        <v>18337990.727384735</v>
      </c>
    </row>
    <row r="2324" spans="1:7">
      <c r="A2324">
        <v>46</v>
      </c>
      <c r="B2324" t="s">
        <v>1914</v>
      </c>
      <c r="C2324">
        <v>123</v>
      </c>
      <c r="D2324" s="5">
        <v>22614.29</v>
      </c>
      <c r="E2324" s="8">
        <f t="shared" si="36"/>
        <v>8254215.8500000006</v>
      </c>
      <c r="F2324" s="55">
        <f>VLOOKUP(Table1[[#This Row],[ST2]],Table2[#All],4,FALSE)</f>
        <v>0.61028247065681396</v>
      </c>
      <c r="G2324">
        <f>Table1[[#This Row],[Percentage]]*Table1[[#This Row],[VMT]]</f>
        <v>5037403.2422726341</v>
      </c>
    </row>
    <row r="2325" spans="1:7">
      <c r="A2325">
        <v>46</v>
      </c>
      <c r="B2325" t="s">
        <v>1914</v>
      </c>
      <c r="C2325">
        <v>125</v>
      </c>
      <c r="D2325" s="5">
        <v>28430.81</v>
      </c>
      <c r="E2325" s="8">
        <f t="shared" si="36"/>
        <v>10377245.65</v>
      </c>
      <c r="F2325" s="55">
        <f>VLOOKUP(Table1[[#This Row],[ST2]],Table2[#All],4,FALSE)</f>
        <v>0.61028247065681396</v>
      </c>
      <c r="G2325">
        <f>Table1[[#This Row],[Percentage]]*Table1[[#This Row],[VMT]]</f>
        <v>6333051.1138946759</v>
      </c>
    </row>
    <row r="2326" spans="1:7">
      <c r="A2326">
        <v>46</v>
      </c>
      <c r="B2326" t="s">
        <v>1914</v>
      </c>
      <c r="C2326">
        <v>127</v>
      </c>
      <c r="D2326" s="5">
        <v>620973.09400000004</v>
      </c>
      <c r="E2326" s="8">
        <f t="shared" si="36"/>
        <v>226655179.31</v>
      </c>
      <c r="F2326" s="55">
        <f>VLOOKUP(Table1[[#This Row],[ST2]],Table2[#All],4,FALSE)</f>
        <v>0.61028247065681396</v>
      </c>
      <c r="G2326">
        <f>Table1[[#This Row],[Percentage]]*Table1[[#This Row],[VMT]]</f>
        <v>138323682.81647</v>
      </c>
    </row>
    <row r="2327" spans="1:7">
      <c r="A2327">
        <v>46</v>
      </c>
      <c r="B2327" t="s">
        <v>1914</v>
      </c>
      <c r="C2327">
        <v>129</v>
      </c>
      <c r="D2327" s="5">
        <v>45430.358999999997</v>
      </c>
      <c r="E2327" s="8">
        <f t="shared" si="36"/>
        <v>16582081.034999998</v>
      </c>
      <c r="F2327" s="55">
        <f>VLOOKUP(Table1[[#This Row],[ST2]],Table2[#All],4,FALSE)</f>
        <v>0.61028247065681396</v>
      </c>
      <c r="G2327">
        <f>Table1[[#This Row],[Percentage]]*Table1[[#This Row],[VMT]]</f>
        <v>10119753.382671298</v>
      </c>
    </row>
    <row r="2328" spans="1:7">
      <c r="A2328">
        <v>46</v>
      </c>
      <c r="B2328" t="s">
        <v>1914</v>
      </c>
      <c r="C2328">
        <v>135</v>
      </c>
      <c r="D2328" s="5">
        <v>186778.829</v>
      </c>
      <c r="E2328" s="8">
        <f t="shared" si="36"/>
        <v>68174272.584999993</v>
      </c>
      <c r="F2328" s="55">
        <f>VLOOKUP(Table1[[#This Row],[ST2]],Table2[#All],4,FALSE)</f>
        <v>0.61028247065681396</v>
      </c>
      <c r="G2328">
        <f>Table1[[#This Row],[Percentage]]*Table1[[#This Row],[VMT]]</f>
        <v>41605563.508404896</v>
      </c>
    </row>
    <row r="2329" spans="1:7">
      <c r="A2329">
        <v>46</v>
      </c>
      <c r="B2329" t="s">
        <v>1914</v>
      </c>
      <c r="C2329">
        <v>137</v>
      </c>
      <c r="D2329" s="5">
        <v>5325.5330000000004</v>
      </c>
      <c r="E2329" s="8">
        <f t="shared" si="36"/>
        <v>1943819.5450000002</v>
      </c>
      <c r="F2329" s="55">
        <f>VLOOKUP(Table1[[#This Row],[ST2]],Table2[#All],4,FALSE)</f>
        <v>0.61028247065681396</v>
      </c>
      <c r="G2329">
        <f>Table1[[#This Row],[Percentage]]*Table1[[#This Row],[VMT]]</f>
        <v>1186278.9944336039</v>
      </c>
    </row>
    <row r="2330" spans="1:7">
      <c r="A2330">
        <v>47</v>
      </c>
      <c r="B2330" t="str">
        <f>VLOOKUP(A2330,SQL!$A$10:$B$61,2)</f>
        <v>Tennessee</v>
      </c>
      <c r="C2330">
        <v>1</v>
      </c>
      <c r="D2330" s="5">
        <v>1867951.11</v>
      </c>
      <c r="E2330" s="8">
        <f t="shared" si="36"/>
        <v>681802155.1500001</v>
      </c>
      <c r="F2330" s="55">
        <f>VLOOKUP(Table1[[#This Row],[ST2]],Table2[#All],4,FALSE)</f>
        <v>0.66572486805293518</v>
      </c>
      <c r="G2330">
        <f>Table1[[#This Row],[Percentage]]*Table1[[#This Row],[VMT]]</f>
        <v>453892649.77544063</v>
      </c>
    </row>
    <row r="2331" spans="1:7">
      <c r="A2331">
        <v>47</v>
      </c>
      <c r="B2331" t="str">
        <f>VLOOKUP(A2331,SQL!$A$10:$B$61,2)</f>
        <v>Tennessee</v>
      </c>
      <c r="C2331">
        <v>3</v>
      </c>
      <c r="D2331" s="5">
        <v>810035.87</v>
      </c>
      <c r="E2331" s="8">
        <f t="shared" si="36"/>
        <v>295663092.55000001</v>
      </c>
      <c r="F2331" s="55">
        <f>VLOOKUP(Table1[[#This Row],[ST2]],Table2[#All],4,FALSE)</f>
        <v>0.66572486805293518</v>
      </c>
      <c r="G2331">
        <f>Table1[[#This Row],[Percentage]]*Table1[[#This Row],[VMT]]</f>
        <v>196830273.27597153</v>
      </c>
    </row>
    <row r="2332" spans="1:7">
      <c r="A2332">
        <v>47</v>
      </c>
      <c r="B2332" t="str">
        <f>VLOOKUP(A2332,SQL!$A$10:$B$61,2)</f>
        <v>Tennessee</v>
      </c>
      <c r="C2332">
        <v>5</v>
      </c>
      <c r="D2332" s="5">
        <v>613660.29</v>
      </c>
      <c r="E2332" s="8">
        <f t="shared" si="36"/>
        <v>223986005.85000002</v>
      </c>
      <c r="F2332" s="55">
        <f>VLOOKUP(Table1[[#This Row],[ST2]],Table2[#All],4,FALSE)</f>
        <v>0.66572486805293518</v>
      </c>
      <c r="G2332">
        <f>Table1[[#This Row],[Percentage]]*Table1[[#This Row],[VMT]]</f>
        <v>149113054.19019523</v>
      </c>
    </row>
    <row r="2333" spans="1:7">
      <c r="A2333">
        <v>47</v>
      </c>
      <c r="B2333" t="str">
        <f>VLOOKUP(A2333,SQL!$A$10:$B$61,2)</f>
        <v>Tennessee</v>
      </c>
      <c r="C2333">
        <v>7</v>
      </c>
      <c r="D2333" s="5">
        <v>182726.55</v>
      </c>
      <c r="E2333" s="8">
        <f t="shared" si="36"/>
        <v>66695190.749999993</v>
      </c>
      <c r="F2333" s="55">
        <f>VLOOKUP(Table1[[#This Row],[ST2]],Table2[#All],4,FALSE)</f>
        <v>0.66572486805293518</v>
      </c>
      <c r="G2333">
        <f>Table1[[#This Row],[Percentage]]*Table1[[#This Row],[VMT]]</f>
        <v>44400647.061809085</v>
      </c>
    </row>
    <row r="2334" spans="1:7">
      <c r="A2334">
        <v>47</v>
      </c>
      <c r="B2334" t="str">
        <f>VLOOKUP(A2334,SQL!$A$10:$B$61,2)</f>
        <v>Tennessee</v>
      </c>
      <c r="C2334">
        <v>9</v>
      </c>
      <c r="D2334" s="5">
        <v>2272998.63</v>
      </c>
      <c r="E2334" s="8">
        <f t="shared" si="36"/>
        <v>829644499.94999993</v>
      </c>
      <c r="F2334" s="55">
        <f>VLOOKUP(Table1[[#This Row],[ST2]],Table2[#All],4,FALSE)</f>
        <v>0.66572486805293518</v>
      </c>
      <c r="G2334">
        <f>Table1[[#This Row],[Percentage]]*Table1[[#This Row],[VMT]]</f>
        <v>552314975.26005709</v>
      </c>
    </row>
    <row r="2335" spans="1:7">
      <c r="A2335">
        <v>47</v>
      </c>
      <c r="B2335" t="str">
        <f>VLOOKUP(A2335,SQL!$A$10:$B$61,2)</f>
        <v>Tennessee</v>
      </c>
      <c r="C2335">
        <v>11</v>
      </c>
      <c r="D2335" s="5">
        <v>2401417.25</v>
      </c>
      <c r="E2335" s="8">
        <f t="shared" si="36"/>
        <v>876517296.25</v>
      </c>
      <c r="F2335" s="55">
        <f>VLOOKUP(Table1[[#This Row],[ST2]],Table2[#All],4,FALSE)</f>
        <v>0.66572486805293518</v>
      </c>
      <c r="G2335">
        <f>Table1[[#This Row],[Percentage]]*Table1[[#This Row],[VMT]]</f>
        <v>583519361.39214671</v>
      </c>
    </row>
    <row r="2336" spans="1:7">
      <c r="A2336">
        <v>47</v>
      </c>
      <c r="B2336" t="str">
        <f>VLOOKUP(A2336,SQL!$A$10:$B$61,2)</f>
        <v>Tennessee</v>
      </c>
      <c r="C2336">
        <v>13</v>
      </c>
      <c r="D2336" s="5">
        <v>1463078.13</v>
      </c>
      <c r="E2336" s="8">
        <f t="shared" si="36"/>
        <v>534023517.44999999</v>
      </c>
      <c r="F2336" s="55">
        <f>VLOOKUP(Table1[[#This Row],[ST2]],Table2[#All],4,FALSE)</f>
        <v>0.66572486805293518</v>
      </c>
      <c r="G2336">
        <f>Table1[[#This Row],[Percentage]]*Table1[[#This Row],[VMT]]</f>
        <v>355512735.69156557</v>
      </c>
    </row>
    <row r="2337" spans="1:7">
      <c r="A2337">
        <v>47</v>
      </c>
      <c r="B2337" t="str">
        <f>VLOOKUP(A2337,SQL!$A$10:$B$61,2)</f>
        <v>Tennessee</v>
      </c>
      <c r="C2337">
        <v>15</v>
      </c>
      <c r="D2337" s="5">
        <v>232042.07</v>
      </c>
      <c r="E2337" s="8">
        <f t="shared" si="36"/>
        <v>84695355.549999997</v>
      </c>
      <c r="F2337" s="55">
        <f>VLOOKUP(Table1[[#This Row],[ST2]],Table2[#All],4,FALSE)</f>
        <v>0.66572486805293518</v>
      </c>
      <c r="G2337">
        <f>Table1[[#This Row],[Percentage]]*Table1[[#This Row],[VMT]]</f>
        <v>56383804.398220181</v>
      </c>
    </row>
    <row r="2338" spans="1:7">
      <c r="A2338">
        <v>47</v>
      </c>
      <c r="B2338" t="str">
        <f>VLOOKUP(A2338,SQL!$A$10:$B$61,2)</f>
        <v>Tennessee</v>
      </c>
      <c r="C2338">
        <v>17</v>
      </c>
      <c r="D2338" s="5">
        <v>615854.39</v>
      </c>
      <c r="E2338" s="8">
        <f t="shared" si="36"/>
        <v>224786852.34999999</v>
      </c>
      <c r="F2338" s="55">
        <f>VLOOKUP(Table1[[#This Row],[ST2]],Table2[#All],4,FALSE)</f>
        <v>0.66572486805293518</v>
      </c>
      <c r="G2338">
        <f>Table1[[#This Row],[Percentage]]*Table1[[#This Row],[VMT]]</f>
        <v>149646197.62073836</v>
      </c>
    </row>
    <row r="2339" spans="1:7">
      <c r="A2339">
        <v>47</v>
      </c>
      <c r="B2339" t="str">
        <f>VLOOKUP(A2339,SQL!$A$10:$B$61,2)</f>
        <v>Tennessee</v>
      </c>
      <c r="C2339">
        <v>19</v>
      </c>
      <c r="D2339" s="5">
        <v>917705.67</v>
      </c>
      <c r="E2339" s="8">
        <f t="shared" si="36"/>
        <v>334962569.55000001</v>
      </c>
      <c r="F2339" s="55">
        <f>VLOOKUP(Table1[[#This Row],[ST2]],Table2[#All],4,FALSE)</f>
        <v>0.66572486805293518</v>
      </c>
      <c r="G2339">
        <f>Table1[[#This Row],[Percentage]]*Table1[[#This Row],[VMT]]</f>
        <v>222992912.41634589</v>
      </c>
    </row>
    <row r="2340" spans="1:7">
      <c r="A2340">
        <v>47</v>
      </c>
      <c r="B2340" t="str">
        <f>VLOOKUP(A2340,SQL!$A$10:$B$61,2)</f>
        <v>Tennessee</v>
      </c>
      <c r="C2340">
        <v>21</v>
      </c>
      <c r="D2340" s="5">
        <v>1057236.49</v>
      </c>
      <c r="E2340" s="8">
        <f t="shared" si="36"/>
        <v>385891318.85000002</v>
      </c>
      <c r="F2340" s="55">
        <f>VLOOKUP(Table1[[#This Row],[ST2]],Table2[#All],4,FALSE)</f>
        <v>0.66572486805293518</v>
      </c>
      <c r="G2340">
        <f>Table1[[#This Row],[Percentage]]*Table1[[#This Row],[VMT]]</f>
        <v>256897447.32418939</v>
      </c>
    </row>
    <row r="2341" spans="1:7">
      <c r="A2341">
        <v>47</v>
      </c>
      <c r="B2341" t="str">
        <f>VLOOKUP(A2341,SQL!$A$10:$B$61,2)</f>
        <v>Tennessee</v>
      </c>
      <c r="C2341">
        <v>23</v>
      </c>
      <c r="D2341" s="5">
        <v>311891.68</v>
      </c>
      <c r="E2341" s="8">
        <f t="shared" si="36"/>
        <v>113840463.2</v>
      </c>
      <c r="F2341" s="55">
        <f>VLOOKUP(Table1[[#This Row],[ST2]],Table2[#All],4,FALSE)</f>
        <v>0.66572486805293518</v>
      </c>
      <c r="G2341">
        <f>Table1[[#This Row],[Percentage]]*Table1[[#This Row],[VMT]]</f>
        <v>75786427.34290503</v>
      </c>
    </row>
    <row r="2342" spans="1:7">
      <c r="A2342">
        <v>47</v>
      </c>
      <c r="B2342" t="str">
        <f>VLOOKUP(A2342,SQL!$A$10:$B$61,2)</f>
        <v>Tennessee</v>
      </c>
      <c r="C2342">
        <v>25</v>
      </c>
      <c r="D2342" s="5">
        <v>566264.68000000005</v>
      </c>
      <c r="E2342" s="8">
        <f t="shared" si="36"/>
        <v>206686608.20000002</v>
      </c>
      <c r="F2342" s="55">
        <f>VLOOKUP(Table1[[#This Row],[ST2]],Table2[#All],4,FALSE)</f>
        <v>0.66572486805293518</v>
      </c>
      <c r="G2342">
        <f>Table1[[#This Row],[Percentage]]*Table1[[#This Row],[VMT]]</f>
        <v>137596414.97225371</v>
      </c>
    </row>
    <row r="2343" spans="1:7">
      <c r="A2343">
        <v>47</v>
      </c>
      <c r="B2343" t="str">
        <f>VLOOKUP(A2343,SQL!$A$10:$B$61,2)</f>
        <v>Tennessee</v>
      </c>
      <c r="C2343">
        <v>27</v>
      </c>
      <c r="D2343" s="5">
        <v>129350.32</v>
      </c>
      <c r="E2343" s="8">
        <f t="shared" si="36"/>
        <v>47212866.800000004</v>
      </c>
      <c r="F2343" s="55">
        <f>VLOOKUP(Table1[[#This Row],[ST2]],Table2[#All],4,FALSE)</f>
        <v>0.66572486805293518</v>
      </c>
      <c r="G2343">
        <f>Table1[[#This Row],[Percentage]]*Table1[[#This Row],[VMT]]</f>
        <v>31430779.520830806</v>
      </c>
    </row>
    <row r="2344" spans="1:7">
      <c r="A2344">
        <v>47</v>
      </c>
      <c r="B2344" t="str">
        <f>VLOOKUP(A2344,SQL!$A$10:$B$61,2)</f>
        <v>Tennessee</v>
      </c>
      <c r="C2344">
        <v>29</v>
      </c>
      <c r="D2344" s="5">
        <v>1034112.86</v>
      </c>
      <c r="E2344" s="8">
        <f t="shared" si="36"/>
        <v>377451193.89999998</v>
      </c>
      <c r="F2344" s="55">
        <f>VLOOKUP(Table1[[#This Row],[ST2]],Table2[#All],4,FALSE)</f>
        <v>0.66572486805293518</v>
      </c>
      <c r="G2344">
        <f>Table1[[#This Row],[Percentage]]*Table1[[#This Row],[VMT]]</f>
        <v>251278646.25550035</v>
      </c>
    </row>
    <row r="2345" spans="1:7">
      <c r="A2345">
        <v>47</v>
      </c>
      <c r="B2345" t="str">
        <f>VLOOKUP(A2345,SQL!$A$10:$B$61,2)</f>
        <v>Tennessee</v>
      </c>
      <c r="C2345">
        <v>31</v>
      </c>
      <c r="D2345" s="5">
        <v>1879115.86</v>
      </c>
      <c r="E2345" s="8">
        <f t="shared" si="36"/>
        <v>685877288.9000001</v>
      </c>
      <c r="F2345" s="55">
        <f>VLOOKUP(Table1[[#This Row],[ST2]],Table2[#All],4,FALSE)</f>
        <v>0.66572486805293518</v>
      </c>
      <c r="G2345">
        <f>Table1[[#This Row],[Percentage]]*Table1[[#This Row],[VMT]]</f>
        <v>456605567.65345746</v>
      </c>
    </row>
    <row r="2346" spans="1:7">
      <c r="A2346">
        <v>47</v>
      </c>
      <c r="B2346" t="str">
        <f>VLOOKUP(A2346,SQL!$A$10:$B$61,2)</f>
        <v>Tennessee</v>
      </c>
      <c r="C2346">
        <v>33</v>
      </c>
      <c r="D2346" s="5">
        <v>404521.34</v>
      </c>
      <c r="E2346" s="8">
        <f t="shared" si="36"/>
        <v>147650289.10000002</v>
      </c>
      <c r="F2346" s="55">
        <f>VLOOKUP(Table1[[#This Row],[ST2]],Table2[#All],4,FALSE)</f>
        <v>0.66572486805293518</v>
      </c>
      <c r="G2346">
        <f>Table1[[#This Row],[Percentage]]*Table1[[#This Row],[VMT]]</f>
        <v>98294469.229075253</v>
      </c>
    </row>
    <row r="2347" spans="1:7">
      <c r="A2347">
        <v>47</v>
      </c>
      <c r="B2347" t="str">
        <f>VLOOKUP(A2347,SQL!$A$10:$B$61,2)</f>
        <v>Tennessee</v>
      </c>
      <c r="C2347">
        <v>35</v>
      </c>
      <c r="D2347" s="5">
        <v>1957336.36</v>
      </c>
      <c r="E2347" s="8">
        <f t="shared" si="36"/>
        <v>714427771.4000001</v>
      </c>
      <c r="F2347" s="55">
        <f>VLOOKUP(Table1[[#This Row],[ST2]],Table2[#All],4,FALSE)</f>
        <v>0.66572486805293518</v>
      </c>
      <c r="G2347">
        <f>Table1[[#This Row],[Percentage]]*Table1[[#This Row],[VMT]]</f>
        <v>475612333.84861761</v>
      </c>
    </row>
    <row r="2348" spans="1:7">
      <c r="A2348">
        <v>47</v>
      </c>
      <c r="B2348" t="str">
        <f>VLOOKUP(A2348,SQL!$A$10:$B$61,2)</f>
        <v>Tennessee</v>
      </c>
      <c r="C2348">
        <v>37</v>
      </c>
      <c r="D2348" s="5">
        <v>18393207.989999998</v>
      </c>
      <c r="E2348" s="8">
        <f t="shared" si="36"/>
        <v>6713520916.3499994</v>
      </c>
      <c r="F2348" s="55">
        <f>VLOOKUP(Table1[[#This Row],[ST2]],Table2[#All],4,FALSE)</f>
        <v>0.66572486805293518</v>
      </c>
      <c r="G2348">
        <f>Table1[[#This Row],[Percentage]]*Table1[[#This Row],[VMT]]</f>
        <v>4469357826.2077236</v>
      </c>
    </row>
    <row r="2349" spans="1:7">
      <c r="A2349">
        <v>47</v>
      </c>
      <c r="B2349" t="str">
        <f>VLOOKUP(A2349,SQL!$A$10:$B$61,2)</f>
        <v>Tennessee</v>
      </c>
      <c r="C2349">
        <v>39</v>
      </c>
      <c r="D2349" s="5">
        <v>440839.12</v>
      </c>
      <c r="E2349" s="8">
        <f t="shared" si="36"/>
        <v>160906278.80000001</v>
      </c>
      <c r="F2349" s="55">
        <f>VLOOKUP(Table1[[#This Row],[ST2]],Table2[#All],4,FALSE)</f>
        <v>0.66572486805293518</v>
      </c>
      <c r="G2349">
        <f>Table1[[#This Row],[Percentage]]*Table1[[#This Row],[VMT]]</f>
        <v>107119311.22301881</v>
      </c>
    </row>
    <row r="2350" spans="1:7">
      <c r="A2350">
        <v>47</v>
      </c>
      <c r="B2350" t="str">
        <f>VLOOKUP(A2350,SQL!$A$10:$B$61,2)</f>
        <v>Tennessee</v>
      </c>
      <c r="C2350">
        <v>41</v>
      </c>
      <c r="D2350" s="5">
        <v>349752.22</v>
      </c>
      <c r="E2350" s="8">
        <f t="shared" si="36"/>
        <v>127659560.3</v>
      </c>
      <c r="F2350" s="55">
        <f>VLOOKUP(Table1[[#This Row],[ST2]],Table2[#All],4,FALSE)</f>
        <v>0.66572486805293518</v>
      </c>
      <c r="G2350">
        <f>Table1[[#This Row],[Percentage]]*Table1[[#This Row],[VMT]]</f>
        <v>84986143.936413214</v>
      </c>
    </row>
    <row r="2351" spans="1:7">
      <c r="A2351">
        <v>47</v>
      </c>
      <c r="B2351" t="str">
        <f>VLOOKUP(A2351,SQL!$A$10:$B$61,2)</f>
        <v>Tennessee</v>
      </c>
      <c r="C2351">
        <v>43</v>
      </c>
      <c r="D2351" s="5">
        <v>1508340.8</v>
      </c>
      <c r="E2351" s="8">
        <f t="shared" si="36"/>
        <v>550544392</v>
      </c>
      <c r="F2351" s="55">
        <f>VLOOKUP(Table1[[#This Row],[ST2]],Table2[#All],4,FALSE)</f>
        <v>0.66572486805293518</v>
      </c>
      <c r="G2351">
        <f>Table1[[#This Row],[Percentage]]*Table1[[#This Row],[VMT]]</f>
        <v>366511092.72148341</v>
      </c>
    </row>
    <row r="2352" spans="1:7">
      <c r="A2352">
        <v>47</v>
      </c>
      <c r="B2352" t="str">
        <f>VLOOKUP(A2352,SQL!$A$10:$B$61,2)</f>
        <v>Tennessee</v>
      </c>
      <c r="C2352">
        <v>45</v>
      </c>
      <c r="D2352" s="5">
        <v>933664.69</v>
      </c>
      <c r="E2352" s="8">
        <f t="shared" si="36"/>
        <v>340787611.84999996</v>
      </c>
      <c r="F2352" s="55">
        <f>VLOOKUP(Table1[[#This Row],[ST2]],Table2[#All],4,FALSE)</f>
        <v>0.66572486805293518</v>
      </c>
      <c r="G2352">
        <f>Table1[[#This Row],[Percentage]]*Table1[[#This Row],[VMT]]</f>
        <v>226870787.9329161</v>
      </c>
    </row>
    <row r="2353" spans="1:7">
      <c r="A2353">
        <v>47</v>
      </c>
      <c r="B2353" t="str">
        <f>VLOOKUP(A2353,SQL!$A$10:$B$61,2)</f>
        <v>Tennessee</v>
      </c>
      <c r="C2353">
        <v>47</v>
      </c>
      <c r="D2353" s="5">
        <v>1293892.2</v>
      </c>
      <c r="E2353" s="8">
        <f t="shared" si="36"/>
        <v>472270653</v>
      </c>
      <c r="F2353" s="55">
        <f>VLOOKUP(Table1[[#This Row],[ST2]],Table2[#All],4,FALSE)</f>
        <v>0.66572486805293518</v>
      </c>
      <c r="G2353">
        <f>Table1[[#This Row],[Percentage]]*Table1[[#This Row],[VMT]]</f>
        <v>314402318.15369856</v>
      </c>
    </row>
    <row r="2354" spans="1:7">
      <c r="A2354">
        <v>47</v>
      </c>
      <c r="B2354" t="str">
        <f>VLOOKUP(A2354,SQL!$A$10:$B$61,2)</f>
        <v>Tennessee</v>
      </c>
      <c r="C2354">
        <v>49</v>
      </c>
      <c r="D2354" s="5">
        <v>299135.94</v>
      </c>
      <c r="E2354" s="8">
        <f t="shared" si="36"/>
        <v>109184618.09999999</v>
      </c>
      <c r="F2354" s="55">
        <f>VLOOKUP(Table1[[#This Row],[ST2]],Table2[#All],4,FALSE)</f>
        <v>0.66572486805293518</v>
      </c>
      <c r="G2354">
        <f>Table1[[#This Row],[Percentage]]*Table1[[#This Row],[VMT]]</f>
        <v>72686915.478032619</v>
      </c>
    </row>
    <row r="2355" spans="1:7">
      <c r="A2355">
        <v>47</v>
      </c>
      <c r="B2355" t="str">
        <f>VLOOKUP(A2355,SQL!$A$10:$B$61,2)</f>
        <v>Tennessee</v>
      </c>
      <c r="C2355">
        <v>51</v>
      </c>
      <c r="D2355" s="5">
        <v>681069.05</v>
      </c>
      <c r="E2355" s="8">
        <f t="shared" si="36"/>
        <v>248590203.25000003</v>
      </c>
      <c r="F2355" s="55">
        <f>VLOOKUP(Table1[[#This Row],[ST2]],Table2[#All],4,FALSE)</f>
        <v>0.66572486805293518</v>
      </c>
      <c r="G2355">
        <f>Table1[[#This Row],[Percentage]]*Table1[[#This Row],[VMT]]</f>
        <v>165492680.2578586</v>
      </c>
    </row>
    <row r="2356" spans="1:7">
      <c r="A2356">
        <v>47</v>
      </c>
      <c r="B2356" t="str">
        <f>VLOOKUP(A2356,SQL!$A$10:$B$61,2)</f>
        <v>Tennessee</v>
      </c>
      <c r="C2356">
        <v>53</v>
      </c>
      <c r="D2356" s="5">
        <v>862108.2</v>
      </c>
      <c r="E2356" s="8">
        <f t="shared" si="36"/>
        <v>314669493</v>
      </c>
      <c r="F2356" s="55">
        <f>VLOOKUP(Table1[[#This Row],[ST2]],Table2[#All],4,FALSE)</f>
        <v>0.66572486805293518</v>
      </c>
      <c r="G2356">
        <f>Table1[[#This Row],[Percentage]]*Table1[[#This Row],[VMT]]</f>
        <v>209483306.70770901</v>
      </c>
    </row>
    <row r="2357" spans="1:7">
      <c r="A2357">
        <v>47</v>
      </c>
      <c r="B2357" t="str">
        <f>VLOOKUP(A2357,SQL!$A$10:$B$61,2)</f>
        <v>Tennessee</v>
      </c>
      <c r="C2357">
        <v>55</v>
      </c>
      <c r="D2357" s="5">
        <v>875870.06</v>
      </c>
      <c r="E2357" s="8">
        <f t="shared" si="36"/>
        <v>319692571.90000004</v>
      </c>
      <c r="F2357" s="55">
        <f>VLOOKUP(Table1[[#This Row],[ST2]],Table2[#All],4,FALSE)</f>
        <v>0.66572486805293518</v>
      </c>
      <c r="G2357">
        <f>Table1[[#This Row],[Percentage]]*Table1[[#This Row],[VMT]]</f>
        <v>212827295.24563101</v>
      </c>
    </row>
    <row r="2358" spans="1:7">
      <c r="A2358">
        <v>47</v>
      </c>
      <c r="B2358" t="str">
        <f>VLOOKUP(A2358,SQL!$A$10:$B$61,2)</f>
        <v>Tennessee</v>
      </c>
      <c r="C2358">
        <v>57</v>
      </c>
      <c r="D2358" s="5">
        <v>474521.35</v>
      </c>
      <c r="E2358" s="8">
        <f t="shared" si="36"/>
        <v>173200292.75</v>
      </c>
      <c r="F2358" s="55">
        <f>VLOOKUP(Table1[[#This Row],[ST2]],Table2[#All],4,FALSE)</f>
        <v>0.66572486805293518</v>
      </c>
      <c r="G2358">
        <f>Table1[[#This Row],[Percentage]]*Table1[[#This Row],[VMT]]</f>
        <v>115303742.0377235</v>
      </c>
    </row>
    <row r="2359" spans="1:7">
      <c r="A2359">
        <v>47</v>
      </c>
      <c r="B2359" t="str">
        <f>VLOOKUP(A2359,SQL!$A$10:$B$61,2)</f>
        <v>Tennessee</v>
      </c>
      <c r="C2359">
        <v>59</v>
      </c>
      <c r="D2359" s="5">
        <v>1925003.77</v>
      </c>
      <c r="E2359" s="8">
        <f t="shared" si="36"/>
        <v>702626376.04999995</v>
      </c>
      <c r="F2359" s="55">
        <f>VLOOKUP(Table1[[#This Row],[ST2]],Table2[#All],4,FALSE)</f>
        <v>0.66572486805293518</v>
      </c>
      <c r="G2359">
        <f>Table1[[#This Row],[Percentage]]*Table1[[#This Row],[VMT]]</f>
        <v>467755851.48639822</v>
      </c>
    </row>
    <row r="2360" spans="1:7">
      <c r="A2360">
        <v>47</v>
      </c>
      <c r="B2360" t="str">
        <f>VLOOKUP(A2360,SQL!$A$10:$B$61,2)</f>
        <v>Tennessee</v>
      </c>
      <c r="C2360">
        <v>61</v>
      </c>
      <c r="D2360" s="5">
        <v>450286.59</v>
      </c>
      <c r="E2360" s="8">
        <f t="shared" si="36"/>
        <v>164354605.35000002</v>
      </c>
      <c r="F2360" s="55">
        <f>VLOOKUP(Table1[[#This Row],[ST2]],Table2[#All],4,FALSE)</f>
        <v>0.66572486805293518</v>
      </c>
      <c r="G2360">
        <f>Table1[[#This Row],[Percentage]]*Table1[[#This Row],[VMT]]</f>
        <v>109414947.960521</v>
      </c>
    </row>
    <row r="2361" spans="1:7">
      <c r="A2361">
        <v>47</v>
      </c>
      <c r="B2361" t="str">
        <f>VLOOKUP(A2361,SQL!$A$10:$B$61,2)</f>
        <v>Tennessee</v>
      </c>
      <c r="C2361">
        <v>63</v>
      </c>
      <c r="D2361" s="5">
        <v>1372079.19</v>
      </c>
      <c r="E2361" s="8">
        <f t="shared" si="36"/>
        <v>500808904.34999996</v>
      </c>
      <c r="F2361" s="55">
        <f>VLOOKUP(Table1[[#This Row],[ST2]],Table2[#All],4,FALSE)</f>
        <v>0.66572486805293518</v>
      </c>
      <c r="G2361">
        <f>Table1[[#This Row],[Percentage]]*Table1[[#This Row],[VMT]]</f>
        <v>333400941.76813877</v>
      </c>
    </row>
    <row r="2362" spans="1:7">
      <c r="A2362">
        <v>47</v>
      </c>
      <c r="B2362" t="str">
        <f>VLOOKUP(A2362,SQL!$A$10:$B$61,2)</f>
        <v>Tennessee</v>
      </c>
      <c r="C2362">
        <v>65</v>
      </c>
      <c r="D2362" s="5">
        <v>8649803.6899999995</v>
      </c>
      <c r="E2362" s="8">
        <f t="shared" si="36"/>
        <v>3157178346.8499999</v>
      </c>
      <c r="F2362" s="55">
        <f>VLOOKUP(Table1[[#This Row],[ST2]],Table2[#All],4,FALSE)</f>
        <v>0.66572486805293518</v>
      </c>
      <c r="G2362">
        <f>Table1[[#This Row],[Percentage]]*Table1[[#This Row],[VMT]]</f>
        <v>2101812138.3763001</v>
      </c>
    </row>
    <row r="2363" spans="1:7">
      <c r="A2363">
        <v>47</v>
      </c>
      <c r="B2363" t="str">
        <f>VLOOKUP(A2363,SQL!$A$10:$B$61,2)</f>
        <v>Tennessee</v>
      </c>
      <c r="C2363">
        <v>67</v>
      </c>
      <c r="D2363" s="5">
        <v>75214.100000000006</v>
      </c>
      <c r="E2363" s="8">
        <f t="shared" si="36"/>
        <v>27453146.500000004</v>
      </c>
      <c r="F2363" s="55">
        <f>VLOOKUP(Table1[[#This Row],[ST2]],Table2[#All],4,FALSE)</f>
        <v>0.66572486805293518</v>
      </c>
      <c r="G2363">
        <f>Table1[[#This Row],[Percentage]]*Table1[[#This Row],[VMT]]</f>
        <v>18276242.331350401</v>
      </c>
    </row>
    <row r="2364" spans="1:7">
      <c r="A2364">
        <v>47</v>
      </c>
      <c r="B2364" t="str">
        <f>VLOOKUP(A2364,SQL!$A$10:$B$61,2)</f>
        <v>Tennessee</v>
      </c>
      <c r="C2364">
        <v>69</v>
      </c>
      <c r="D2364" s="5">
        <v>526906.25</v>
      </c>
      <c r="E2364" s="8">
        <f t="shared" si="36"/>
        <v>192320781.25</v>
      </c>
      <c r="F2364" s="55">
        <f>VLOOKUP(Table1[[#This Row],[ST2]],Table2[#All],4,FALSE)</f>
        <v>0.66572486805293518</v>
      </c>
      <c r="G2364">
        <f>Table1[[#This Row],[Percentage]]*Table1[[#This Row],[VMT]]</f>
        <v>128032726.72149366</v>
      </c>
    </row>
    <row r="2365" spans="1:7">
      <c r="A2365">
        <v>47</v>
      </c>
      <c r="B2365" t="str">
        <f>VLOOKUP(A2365,SQL!$A$10:$B$61,2)</f>
        <v>Tennessee</v>
      </c>
      <c r="C2365">
        <v>71</v>
      </c>
      <c r="D2365" s="5">
        <v>556570.64</v>
      </c>
      <c r="E2365" s="8">
        <f t="shared" si="36"/>
        <v>203148283.59999999</v>
      </c>
      <c r="F2365" s="55">
        <f>VLOOKUP(Table1[[#This Row],[ST2]],Table2[#All],4,FALSE)</f>
        <v>0.66572486805293518</v>
      </c>
      <c r="G2365">
        <f>Table1[[#This Row],[Percentage]]*Table1[[#This Row],[VMT]]</f>
        <v>135240864.29479024</v>
      </c>
    </row>
    <row r="2366" spans="1:7">
      <c r="A2366">
        <v>47</v>
      </c>
      <c r="B2366" t="str">
        <f>VLOOKUP(A2366,SQL!$A$10:$B$61,2)</f>
        <v>Tennessee</v>
      </c>
      <c r="C2366">
        <v>73</v>
      </c>
      <c r="D2366" s="5">
        <v>904606.04</v>
      </c>
      <c r="E2366" s="8">
        <f t="shared" si="36"/>
        <v>330181204.60000002</v>
      </c>
      <c r="F2366" s="55">
        <f>VLOOKUP(Table1[[#This Row],[ST2]],Table2[#All],4,FALSE)</f>
        <v>0.66572486805293518</v>
      </c>
      <c r="G2366">
        <f>Table1[[#This Row],[Percentage]]*Table1[[#This Row],[VMT]]</f>
        <v>219809838.8658942</v>
      </c>
    </row>
    <row r="2367" spans="1:7">
      <c r="A2367">
        <v>47</v>
      </c>
      <c r="B2367" t="str">
        <f>VLOOKUP(A2367,SQL!$A$10:$B$61,2)</f>
        <v>Tennessee</v>
      </c>
      <c r="C2367">
        <v>75</v>
      </c>
      <c r="D2367" s="5">
        <v>1162667.6299999999</v>
      </c>
      <c r="E2367" s="8">
        <f t="shared" si="36"/>
        <v>424373684.94999999</v>
      </c>
      <c r="F2367" s="55">
        <f>VLOOKUP(Table1[[#This Row],[ST2]],Table2[#All],4,FALSE)</f>
        <v>0.66572486805293518</v>
      </c>
      <c r="G2367">
        <f>Table1[[#This Row],[Percentage]]*Table1[[#This Row],[VMT]]</f>
        <v>282516115.41847664</v>
      </c>
    </row>
    <row r="2368" spans="1:7">
      <c r="A2368">
        <v>47</v>
      </c>
      <c r="B2368" t="str">
        <f>VLOOKUP(A2368,SQL!$A$10:$B$61,2)</f>
        <v>Tennessee</v>
      </c>
      <c r="C2368">
        <v>77</v>
      </c>
      <c r="D2368" s="5">
        <v>1360960.6</v>
      </c>
      <c r="E2368" s="8">
        <f t="shared" si="36"/>
        <v>496750619.00000006</v>
      </c>
      <c r="F2368" s="55">
        <f>VLOOKUP(Table1[[#This Row],[ST2]],Table2[#All],4,FALSE)</f>
        <v>0.66572486805293518</v>
      </c>
      <c r="G2368">
        <f>Table1[[#This Row],[Percentage]]*Table1[[#This Row],[VMT]]</f>
        <v>330699240.28898889</v>
      </c>
    </row>
    <row r="2369" spans="1:7">
      <c r="A2369">
        <v>47</v>
      </c>
      <c r="B2369" t="str">
        <f>VLOOKUP(A2369,SQL!$A$10:$B$61,2)</f>
        <v>Tennessee</v>
      </c>
      <c r="C2369">
        <v>79</v>
      </c>
      <c r="D2369" s="5">
        <v>684135.7</v>
      </c>
      <c r="E2369" s="8">
        <f t="shared" si="36"/>
        <v>249709530.49999997</v>
      </c>
      <c r="F2369" s="55">
        <f>VLOOKUP(Table1[[#This Row],[ST2]],Table2[#All],4,FALSE)</f>
        <v>0.66572486805293518</v>
      </c>
      <c r="G2369">
        <f>Table1[[#This Row],[Percentage]]*Table1[[#This Row],[VMT]]</f>
        <v>166237844.24367288</v>
      </c>
    </row>
    <row r="2370" spans="1:7">
      <c r="A2370">
        <v>47</v>
      </c>
      <c r="B2370" t="str">
        <f>VLOOKUP(A2370,SQL!$A$10:$B$61,2)</f>
        <v>Tennessee</v>
      </c>
      <c r="C2370">
        <v>81</v>
      </c>
      <c r="D2370" s="5">
        <v>826658.37</v>
      </c>
      <c r="E2370" s="8">
        <f t="shared" si="36"/>
        <v>301730305.05000001</v>
      </c>
      <c r="F2370" s="55">
        <f>VLOOKUP(Table1[[#This Row],[ST2]],Table2[#All],4,FALSE)</f>
        <v>0.66572486805293518</v>
      </c>
      <c r="G2370">
        <f>Table1[[#This Row],[Percentage]]*Table1[[#This Row],[VMT]]</f>
        <v>200869367.51698315</v>
      </c>
    </row>
    <row r="2371" spans="1:7">
      <c r="A2371">
        <v>47</v>
      </c>
      <c r="B2371" t="str">
        <f>VLOOKUP(A2371,SQL!$A$10:$B$61,2)</f>
        <v>Tennessee</v>
      </c>
      <c r="C2371">
        <v>83</v>
      </c>
      <c r="D2371" s="5">
        <v>112987.25</v>
      </c>
      <c r="E2371" s="8">
        <f t="shared" si="36"/>
        <v>41240346.25</v>
      </c>
      <c r="F2371" s="55">
        <f>VLOOKUP(Table1[[#This Row],[ST2]],Table2[#All],4,FALSE)</f>
        <v>0.66572486805293518</v>
      </c>
      <c r="G2371">
        <f>Table1[[#This Row],[Percentage]]*Table1[[#This Row],[VMT]]</f>
        <v>27454724.065738611</v>
      </c>
    </row>
    <row r="2372" spans="1:7">
      <c r="A2372">
        <v>47</v>
      </c>
      <c r="B2372" t="str">
        <f>VLOOKUP(A2372,SQL!$A$10:$B$61,2)</f>
        <v>Tennessee</v>
      </c>
      <c r="C2372">
        <v>85</v>
      </c>
      <c r="D2372" s="5">
        <v>718653.7</v>
      </c>
      <c r="E2372" s="8">
        <f t="shared" ref="E2372:E2435" si="37">D2372*365</f>
        <v>262308600.49999997</v>
      </c>
      <c r="F2372" s="55">
        <f>VLOOKUP(Table1[[#This Row],[ST2]],Table2[#All],4,FALSE)</f>
        <v>0.66572486805293518</v>
      </c>
      <c r="G2372">
        <f>Table1[[#This Row],[Percentage]]*Table1[[#This Row],[VMT]]</f>
        <v>174625358.45701256</v>
      </c>
    </row>
    <row r="2373" spans="1:7">
      <c r="A2373">
        <v>47</v>
      </c>
      <c r="B2373" t="str">
        <f>VLOOKUP(A2373,SQL!$A$10:$B$61,2)</f>
        <v>Tennessee</v>
      </c>
      <c r="C2373">
        <v>87</v>
      </c>
      <c r="D2373" s="5">
        <v>181522.85</v>
      </c>
      <c r="E2373" s="8">
        <f t="shared" si="37"/>
        <v>66255840.25</v>
      </c>
      <c r="F2373" s="55">
        <f>VLOOKUP(Table1[[#This Row],[ST2]],Table2[#All],4,FALSE)</f>
        <v>0.66572486805293518</v>
      </c>
      <c r="G2373">
        <f>Table1[[#This Row],[Percentage]]*Table1[[#This Row],[VMT]]</f>
        <v>44108160.508167602</v>
      </c>
    </row>
    <row r="2374" spans="1:7">
      <c r="A2374">
        <v>47</v>
      </c>
      <c r="B2374" t="str">
        <f>VLOOKUP(A2374,SQL!$A$10:$B$61,2)</f>
        <v>Tennessee</v>
      </c>
      <c r="C2374">
        <v>89</v>
      </c>
      <c r="D2374" s="5">
        <v>2012067.34</v>
      </c>
      <c r="E2374" s="8">
        <f t="shared" si="37"/>
        <v>734404579.10000002</v>
      </c>
      <c r="F2374" s="55">
        <f>VLOOKUP(Table1[[#This Row],[ST2]],Table2[#All],4,FALSE)</f>
        <v>0.66572486805293518</v>
      </c>
      <c r="G2374">
        <f>Table1[[#This Row],[Percentage]]*Table1[[#This Row],[VMT]]</f>
        <v>488911391.51881891</v>
      </c>
    </row>
    <row r="2375" spans="1:7">
      <c r="A2375">
        <v>47</v>
      </c>
      <c r="B2375" t="str">
        <f>VLOOKUP(A2375,SQL!$A$10:$B$61,2)</f>
        <v>Tennessee</v>
      </c>
      <c r="C2375">
        <v>91</v>
      </c>
      <c r="D2375" s="5">
        <v>268850.95</v>
      </c>
      <c r="E2375" s="8">
        <f t="shared" si="37"/>
        <v>98130596.75</v>
      </c>
      <c r="F2375" s="55">
        <f>VLOOKUP(Table1[[#This Row],[ST2]],Table2[#All],4,FALSE)</f>
        <v>0.66572486805293518</v>
      </c>
      <c r="G2375">
        <f>Table1[[#This Row],[Percentage]]*Table1[[#This Row],[VMT]]</f>
        <v>65327978.573349543</v>
      </c>
    </row>
    <row r="2376" spans="1:7">
      <c r="A2376">
        <v>47</v>
      </c>
      <c r="B2376" t="str">
        <f>VLOOKUP(A2376,SQL!$A$10:$B$61,2)</f>
        <v>Tennessee</v>
      </c>
      <c r="C2376">
        <v>93</v>
      </c>
      <c r="D2376" s="5">
        <v>11683436.550000001</v>
      </c>
      <c r="E2376" s="8">
        <f t="shared" si="37"/>
        <v>4264454340.7500005</v>
      </c>
      <c r="F2376" s="55">
        <f>VLOOKUP(Table1[[#This Row],[ST2]],Table2[#All],4,FALSE)</f>
        <v>0.66572486805293518</v>
      </c>
      <c r="G2376">
        <f>Table1[[#This Row],[Percentage]]*Table1[[#This Row],[VMT]]</f>
        <v>2838953303.313561</v>
      </c>
    </row>
    <row r="2377" spans="1:7">
      <c r="A2377">
        <v>47</v>
      </c>
      <c r="B2377" t="str">
        <f>VLOOKUP(A2377,SQL!$A$10:$B$61,2)</f>
        <v>Tennessee</v>
      </c>
      <c r="C2377">
        <v>95</v>
      </c>
      <c r="D2377" s="5">
        <v>73295.100000000006</v>
      </c>
      <c r="E2377" s="8">
        <f t="shared" si="37"/>
        <v>26752711.500000004</v>
      </c>
      <c r="F2377" s="55">
        <f>VLOOKUP(Table1[[#This Row],[ST2]],Table2[#All],4,FALSE)</f>
        <v>0.66572486805293518</v>
      </c>
      <c r="G2377">
        <f>Table1[[#This Row],[Percentage]]*Table1[[#This Row],[VMT]]</f>
        <v>17809945.333395746</v>
      </c>
    </row>
    <row r="2378" spans="1:7">
      <c r="A2378">
        <v>47</v>
      </c>
      <c r="B2378" t="str">
        <f>VLOOKUP(A2378,SQL!$A$10:$B$61,2)</f>
        <v>Tennessee</v>
      </c>
      <c r="C2378">
        <v>97</v>
      </c>
      <c r="D2378" s="5">
        <v>432713.88</v>
      </c>
      <c r="E2378" s="8">
        <f t="shared" si="37"/>
        <v>157940566.19999999</v>
      </c>
      <c r="F2378" s="55">
        <f>VLOOKUP(Table1[[#This Row],[ST2]],Table2[#All],4,FALSE)</f>
        <v>0.66572486805293518</v>
      </c>
      <c r="G2378">
        <f>Table1[[#This Row],[Percentage]]*Table1[[#This Row],[VMT]]</f>
        <v>105144962.59370087</v>
      </c>
    </row>
    <row r="2379" spans="1:7">
      <c r="A2379">
        <v>47</v>
      </c>
      <c r="B2379" t="str">
        <f>VLOOKUP(A2379,SQL!$A$10:$B$61,2)</f>
        <v>Tennessee</v>
      </c>
      <c r="C2379">
        <v>99</v>
      </c>
      <c r="D2379" s="5">
        <v>682127.33</v>
      </c>
      <c r="E2379" s="8">
        <f t="shared" si="37"/>
        <v>248976475.44999999</v>
      </c>
      <c r="F2379" s="55">
        <f>VLOOKUP(Table1[[#This Row],[ST2]],Table2[#All],4,FALSE)</f>
        <v>0.66572486805293518</v>
      </c>
      <c r="G2379">
        <f>Table1[[#This Row],[Percentage]]*Table1[[#This Row],[VMT]]</f>
        <v>165749831.26723608</v>
      </c>
    </row>
    <row r="2380" spans="1:7">
      <c r="A2380">
        <v>47</v>
      </c>
      <c r="B2380" t="str">
        <f>VLOOKUP(A2380,SQL!$A$10:$B$61,2)</f>
        <v>Tennessee</v>
      </c>
      <c r="C2380">
        <v>101</v>
      </c>
      <c r="D2380" s="5">
        <v>159803.88</v>
      </c>
      <c r="E2380" s="8">
        <f t="shared" si="37"/>
        <v>58328416.200000003</v>
      </c>
      <c r="F2380" s="55">
        <f>VLOOKUP(Table1[[#This Row],[ST2]],Table2[#All],4,FALSE)</f>
        <v>0.66572486805293518</v>
      </c>
      <c r="G2380">
        <f>Table1[[#This Row],[Percentage]]*Table1[[#This Row],[VMT]]</f>
        <v>38830677.178481691</v>
      </c>
    </row>
    <row r="2381" spans="1:7">
      <c r="A2381">
        <v>47</v>
      </c>
      <c r="B2381" t="str">
        <f>VLOOKUP(A2381,SQL!$A$10:$B$61,2)</f>
        <v>Tennessee</v>
      </c>
      <c r="C2381">
        <v>103</v>
      </c>
      <c r="D2381" s="5">
        <v>662379.06000000006</v>
      </c>
      <c r="E2381" s="8">
        <f t="shared" si="37"/>
        <v>241768356.90000001</v>
      </c>
      <c r="F2381" s="55">
        <f>VLOOKUP(Table1[[#This Row],[ST2]],Table2[#All],4,FALSE)</f>
        <v>0.66572486805293518</v>
      </c>
      <c r="G2381">
        <f>Table1[[#This Row],[Percentage]]*Table1[[#This Row],[VMT]]</f>
        <v>160951207.49662745</v>
      </c>
    </row>
    <row r="2382" spans="1:7">
      <c r="A2382">
        <v>47</v>
      </c>
      <c r="B2382" t="str">
        <f>VLOOKUP(A2382,SQL!$A$10:$B$61,2)</f>
        <v>Tennessee</v>
      </c>
      <c r="C2382">
        <v>105</v>
      </c>
      <c r="D2382" s="5">
        <v>1910115.04</v>
      </c>
      <c r="E2382" s="8">
        <f t="shared" si="37"/>
        <v>697191989.60000002</v>
      </c>
      <c r="F2382" s="55">
        <f>VLOOKUP(Table1[[#This Row],[ST2]],Table2[#All],4,FALSE)</f>
        <v>0.66572486805293518</v>
      </c>
      <c r="G2382">
        <f>Table1[[#This Row],[Percentage]]*Table1[[#This Row],[VMT]]</f>
        <v>464138045.28402334</v>
      </c>
    </row>
    <row r="2383" spans="1:7">
      <c r="A2383">
        <v>47</v>
      </c>
      <c r="B2383" t="str">
        <f>VLOOKUP(A2383,SQL!$A$10:$B$61,2)</f>
        <v>Tennessee</v>
      </c>
      <c r="C2383">
        <v>107</v>
      </c>
      <c r="D2383" s="5">
        <v>1791167.41</v>
      </c>
      <c r="E2383" s="8">
        <f t="shared" si="37"/>
        <v>653776104.64999998</v>
      </c>
      <c r="F2383" s="55">
        <f>VLOOKUP(Table1[[#This Row],[ST2]],Table2[#All],4,FALSE)</f>
        <v>0.66572486805293518</v>
      </c>
      <c r="G2383">
        <f>Table1[[#This Row],[Percentage]]*Table1[[#This Row],[VMT]]</f>
        <v>435235011.00428319</v>
      </c>
    </row>
    <row r="2384" spans="1:7">
      <c r="A2384">
        <v>47</v>
      </c>
      <c r="B2384" t="str">
        <f>VLOOKUP(A2384,SQL!$A$10:$B$61,2)</f>
        <v>Tennessee</v>
      </c>
      <c r="C2384">
        <v>109</v>
      </c>
      <c r="D2384" s="5">
        <v>647392.18000000005</v>
      </c>
      <c r="E2384" s="8">
        <f t="shared" si="37"/>
        <v>236298145.70000002</v>
      </c>
      <c r="F2384" s="55">
        <f>VLOOKUP(Table1[[#This Row],[ST2]],Table2[#All],4,FALSE)</f>
        <v>0.66572486805293518</v>
      </c>
      <c r="G2384">
        <f>Table1[[#This Row],[Percentage]]*Table1[[#This Row],[VMT]]</f>
        <v>157309551.86728576</v>
      </c>
    </row>
    <row r="2385" spans="1:7">
      <c r="A2385">
        <v>47</v>
      </c>
      <c r="B2385" t="str">
        <f>VLOOKUP(A2385,SQL!$A$10:$B$61,2)</f>
        <v>Tennessee</v>
      </c>
      <c r="C2385">
        <v>111</v>
      </c>
      <c r="D2385" s="5">
        <v>323017.34999999998</v>
      </c>
      <c r="E2385" s="8">
        <f t="shared" si="37"/>
        <v>117901332.74999999</v>
      </c>
      <c r="F2385" s="55">
        <f>VLOOKUP(Table1[[#This Row],[ST2]],Table2[#All],4,FALSE)</f>
        <v>0.66572486805293518</v>
      </c>
      <c r="G2385">
        <f>Table1[[#This Row],[Percentage]]*Table1[[#This Row],[VMT]]</f>
        <v>78489849.188258946</v>
      </c>
    </row>
    <row r="2386" spans="1:7">
      <c r="A2386">
        <v>47</v>
      </c>
      <c r="B2386" t="str">
        <f>VLOOKUP(A2386,SQL!$A$10:$B$61,2)</f>
        <v>Tennessee</v>
      </c>
      <c r="C2386">
        <v>113</v>
      </c>
      <c r="D2386" s="5">
        <v>3206269.38</v>
      </c>
      <c r="E2386" s="8">
        <f t="shared" si="37"/>
        <v>1170288323.7</v>
      </c>
      <c r="F2386" s="55">
        <f>VLOOKUP(Table1[[#This Row],[ST2]],Table2[#All],4,FALSE)</f>
        <v>0.66572486805293518</v>
      </c>
      <c r="G2386">
        <f>Table1[[#This Row],[Percentage]]*Table1[[#This Row],[VMT]]</f>
        <v>779090039.87907326</v>
      </c>
    </row>
    <row r="2387" spans="1:7">
      <c r="A2387">
        <v>47</v>
      </c>
      <c r="B2387" t="str">
        <f>VLOOKUP(A2387,SQL!$A$10:$B$61,2)</f>
        <v>Tennessee</v>
      </c>
      <c r="C2387">
        <v>115</v>
      </c>
      <c r="D2387" s="5">
        <v>1766429.36</v>
      </c>
      <c r="E2387" s="8">
        <f t="shared" si="37"/>
        <v>644746716.4000001</v>
      </c>
      <c r="F2387" s="55">
        <f>VLOOKUP(Table1[[#This Row],[ST2]],Table2[#All],4,FALSE)</f>
        <v>0.66572486805293518</v>
      </c>
      <c r="G2387">
        <f>Table1[[#This Row],[Percentage]]*Table1[[#This Row],[VMT]]</f>
        <v>429223922.70295328</v>
      </c>
    </row>
    <row r="2388" spans="1:7">
      <c r="A2388">
        <v>47</v>
      </c>
      <c r="B2388" t="str">
        <f>VLOOKUP(A2388,SQL!$A$10:$B$61,2)</f>
        <v>Tennessee</v>
      </c>
      <c r="C2388">
        <v>117</v>
      </c>
      <c r="D2388" s="5">
        <v>773483.46</v>
      </c>
      <c r="E2388" s="8">
        <f t="shared" si="37"/>
        <v>282321462.89999998</v>
      </c>
      <c r="F2388" s="55">
        <f>VLOOKUP(Table1[[#This Row],[ST2]],Table2[#All],4,FALSE)</f>
        <v>0.66572486805293518</v>
      </c>
      <c r="G2388">
        <f>Table1[[#This Row],[Percentage]]*Table1[[#This Row],[VMT]]</f>
        <v>187948418.63761413</v>
      </c>
    </row>
    <row r="2389" spans="1:7">
      <c r="A2389">
        <v>47</v>
      </c>
      <c r="B2389" t="str">
        <f>VLOOKUP(A2389,SQL!$A$10:$B$61,2)</f>
        <v>Tennessee</v>
      </c>
      <c r="C2389">
        <v>119</v>
      </c>
      <c r="D2389" s="5">
        <v>2183499.11</v>
      </c>
      <c r="E2389" s="8">
        <f t="shared" si="37"/>
        <v>796977175.14999998</v>
      </c>
      <c r="F2389" s="55">
        <f>VLOOKUP(Table1[[#This Row],[ST2]],Table2[#All],4,FALSE)</f>
        <v>0.66572486805293518</v>
      </c>
      <c r="G2389">
        <f>Table1[[#This Row],[Percentage]]*Table1[[#This Row],[VMT]]</f>
        <v>530567524.76793474</v>
      </c>
    </row>
    <row r="2390" spans="1:7">
      <c r="A2390">
        <v>47</v>
      </c>
      <c r="B2390" t="str">
        <f>VLOOKUP(A2390,SQL!$A$10:$B$61,2)</f>
        <v>Tennessee</v>
      </c>
      <c r="C2390">
        <v>121</v>
      </c>
      <c r="D2390" s="5">
        <v>231112.89</v>
      </c>
      <c r="E2390" s="8">
        <f t="shared" si="37"/>
        <v>84356204.850000009</v>
      </c>
      <c r="F2390" s="55">
        <f>VLOOKUP(Table1[[#This Row],[ST2]],Table2[#All],4,FALSE)</f>
        <v>0.66572486805293518</v>
      </c>
      <c r="G2390">
        <f>Table1[[#This Row],[Percentage]]*Table1[[#This Row],[VMT]]</f>
        <v>56158023.343212627</v>
      </c>
    </row>
    <row r="2391" spans="1:7">
      <c r="A2391">
        <v>47</v>
      </c>
      <c r="B2391" t="str">
        <f>VLOOKUP(A2391,SQL!$A$10:$B$61,2)</f>
        <v>Tennessee</v>
      </c>
      <c r="C2391">
        <v>123</v>
      </c>
      <c r="D2391" s="5">
        <v>991519.53</v>
      </c>
      <c r="E2391" s="8">
        <f t="shared" si="37"/>
        <v>361904628.44999999</v>
      </c>
      <c r="F2391" s="55">
        <f>VLOOKUP(Table1[[#This Row],[ST2]],Table2[#All],4,FALSE)</f>
        <v>0.66572486805293518</v>
      </c>
      <c r="G2391">
        <f>Table1[[#This Row],[Percentage]]*Table1[[#This Row],[VMT]]</f>
        <v>240928911.02262276</v>
      </c>
    </row>
    <row r="2392" spans="1:7">
      <c r="A2392">
        <v>47</v>
      </c>
      <c r="B2392" t="str">
        <f>VLOOKUP(A2392,SQL!$A$10:$B$61,2)</f>
        <v>Tennessee</v>
      </c>
      <c r="C2392">
        <v>125</v>
      </c>
      <c r="D2392" s="5">
        <v>3259488.94</v>
      </c>
      <c r="E2392" s="8">
        <f t="shared" si="37"/>
        <v>1189713463.0999999</v>
      </c>
      <c r="F2392" s="55">
        <f>VLOOKUP(Table1[[#This Row],[ST2]],Table2[#All],4,FALSE)</f>
        <v>0.66572486805293518</v>
      </c>
      <c r="G2392">
        <f>Table1[[#This Row],[Percentage]]*Table1[[#This Row],[VMT]]</f>
        <v>792021838.24304795</v>
      </c>
    </row>
    <row r="2393" spans="1:7">
      <c r="A2393">
        <v>47</v>
      </c>
      <c r="B2393" t="str">
        <f>VLOOKUP(A2393,SQL!$A$10:$B$61,2)</f>
        <v>Tennessee</v>
      </c>
      <c r="C2393">
        <v>127</v>
      </c>
      <c r="D2393" s="5">
        <v>115926.27</v>
      </c>
      <c r="E2393" s="8">
        <f t="shared" si="37"/>
        <v>42313088.550000004</v>
      </c>
      <c r="F2393" s="55">
        <f>VLOOKUP(Table1[[#This Row],[ST2]],Table2[#All],4,FALSE)</f>
        <v>0.66572486805293518</v>
      </c>
      <c r="G2393">
        <f>Table1[[#This Row],[Percentage]]*Table1[[#This Row],[VMT]]</f>
        <v>28168875.291860916</v>
      </c>
    </row>
    <row r="2394" spans="1:7">
      <c r="A2394">
        <v>47</v>
      </c>
      <c r="B2394" t="str">
        <f>VLOOKUP(A2394,SQL!$A$10:$B$61,2)</f>
        <v>Tennessee</v>
      </c>
      <c r="C2394">
        <v>129</v>
      </c>
      <c r="D2394" s="5">
        <v>278386.19</v>
      </c>
      <c r="E2394" s="8">
        <f t="shared" si="37"/>
        <v>101610959.34999999</v>
      </c>
      <c r="F2394" s="55">
        <f>VLOOKUP(Table1[[#This Row],[ST2]],Table2[#All],4,FALSE)</f>
        <v>0.66572486805293518</v>
      </c>
      <c r="G2394">
        <f>Table1[[#This Row],[Percentage]]*Table1[[#This Row],[VMT]]</f>
        <v>67644942.506010905</v>
      </c>
    </row>
    <row r="2395" spans="1:7">
      <c r="A2395">
        <v>47</v>
      </c>
      <c r="B2395" t="str">
        <f>VLOOKUP(A2395,SQL!$A$10:$B$61,2)</f>
        <v>Tennessee</v>
      </c>
      <c r="C2395">
        <v>131</v>
      </c>
      <c r="D2395" s="5">
        <v>770098.83</v>
      </c>
      <c r="E2395" s="8">
        <f t="shared" si="37"/>
        <v>281086072.94999999</v>
      </c>
      <c r="F2395" s="55">
        <f>VLOOKUP(Table1[[#This Row],[ST2]],Table2[#All],4,FALSE)</f>
        <v>0.66572486805293518</v>
      </c>
      <c r="G2395">
        <f>Table1[[#This Row],[Percentage]]*Table1[[#This Row],[VMT]]</f>
        <v>187125988.82615647</v>
      </c>
    </row>
    <row r="2396" spans="1:7">
      <c r="A2396">
        <v>47</v>
      </c>
      <c r="B2396" t="str">
        <f>VLOOKUP(A2396,SQL!$A$10:$B$61,2)</f>
        <v>Tennessee</v>
      </c>
      <c r="C2396">
        <v>133</v>
      </c>
      <c r="D2396" s="5">
        <v>438402.73</v>
      </c>
      <c r="E2396" s="8">
        <f t="shared" si="37"/>
        <v>160016996.44999999</v>
      </c>
      <c r="F2396" s="55">
        <f>VLOOKUP(Table1[[#This Row],[ST2]],Table2[#All],4,FALSE)</f>
        <v>0.66572486805293518</v>
      </c>
      <c r="G2396">
        <f>Table1[[#This Row],[Percentage]]*Table1[[#This Row],[VMT]]</f>
        <v>106527293.84790324</v>
      </c>
    </row>
    <row r="2397" spans="1:7">
      <c r="A2397">
        <v>47</v>
      </c>
      <c r="B2397" t="str">
        <f>VLOOKUP(A2397,SQL!$A$10:$B$61,2)</f>
        <v>Tennessee</v>
      </c>
      <c r="C2397">
        <v>135</v>
      </c>
      <c r="D2397" s="5">
        <v>150110.01999999999</v>
      </c>
      <c r="E2397" s="8">
        <f t="shared" si="37"/>
        <v>54790157.299999997</v>
      </c>
      <c r="F2397" s="55">
        <f>VLOOKUP(Table1[[#This Row],[ST2]],Table2[#All],4,FALSE)</f>
        <v>0.66572486805293518</v>
      </c>
      <c r="G2397">
        <f>Table1[[#This Row],[Percentage]]*Table1[[#This Row],[VMT]]</f>
        <v>36475170.23914206</v>
      </c>
    </row>
    <row r="2398" spans="1:7">
      <c r="A2398">
        <v>47</v>
      </c>
      <c r="B2398" t="str">
        <f>VLOOKUP(A2398,SQL!$A$10:$B$61,2)</f>
        <v>Tennessee</v>
      </c>
      <c r="C2398">
        <v>137</v>
      </c>
      <c r="D2398" s="5">
        <v>90178.46</v>
      </c>
      <c r="E2398" s="8">
        <f t="shared" si="37"/>
        <v>32915137.900000002</v>
      </c>
      <c r="F2398" s="55">
        <f>VLOOKUP(Table1[[#This Row],[ST2]],Table2[#All],4,FALSE)</f>
        <v>0.66572486805293518</v>
      </c>
      <c r="G2398">
        <f>Table1[[#This Row],[Percentage]]*Table1[[#This Row],[VMT]]</f>
        <v>21912425.835421667</v>
      </c>
    </row>
    <row r="2399" spans="1:7">
      <c r="A2399">
        <v>47</v>
      </c>
      <c r="B2399" t="str">
        <f>VLOOKUP(A2399,SQL!$A$10:$B$61,2)</f>
        <v>Tennessee</v>
      </c>
      <c r="C2399">
        <v>139</v>
      </c>
      <c r="D2399" s="5">
        <v>383519.06</v>
      </c>
      <c r="E2399" s="8">
        <f t="shared" si="37"/>
        <v>139984456.90000001</v>
      </c>
      <c r="F2399" s="55">
        <f>VLOOKUP(Table1[[#This Row],[ST2]],Table2[#All],4,FALSE)</f>
        <v>0.66572486805293518</v>
      </c>
      <c r="G2399">
        <f>Table1[[#This Row],[Percentage]]*Table1[[#This Row],[VMT]]</f>
        <v>93191134.099214301</v>
      </c>
    </row>
    <row r="2400" spans="1:7">
      <c r="A2400">
        <v>47</v>
      </c>
      <c r="B2400" t="str">
        <f>VLOOKUP(A2400,SQL!$A$10:$B$61,2)</f>
        <v>Tennessee</v>
      </c>
      <c r="C2400">
        <v>141</v>
      </c>
      <c r="D2400" s="5">
        <v>2315611.27</v>
      </c>
      <c r="E2400" s="8">
        <f t="shared" si="37"/>
        <v>845198113.54999995</v>
      </c>
      <c r="F2400" s="55">
        <f>VLOOKUP(Table1[[#This Row],[ST2]],Table2[#All],4,FALSE)</f>
        <v>0.66572486805293518</v>
      </c>
      <c r="G2400">
        <f>Table1[[#This Row],[Percentage]]*Table1[[#This Row],[VMT]]</f>
        <v>562669402.62166345</v>
      </c>
    </row>
    <row r="2401" spans="1:7">
      <c r="A2401">
        <v>47</v>
      </c>
      <c r="B2401" t="str">
        <f>VLOOKUP(A2401,SQL!$A$10:$B$61,2)</f>
        <v>Tennessee</v>
      </c>
      <c r="C2401">
        <v>143</v>
      </c>
      <c r="D2401" s="5">
        <v>620476.61</v>
      </c>
      <c r="E2401" s="8">
        <f t="shared" si="37"/>
        <v>226473962.65000001</v>
      </c>
      <c r="F2401" s="55">
        <f>VLOOKUP(Table1[[#This Row],[ST2]],Table2[#All],4,FALSE)</f>
        <v>0.66572486805293518</v>
      </c>
      <c r="G2401">
        <f>Table1[[#This Row],[Percentage]]*Table1[[#This Row],[VMT]]</f>
        <v>150769348.90259662</v>
      </c>
    </row>
    <row r="2402" spans="1:7">
      <c r="A2402">
        <v>47</v>
      </c>
      <c r="B2402" t="str">
        <f>VLOOKUP(A2402,SQL!$A$10:$B$61,2)</f>
        <v>Tennessee</v>
      </c>
      <c r="C2402">
        <v>145</v>
      </c>
      <c r="D2402" s="5">
        <v>1693949.43</v>
      </c>
      <c r="E2402" s="8">
        <f t="shared" si="37"/>
        <v>618291541.94999993</v>
      </c>
      <c r="F2402" s="55">
        <f>VLOOKUP(Table1[[#This Row],[ST2]],Table2[#All],4,FALSE)</f>
        <v>0.66572486805293518</v>
      </c>
      <c r="G2402">
        <f>Table1[[#This Row],[Percentage]]*Table1[[#This Row],[VMT]]</f>
        <v>411612055.18290955</v>
      </c>
    </row>
    <row r="2403" spans="1:7">
      <c r="A2403">
        <v>47</v>
      </c>
      <c r="B2403" t="str">
        <f>VLOOKUP(A2403,SQL!$A$10:$B$61,2)</f>
        <v>Tennessee</v>
      </c>
      <c r="C2403">
        <v>147</v>
      </c>
      <c r="D2403" s="5">
        <v>2336885.83</v>
      </c>
      <c r="E2403" s="8">
        <f t="shared" si="37"/>
        <v>852963327.95000005</v>
      </c>
      <c r="F2403" s="55">
        <f>VLOOKUP(Table1[[#This Row],[ST2]],Table2[#All],4,FALSE)</f>
        <v>0.66572486805293518</v>
      </c>
      <c r="G2403">
        <f>Table1[[#This Row],[Percentage]]*Table1[[#This Row],[VMT]]</f>
        <v>567838898.95350623</v>
      </c>
    </row>
    <row r="2404" spans="1:7">
      <c r="A2404">
        <v>47</v>
      </c>
      <c r="B2404" t="str">
        <f>VLOOKUP(A2404,SQL!$A$10:$B$61,2)</f>
        <v>Tennessee</v>
      </c>
      <c r="C2404">
        <v>149</v>
      </c>
      <c r="D2404" s="5">
        <v>6429863.7300000004</v>
      </c>
      <c r="E2404" s="8">
        <f t="shared" si="37"/>
        <v>2346900261.4500003</v>
      </c>
      <c r="F2404" s="55">
        <f>VLOOKUP(Table1[[#This Row],[ST2]],Table2[#All],4,FALSE)</f>
        <v>0.66572486805293518</v>
      </c>
      <c r="G2404">
        <f>Table1[[#This Row],[Percentage]]*Table1[[#This Row],[VMT]]</f>
        <v>1562389866.8872006</v>
      </c>
    </row>
    <row r="2405" spans="1:7">
      <c r="A2405">
        <v>47</v>
      </c>
      <c r="B2405" t="str">
        <f>VLOOKUP(A2405,SQL!$A$10:$B$61,2)</f>
        <v>Tennessee</v>
      </c>
      <c r="C2405">
        <v>151</v>
      </c>
      <c r="D2405" s="5">
        <v>367537.48</v>
      </c>
      <c r="E2405" s="8">
        <f t="shared" si="37"/>
        <v>134151180.19999999</v>
      </c>
      <c r="F2405" s="55">
        <f>VLOOKUP(Table1[[#This Row],[ST2]],Table2[#All],4,FALSE)</f>
        <v>0.66572486805293518</v>
      </c>
      <c r="G2405">
        <f>Table1[[#This Row],[Percentage]]*Table1[[#This Row],[VMT]]</f>
        <v>89307776.737790525</v>
      </c>
    </row>
    <row r="2406" spans="1:7">
      <c r="A2406">
        <v>47</v>
      </c>
      <c r="B2406" t="str">
        <f>VLOOKUP(A2406,SQL!$A$10:$B$61,2)</f>
        <v>Tennessee</v>
      </c>
      <c r="C2406">
        <v>153</v>
      </c>
      <c r="D2406" s="5">
        <v>314291.40999999997</v>
      </c>
      <c r="E2406" s="8">
        <f t="shared" si="37"/>
        <v>114716364.64999999</v>
      </c>
      <c r="F2406" s="55">
        <f>VLOOKUP(Table1[[#This Row],[ST2]],Table2[#All],4,FALSE)</f>
        <v>0.66572486805293518</v>
      </c>
      <c r="G2406">
        <f>Table1[[#This Row],[Percentage]]*Table1[[#This Row],[VMT]]</f>
        <v>76369536.720133647</v>
      </c>
    </row>
    <row r="2407" spans="1:7">
      <c r="A2407">
        <v>47</v>
      </c>
      <c r="B2407" t="str">
        <f>VLOOKUP(A2407,SQL!$A$10:$B$61,2)</f>
        <v>Tennessee</v>
      </c>
      <c r="C2407">
        <v>155</v>
      </c>
      <c r="D2407" s="5">
        <v>2438300.86</v>
      </c>
      <c r="E2407" s="8">
        <f t="shared" si="37"/>
        <v>889979813.89999998</v>
      </c>
      <c r="F2407" s="55">
        <f>VLOOKUP(Table1[[#This Row],[ST2]],Table2[#All],4,FALSE)</f>
        <v>0.66572486805293518</v>
      </c>
      <c r="G2407">
        <f>Table1[[#This Row],[Percentage]]*Table1[[#This Row],[VMT]]</f>
        <v>592481694.17835331</v>
      </c>
    </row>
    <row r="2408" spans="1:7">
      <c r="A2408">
        <v>47</v>
      </c>
      <c r="B2408" t="str">
        <f>VLOOKUP(A2408,SQL!$A$10:$B$61,2)</f>
        <v>Tennessee</v>
      </c>
      <c r="C2408">
        <v>157</v>
      </c>
      <c r="D2408" s="5">
        <v>20498881.780000001</v>
      </c>
      <c r="E2408" s="8">
        <f t="shared" si="37"/>
        <v>7482091849.7000008</v>
      </c>
      <c r="F2408" s="55">
        <f>VLOOKUP(Table1[[#This Row],[ST2]],Table2[#All],4,FALSE)</f>
        <v>0.66572486805293518</v>
      </c>
      <c r="G2408">
        <f>Table1[[#This Row],[Percentage]]*Table1[[#This Row],[VMT]]</f>
        <v>4981014609.401475</v>
      </c>
    </row>
    <row r="2409" spans="1:7">
      <c r="A2409">
        <v>47</v>
      </c>
      <c r="B2409" t="str">
        <f>VLOOKUP(A2409,SQL!$A$10:$B$61,2)</f>
        <v>Tennessee</v>
      </c>
      <c r="C2409">
        <v>159</v>
      </c>
      <c r="D2409" s="5">
        <v>872611.96</v>
      </c>
      <c r="E2409" s="8">
        <f t="shared" si="37"/>
        <v>318503365.39999998</v>
      </c>
      <c r="F2409" s="55">
        <f>VLOOKUP(Table1[[#This Row],[ST2]],Table2[#All],4,FALSE)</f>
        <v>0.66572486805293518</v>
      </c>
      <c r="G2409">
        <f>Table1[[#This Row],[Percentage]]*Table1[[#This Row],[VMT]]</f>
        <v>212035610.90533078</v>
      </c>
    </row>
    <row r="2410" spans="1:7">
      <c r="A2410">
        <v>47</v>
      </c>
      <c r="B2410" t="str">
        <f>VLOOKUP(A2410,SQL!$A$10:$B$61,2)</f>
        <v>Tennessee</v>
      </c>
      <c r="C2410">
        <v>161</v>
      </c>
      <c r="D2410" s="5">
        <v>272768.2</v>
      </c>
      <c r="E2410" s="8">
        <f t="shared" si="37"/>
        <v>99560393</v>
      </c>
      <c r="F2410" s="55">
        <f>VLOOKUP(Table1[[#This Row],[ST2]],Table2[#All],4,FALSE)</f>
        <v>0.66572486805293518</v>
      </c>
      <c r="G2410">
        <f>Table1[[#This Row],[Percentage]]*Table1[[#This Row],[VMT]]</f>
        <v>66279829.493223369</v>
      </c>
    </row>
    <row r="2411" spans="1:7">
      <c r="A2411">
        <v>47</v>
      </c>
      <c r="B2411" t="str">
        <f>VLOOKUP(A2411,SQL!$A$10:$B$61,2)</f>
        <v>Tennessee</v>
      </c>
      <c r="C2411">
        <v>163</v>
      </c>
      <c r="D2411" s="5">
        <v>3644610.07</v>
      </c>
      <c r="E2411" s="8">
        <f t="shared" si="37"/>
        <v>1330282675.55</v>
      </c>
      <c r="F2411" s="55">
        <f>VLOOKUP(Table1[[#This Row],[ST2]],Table2[#All],4,FALSE)</f>
        <v>0.66572486805293518</v>
      </c>
      <c r="G2411">
        <f>Table1[[#This Row],[Percentage]]*Table1[[#This Row],[VMT]]</f>
        <v>885602258.6536293</v>
      </c>
    </row>
    <row r="2412" spans="1:7">
      <c r="A2412">
        <v>47</v>
      </c>
      <c r="B2412" t="str">
        <f>VLOOKUP(A2412,SQL!$A$10:$B$61,2)</f>
        <v>Tennessee</v>
      </c>
      <c r="C2412">
        <v>165</v>
      </c>
      <c r="D2412" s="5">
        <v>2975897.04</v>
      </c>
      <c r="E2412" s="8">
        <f t="shared" si="37"/>
        <v>1086202419.5999999</v>
      </c>
      <c r="F2412" s="55">
        <f>VLOOKUP(Table1[[#This Row],[ST2]],Table2[#All],4,FALSE)</f>
        <v>0.66572486805293518</v>
      </c>
      <c r="G2412">
        <f>Table1[[#This Row],[Percentage]]*Table1[[#This Row],[VMT]]</f>
        <v>723111962.46698892</v>
      </c>
    </row>
    <row r="2413" spans="1:7">
      <c r="A2413">
        <v>47</v>
      </c>
      <c r="B2413" t="str">
        <f>VLOOKUP(A2413,SQL!$A$10:$B$61,2)</f>
        <v>Tennessee</v>
      </c>
      <c r="C2413">
        <v>167</v>
      </c>
      <c r="D2413" s="5">
        <v>721578.23</v>
      </c>
      <c r="E2413" s="8">
        <f t="shared" si="37"/>
        <v>263376053.94999999</v>
      </c>
      <c r="F2413" s="55">
        <f>VLOOKUP(Table1[[#This Row],[ST2]],Table2[#All],4,FALSE)</f>
        <v>0.66572486805293518</v>
      </c>
      <c r="G2413">
        <f>Table1[[#This Row],[Percentage]]*Table1[[#This Row],[VMT]]</f>
        <v>175335988.76416647</v>
      </c>
    </row>
    <row r="2414" spans="1:7">
      <c r="A2414">
        <v>47</v>
      </c>
      <c r="B2414" t="str">
        <f>VLOOKUP(A2414,SQL!$A$10:$B$61,2)</f>
        <v>Tennessee</v>
      </c>
      <c r="C2414">
        <v>169</v>
      </c>
      <c r="D2414" s="5">
        <v>175010.04</v>
      </c>
      <c r="E2414" s="8">
        <f t="shared" si="37"/>
        <v>63878664.600000001</v>
      </c>
      <c r="F2414" s="55">
        <f>VLOOKUP(Table1[[#This Row],[ST2]],Table2[#All],4,FALSE)</f>
        <v>0.66572486805293518</v>
      </c>
      <c r="G2414">
        <f>Table1[[#This Row],[Percentage]]*Table1[[#This Row],[VMT]]</f>
        <v>42525615.562232703</v>
      </c>
    </row>
    <row r="2415" spans="1:7">
      <c r="A2415">
        <v>47</v>
      </c>
      <c r="B2415" t="str">
        <f>VLOOKUP(A2415,SQL!$A$10:$B$61,2)</f>
        <v>Tennessee</v>
      </c>
      <c r="C2415">
        <v>171</v>
      </c>
      <c r="D2415" s="5">
        <v>503616.68</v>
      </c>
      <c r="E2415" s="8">
        <f t="shared" si="37"/>
        <v>183820088.19999999</v>
      </c>
      <c r="F2415" s="55">
        <f>VLOOKUP(Table1[[#This Row],[ST2]],Table2[#All],4,FALSE)</f>
        <v>0.66572486805293518</v>
      </c>
      <c r="G2415">
        <f>Table1[[#This Row],[Percentage]]*Table1[[#This Row],[VMT]]</f>
        <v>122373603.96242391</v>
      </c>
    </row>
    <row r="2416" spans="1:7">
      <c r="A2416">
        <v>47</v>
      </c>
      <c r="B2416" t="str">
        <f>VLOOKUP(A2416,SQL!$A$10:$B$61,2)</f>
        <v>Tennessee</v>
      </c>
      <c r="C2416">
        <v>173</v>
      </c>
      <c r="D2416" s="5">
        <v>264440.84999999998</v>
      </c>
      <c r="E2416" s="8">
        <f t="shared" si="37"/>
        <v>96520910.249999985</v>
      </c>
      <c r="F2416" s="55">
        <f>VLOOKUP(Table1[[#This Row],[ST2]],Table2[#All],4,FALSE)</f>
        <v>0.66572486805293518</v>
      </c>
      <c r="G2416">
        <f>Table1[[#This Row],[Percentage]]*Table1[[#This Row],[VMT]]</f>
        <v>64256370.240530439</v>
      </c>
    </row>
    <row r="2417" spans="1:7">
      <c r="A2417">
        <v>47</v>
      </c>
      <c r="B2417" t="str">
        <f>VLOOKUP(A2417,SQL!$A$10:$B$61,2)</f>
        <v>Tennessee</v>
      </c>
      <c r="C2417">
        <v>175</v>
      </c>
      <c r="D2417" s="5">
        <v>139457.34</v>
      </c>
      <c r="E2417" s="8">
        <f t="shared" si="37"/>
        <v>50901929.100000001</v>
      </c>
      <c r="F2417" s="55">
        <f>VLOOKUP(Table1[[#This Row],[ST2]],Table2[#All],4,FALSE)</f>
        <v>0.66572486805293518</v>
      </c>
      <c r="G2417">
        <f>Table1[[#This Row],[Percentage]]*Table1[[#This Row],[VMT]]</f>
        <v>33886680.033737361</v>
      </c>
    </row>
    <row r="2418" spans="1:7">
      <c r="A2418">
        <v>47</v>
      </c>
      <c r="B2418" t="str">
        <f>VLOOKUP(A2418,SQL!$A$10:$B$61,2)</f>
        <v>Tennessee</v>
      </c>
      <c r="C2418">
        <v>177</v>
      </c>
      <c r="D2418" s="5">
        <v>702663.12</v>
      </c>
      <c r="E2418" s="8">
        <f t="shared" si="37"/>
        <v>256472038.80000001</v>
      </c>
      <c r="F2418" s="55">
        <f>VLOOKUP(Table1[[#This Row],[ST2]],Table2[#All],4,FALSE)</f>
        <v>0.66572486805293518</v>
      </c>
      <c r="G2418">
        <f>Table1[[#This Row],[Percentage]]*Table1[[#This Row],[VMT]]</f>
        <v>170739814.18939728</v>
      </c>
    </row>
    <row r="2419" spans="1:7">
      <c r="A2419">
        <v>47</v>
      </c>
      <c r="B2419" t="str">
        <f>VLOOKUP(A2419,SQL!$A$10:$B$61,2)</f>
        <v>Tennessee</v>
      </c>
      <c r="C2419">
        <v>179</v>
      </c>
      <c r="D2419" s="5">
        <v>2606618.08</v>
      </c>
      <c r="E2419" s="8">
        <f t="shared" si="37"/>
        <v>951415599.20000005</v>
      </c>
      <c r="F2419" s="55">
        <f>VLOOKUP(Table1[[#This Row],[ST2]],Table2[#All],4,FALSE)</f>
        <v>0.66572486805293518</v>
      </c>
      <c r="G2419">
        <f>Table1[[#This Row],[Percentage]]*Table1[[#This Row],[VMT]]</f>
        <v>633381024.24092424</v>
      </c>
    </row>
    <row r="2420" spans="1:7">
      <c r="A2420">
        <v>47</v>
      </c>
      <c r="B2420" t="str">
        <f>VLOOKUP(A2420,SQL!$A$10:$B$61,2)</f>
        <v>Tennessee</v>
      </c>
      <c r="C2420">
        <v>181</v>
      </c>
      <c r="D2420" s="5">
        <v>251305.43</v>
      </c>
      <c r="E2420" s="8">
        <f t="shared" si="37"/>
        <v>91726481.950000003</v>
      </c>
      <c r="F2420" s="55">
        <f>VLOOKUP(Table1[[#This Row],[ST2]],Table2[#All],4,FALSE)</f>
        <v>0.66572486805293518</v>
      </c>
      <c r="G2420">
        <f>Table1[[#This Row],[Percentage]]*Table1[[#This Row],[VMT]]</f>
        <v>61064600.093123689</v>
      </c>
    </row>
    <row r="2421" spans="1:7">
      <c r="A2421">
        <v>47</v>
      </c>
      <c r="B2421" t="str">
        <f>VLOOKUP(A2421,SQL!$A$10:$B$61,2)</f>
        <v>Tennessee</v>
      </c>
      <c r="C2421">
        <v>183</v>
      </c>
      <c r="D2421" s="5">
        <v>612819.92000000004</v>
      </c>
      <c r="E2421" s="8">
        <f t="shared" si="37"/>
        <v>223679270.80000001</v>
      </c>
      <c r="F2421" s="55">
        <f>VLOOKUP(Table1[[#This Row],[ST2]],Table2[#All],4,FALSE)</f>
        <v>0.66572486805293518</v>
      </c>
      <c r="G2421">
        <f>Table1[[#This Row],[Percentage]]*Table1[[#This Row],[VMT]]</f>
        <v>148908853.03950676</v>
      </c>
    </row>
    <row r="2422" spans="1:7">
      <c r="A2422">
        <v>47</v>
      </c>
      <c r="B2422" t="str">
        <f>VLOOKUP(A2422,SQL!$A$10:$B$61,2)</f>
        <v>Tennessee</v>
      </c>
      <c r="C2422">
        <v>185</v>
      </c>
      <c r="D2422" s="5">
        <v>500025.18</v>
      </c>
      <c r="E2422" s="8">
        <f t="shared" si="37"/>
        <v>182509190.69999999</v>
      </c>
      <c r="F2422" s="55">
        <f>VLOOKUP(Table1[[#This Row],[ST2]],Table2[#All],4,FALSE)</f>
        <v>0.66572486805293518</v>
      </c>
      <c r="G2422">
        <f>Table1[[#This Row],[Percentage]]*Table1[[#This Row],[VMT]]</f>
        <v>121500906.89720547</v>
      </c>
    </row>
    <row r="2423" spans="1:7">
      <c r="A2423">
        <v>47</v>
      </c>
      <c r="B2423" t="str">
        <f>VLOOKUP(A2423,SQL!$A$10:$B$61,2)</f>
        <v>Tennessee</v>
      </c>
      <c r="C2423">
        <v>187</v>
      </c>
      <c r="D2423" s="5">
        <v>4716860.09</v>
      </c>
      <c r="E2423" s="8">
        <f t="shared" si="37"/>
        <v>1721653932.8499999</v>
      </c>
      <c r="F2423" s="55">
        <f>VLOOKUP(Table1[[#This Row],[ST2]],Table2[#All],4,FALSE)</f>
        <v>0.66572486805293518</v>
      </c>
      <c r="G2423">
        <f>Table1[[#This Row],[Percentage]]*Table1[[#This Row],[VMT]]</f>
        <v>1146147837.2793832</v>
      </c>
    </row>
    <row r="2424" spans="1:7">
      <c r="A2424">
        <v>47</v>
      </c>
      <c r="B2424" t="str">
        <f>VLOOKUP(A2424,SQL!$A$10:$B$61,2)</f>
        <v>Tennessee</v>
      </c>
      <c r="C2424">
        <v>189</v>
      </c>
      <c r="D2424" s="5">
        <v>3449142.27</v>
      </c>
      <c r="E2424" s="8">
        <f t="shared" si="37"/>
        <v>1258936928.55</v>
      </c>
      <c r="F2424" s="55">
        <f>VLOOKUP(Table1[[#This Row],[ST2]],Table2[#All],4,FALSE)</f>
        <v>0.66572486805293518</v>
      </c>
      <c r="G2424">
        <f>Table1[[#This Row],[Percentage]]*Table1[[#This Row],[VMT]]</f>
        <v>838105620.64591622</v>
      </c>
    </row>
    <row r="2425" spans="1:7">
      <c r="A2425">
        <v>48</v>
      </c>
      <c r="B2425" t="str">
        <f>VLOOKUP(A2425,SQL!$A$10:$B$61,2)</f>
        <v>Texas</v>
      </c>
      <c r="C2425" t="s">
        <v>1897</v>
      </c>
      <c r="D2425" s="5">
        <v>255.5</v>
      </c>
      <c r="E2425" s="8">
        <f t="shared" si="37"/>
        <v>93257.5</v>
      </c>
      <c r="F2425" s="55">
        <f>VLOOKUP(Table1[[#This Row],[ST2]],Table2[#All],4,FALSE)</f>
        <v>0.6629519187730446</v>
      </c>
      <c r="G2425">
        <f>Table1[[#This Row],[Percentage]]*Table1[[#This Row],[VMT]]</f>
        <v>61825.238564977204</v>
      </c>
    </row>
    <row r="2426" spans="1:7">
      <c r="A2426">
        <v>48</v>
      </c>
      <c r="B2426" t="str">
        <f>VLOOKUP(A2426,SQL!$A$10:$B$61,2)</f>
        <v>Texas</v>
      </c>
      <c r="C2426">
        <v>1</v>
      </c>
      <c r="D2426" s="5">
        <v>1119353.855</v>
      </c>
      <c r="E2426" s="8">
        <f t="shared" si="37"/>
        <v>408564157.07499999</v>
      </c>
      <c r="F2426" s="55">
        <f>VLOOKUP(Table1[[#This Row],[ST2]],Table2[#All],4,FALSE)</f>
        <v>0.6629519187730446</v>
      </c>
      <c r="G2426">
        <f>Table1[[#This Row],[Percentage]]*Table1[[#This Row],[VMT]]</f>
        <v>270858391.87476283</v>
      </c>
    </row>
    <row r="2427" spans="1:7">
      <c r="A2427">
        <v>48</v>
      </c>
      <c r="B2427" t="str">
        <f>VLOOKUP(A2427,SQL!$A$10:$B$61,2)</f>
        <v>Texas</v>
      </c>
      <c r="C2427">
        <v>3</v>
      </c>
      <c r="D2427" s="5">
        <v>630880.78</v>
      </c>
      <c r="E2427" s="8">
        <f t="shared" si="37"/>
        <v>230271484.70000002</v>
      </c>
      <c r="F2427" s="55">
        <f>VLOOKUP(Table1[[#This Row],[ST2]],Table2[#All],4,FALSE)</f>
        <v>0.6629519187730446</v>
      </c>
      <c r="G2427">
        <f>Table1[[#This Row],[Percentage]]*Table1[[#This Row],[VMT]]</f>
        <v>152658922.62058279</v>
      </c>
    </row>
    <row r="2428" spans="1:7">
      <c r="A2428">
        <v>48</v>
      </c>
      <c r="B2428" t="str">
        <f>VLOOKUP(A2428,SQL!$A$10:$B$61,2)</f>
        <v>Texas</v>
      </c>
      <c r="C2428">
        <v>5</v>
      </c>
      <c r="D2428" s="5">
        <v>2099727.1030000001</v>
      </c>
      <c r="E2428" s="8">
        <f t="shared" si="37"/>
        <v>766400392.59500003</v>
      </c>
      <c r="F2428" s="55">
        <f>VLOOKUP(Table1[[#This Row],[ST2]],Table2[#All],4,FALSE)</f>
        <v>0.6629519187730446</v>
      </c>
      <c r="G2428">
        <f>Table1[[#This Row],[Percentage]]*Table1[[#This Row],[VMT]]</f>
        <v>508086610.81926996</v>
      </c>
    </row>
    <row r="2429" spans="1:7">
      <c r="A2429">
        <v>48</v>
      </c>
      <c r="B2429" t="str">
        <f>VLOOKUP(A2429,SQL!$A$10:$B$61,2)</f>
        <v>Texas</v>
      </c>
      <c r="C2429">
        <v>7</v>
      </c>
      <c r="D2429" s="5">
        <v>418461.31</v>
      </c>
      <c r="E2429" s="8">
        <f t="shared" si="37"/>
        <v>152738378.15000001</v>
      </c>
      <c r="F2429" s="55">
        <f>VLOOKUP(Table1[[#This Row],[ST2]],Table2[#All],4,FALSE)</f>
        <v>0.6629519187730446</v>
      </c>
      <c r="G2429">
        <f>Table1[[#This Row],[Percentage]]*Table1[[#This Row],[VMT]]</f>
        <v>101258200.86482537</v>
      </c>
    </row>
    <row r="2430" spans="1:7">
      <c r="A2430">
        <v>48</v>
      </c>
      <c r="B2430" t="str">
        <f>VLOOKUP(A2430,SQL!$A$10:$B$61,2)</f>
        <v>Texas</v>
      </c>
      <c r="C2430">
        <v>9</v>
      </c>
      <c r="D2430" s="5">
        <v>355373.255</v>
      </c>
      <c r="E2430" s="8">
        <f t="shared" si="37"/>
        <v>129711238.075</v>
      </c>
      <c r="F2430" s="55">
        <f>VLOOKUP(Table1[[#This Row],[ST2]],Table2[#All],4,FALSE)</f>
        <v>0.6629519187730446</v>
      </c>
      <c r="G2430">
        <f>Table1[[#This Row],[Percentage]]*Table1[[#This Row],[VMT]]</f>
        <v>85992314.168248445</v>
      </c>
    </row>
    <row r="2431" spans="1:7">
      <c r="A2431">
        <v>48</v>
      </c>
      <c r="B2431" t="str">
        <f>VLOOKUP(A2431,SQL!$A$10:$B$61,2)</f>
        <v>Texas</v>
      </c>
      <c r="C2431">
        <v>11</v>
      </c>
      <c r="D2431" s="5">
        <v>294494.842</v>
      </c>
      <c r="E2431" s="8">
        <f t="shared" si="37"/>
        <v>107490617.33</v>
      </c>
      <c r="F2431" s="55">
        <f>VLOOKUP(Table1[[#This Row],[ST2]],Table2[#All],4,FALSE)</f>
        <v>0.6629519187730446</v>
      </c>
      <c r="G2431">
        <f>Table1[[#This Row],[Percentage]]*Table1[[#This Row],[VMT]]</f>
        <v>71261111.009022579</v>
      </c>
    </row>
    <row r="2432" spans="1:7">
      <c r="A2432">
        <v>48</v>
      </c>
      <c r="B2432" t="str">
        <f>VLOOKUP(A2432,SQL!$A$10:$B$61,2)</f>
        <v>Texas</v>
      </c>
      <c r="C2432">
        <v>13</v>
      </c>
      <c r="D2432" s="5">
        <v>1488543.5660000001</v>
      </c>
      <c r="E2432" s="8">
        <f t="shared" si="37"/>
        <v>543318401.59000003</v>
      </c>
      <c r="F2432" s="55">
        <f>VLOOKUP(Table1[[#This Row],[ST2]],Table2[#All],4,FALSE)</f>
        <v>0.6629519187730446</v>
      </c>
      <c r="G2432">
        <f>Table1[[#This Row],[Percentage]]*Table1[[#This Row],[VMT]]</f>
        <v>360193976.83879411</v>
      </c>
    </row>
    <row r="2433" spans="1:7">
      <c r="A2433">
        <v>48</v>
      </c>
      <c r="B2433" t="str">
        <f>VLOOKUP(A2433,SQL!$A$10:$B$61,2)</f>
        <v>Texas</v>
      </c>
      <c r="C2433">
        <v>15</v>
      </c>
      <c r="D2433" s="5">
        <v>1216537.2649999999</v>
      </c>
      <c r="E2433" s="8">
        <f t="shared" si="37"/>
        <v>444036101.72499996</v>
      </c>
      <c r="F2433" s="55">
        <f>VLOOKUP(Table1[[#This Row],[ST2]],Table2[#All],4,FALSE)</f>
        <v>0.6629519187730446</v>
      </c>
      <c r="G2433">
        <f>Table1[[#This Row],[Percentage]]*Table1[[#This Row],[VMT]]</f>
        <v>294374585.64309156</v>
      </c>
    </row>
    <row r="2434" spans="1:7">
      <c r="A2434">
        <v>48</v>
      </c>
      <c r="B2434" t="str">
        <f>VLOOKUP(A2434,SQL!$A$10:$B$61,2)</f>
        <v>Texas</v>
      </c>
      <c r="C2434">
        <v>17</v>
      </c>
      <c r="D2434" s="5">
        <v>238745.85</v>
      </c>
      <c r="E2434" s="8">
        <f t="shared" si="37"/>
        <v>87142235.25</v>
      </c>
      <c r="F2434" s="55">
        <f>VLOOKUP(Table1[[#This Row],[ST2]],Table2[#All],4,FALSE)</f>
        <v>0.6629519187730446</v>
      </c>
      <c r="G2434">
        <f>Table1[[#This Row],[Percentage]]*Table1[[#This Row],[VMT]]</f>
        <v>57771112.065159544</v>
      </c>
    </row>
    <row r="2435" spans="1:7">
      <c r="A2435">
        <v>48</v>
      </c>
      <c r="B2435" t="str">
        <f>VLOOKUP(A2435,SQL!$A$10:$B$61,2)</f>
        <v>Texas</v>
      </c>
      <c r="C2435">
        <v>19</v>
      </c>
      <c r="D2435" s="5">
        <v>342200.65</v>
      </c>
      <c r="E2435" s="8">
        <f t="shared" si="37"/>
        <v>124903237.25000001</v>
      </c>
      <c r="F2435" s="55">
        <f>VLOOKUP(Table1[[#This Row],[ST2]],Table2[#All],4,FALSE)</f>
        <v>0.6629519187730446</v>
      </c>
      <c r="G2435">
        <f>Table1[[#This Row],[Percentage]]*Table1[[#This Row],[VMT]]</f>
        <v>82804840.795852333</v>
      </c>
    </row>
    <row r="2436" spans="1:7">
      <c r="A2436">
        <v>48</v>
      </c>
      <c r="B2436" t="str">
        <f>VLOOKUP(A2436,SQL!$A$10:$B$61,2)</f>
        <v>Texas</v>
      </c>
      <c r="C2436">
        <v>21</v>
      </c>
      <c r="D2436" s="5">
        <v>1955153.2420000001</v>
      </c>
      <c r="E2436" s="8">
        <f t="shared" ref="E2436:E2499" si="38">D2436*365</f>
        <v>713630933.33000004</v>
      </c>
      <c r="F2436" s="55">
        <f>VLOOKUP(Table1[[#This Row],[ST2]],Table2[#All],4,FALSE)</f>
        <v>0.6629519187730446</v>
      </c>
      <c r="G2436">
        <f>Table1[[#This Row],[Percentage]]*Table1[[#This Row],[VMT]]</f>
        <v>473102996.54692221</v>
      </c>
    </row>
    <row r="2437" spans="1:7">
      <c r="A2437">
        <v>48</v>
      </c>
      <c r="B2437" t="str">
        <f>VLOOKUP(A2437,SQL!$A$10:$B$61,2)</f>
        <v>Texas</v>
      </c>
      <c r="C2437">
        <v>23</v>
      </c>
      <c r="D2437" s="5">
        <v>175568.28400000001</v>
      </c>
      <c r="E2437" s="8">
        <f t="shared" si="38"/>
        <v>64082423.660000004</v>
      </c>
      <c r="F2437" s="55">
        <f>VLOOKUP(Table1[[#This Row],[ST2]],Table2[#All],4,FALSE)</f>
        <v>0.6629519187730446</v>
      </c>
      <c r="G2437">
        <f>Table1[[#This Row],[Percentage]]*Table1[[#This Row],[VMT]]</f>
        <v>42483565.725024156</v>
      </c>
    </row>
    <row r="2438" spans="1:7">
      <c r="A2438">
        <v>48</v>
      </c>
      <c r="B2438" t="str">
        <f>VLOOKUP(A2438,SQL!$A$10:$B$61,2)</f>
        <v>Texas</v>
      </c>
      <c r="C2438">
        <v>25</v>
      </c>
      <c r="D2438" s="5">
        <v>738135.125</v>
      </c>
      <c r="E2438" s="8">
        <f t="shared" si="38"/>
        <v>269419320.625</v>
      </c>
      <c r="F2438" s="55">
        <f>VLOOKUP(Table1[[#This Row],[ST2]],Table2[#All],4,FALSE)</f>
        <v>0.6629519187730446</v>
      </c>
      <c r="G2438">
        <f>Table1[[#This Row],[Percentage]]*Table1[[#This Row],[VMT]]</f>
        <v>178612055.56287387</v>
      </c>
    </row>
    <row r="2439" spans="1:7">
      <c r="A2439">
        <v>48</v>
      </c>
      <c r="B2439" t="str">
        <f>VLOOKUP(A2439,SQL!$A$10:$B$61,2)</f>
        <v>Texas</v>
      </c>
      <c r="C2439">
        <v>27</v>
      </c>
      <c r="D2439" s="5">
        <v>7158468.0120000001</v>
      </c>
      <c r="E2439" s="8">
        <f t="shared" si="38"/>
        <v>2612840824.3800001</v>
      </c>
      <c r="F2439" s="55">
        <f>VLOOKUP(Table1[[#This Row],[ST2]],Table2[#All],4,FALSE)</f>
        <v>0.6629519187730446</v>
      </c>
      <c r="G2439">
        <f>Table1[[#This Row],[Percentage]]*Table1[[#This Row],[VMT]]</f>
        <v>1732187837.9712648</v>
      </c>
    </row>
    <row r="2440" spans="1:7">
      <c r="A2440">
        <v>48</v>
      </c>
      <c r="B2440" t="str">
        <f>VLOOKUP(A2440,SQL!$A$10:$B$61,2)</f>
        <v>Texas</v>
      </c>
      <c r="C2440">
        <v>29</v>
      </c>
      <c r="D2440" s="5">
        <v>37686464.669</v>
      </c>
      <c r="E2440" s="8">
        <f t="shared" si="38"/>
        <v>13755559604.184999</v>
      </c>
      <c r="F2440" s="55">
        <f>VLOOKUP(Table1[[#This Row],[ST2]],Table2[#All],4,FALSE)</f>
        <v>0.6629519187730446</v>
      </c>
      <c r="G2440">
        <f>Table1[[#This Row],[Percentage]]*Table1[[#This Row],[VMT]]</f>
        <v>9119274633.391428</v>
      </c>
    </row>
    <row r="2441" spans="1:7">
      <c r="A2441">
        <v>48</v>
      </c>
      <c r="B2441" t="str">
        <f>VLOOKUP(A2441,SQL!$A$10:$B$61,2)</f>
        <v>Texas</v>
      </c>
      <c r="C2441">
        <v>31</v>
      </c>
      <c r="D2441" s="5">
        <v>524071.74</v>
      </c>
      <c r="E2441" s="8">
        <f t="shared" si="38"/>
        <v>191286185.09999999</v>
      </c>
      <c r="F2441" s="55">
        <f>VLOOKUP(Table1[[#This Row],[ST2]],Table2[#All],4,FALSE)</f>
        <v>0.6629519187730446</v>
      </c>
      <c r="G2441">
        <f>Table1[[#This Row],[Percentage]]*Table1[[#This Row],[VMT]]</f>
        <v>126813543.44682077</v>
      </c>
    </row>
    <row r="2442" spans="1:7">
      <c r="A2442">
        <v>48</v>
      </c>
      <c r="B2442" t="str">
        <f>VLOOKUP(A2442,SQL!$A$10:$B$61,2)</f>
        <v>Texas</v>
      </c>
      <c r="C2442">
        <v>33</v>
      </c>
      <c r="D2442" s="5">
        <v>58364.66</v>
      </c>
      <c r="E2442" s="8">
        <f t="shared" si="38"/>
        <v>21303100.900000002</v>
      </c>
      <c r="F2442" s="55">
        <f>VLOOKUP(Table1[[#This Row],[ST2]],Table2[#All],4,FALSE)</f>
        <v>0.6629519187730446</v>
      </c>
      <c r="G2442">
        <f>Table1[[#This Row],[Percentage]]*Table1[[#This Row],[VMT]]</f>
        <v>14122931.617470775</v>
      </c>
    </row>
    <row r="2443" spans="1:7">
      <c r="A2443">
        <v>48</v>
      </c>
      <c r="B2443" t="str">
        <f>VLOOKUP(A2443,SQL!$A$10:$B$61,2)</f>
        <v>Texas</v>
      </c>
      <c r="C2443">
        <v>35</v>
      </c>
      <c r="D2443" s="5">
        <v>435824.19900000002</v>
      </c>
      <c r="E2443" s="8">
        <f t="shared" si="38"/>
        <v>159075832.63500002</v>
      </c>
      <c r="F2443" s="55">
        <f>VLOOKUP(Table1[[#This Row],[ST2]],Table2[#All],4,FALSE)</f>
        <v>0.6629519187730446</v>
      </c>
      <c r="G2443">
        <f>Table1[[#This Row],[Percentage]]*Table1[[#This Row],[VMT]]</f>
        <v>105459628.47579297</v>
      </c>
    </row>
    <row r="2444" spans="1:7">
      <c r="A2444">
        <v>48</v>
      </c>
      <c r="B2444" t="str">
        <f>VLOOKUP(A2444,SQL!$A$10:$B$61,2)</f>
        <v>Texas</v>
      </c>
      <c r="C2444">
        <v>37</v>
      </c>
      <c r="D2444" s="5">
        <v>2846427.352</v>
      </c>
      <c r="E2444" s="8">
        <f t="shared" si="38"/>
        <v>1038945983.48</v>
      </c>
      <c r="F2444" s="55">
        <f>VLOOKUP(Table1[[#This Row],[ST2]],Table2[#All],4,FALSE)</f>
        <v>0.6629519187730446</v>
      </c>
      <c r="G2444">
        <f>Table1[[#This Row],[Percentage]]*Table1[[#This Row],[VMT]]</f>
        <v>688771233.24961388</v>
      </c>
    </row>
    <row r="2445" spans="1:7">
      <c r="A2445">
        <v>48</v>
      </c>
      <c r="B2445" t="str">
        <f>VLOOKUP(A2445,SQL!$A$10:$B$61,2)</f>
        <v>Texas</v>
      </c>
      <c r="C2445">
        <v>39</v>
      </c>
      <c r="D2445" s="5">
        <v>5226156.5930000003</v>
      </c>
      <c r="E2445" s="8">
        <f t="shared" si="38"/>
        <v>1907547156.4450002</v>
      </c>
      <c r="F2445" s="55">
        <f>VLOOKUP(Table1[[#This Row],[ST2]],Table2[#All],4,FALSE)</f>
        <v>0.6629519187730446</v>
      </c>
      <c r="G2445">
        <f>Table1[[#This Row],[Percentage]]*Table1[[#This Row],[VMT]]</f>
        <v>1264612047.5152779</v>
      </c>
    </row>
    <row r="2446" spans="1:7">
      <c r="A2446">
        <v>48</v>
      </c>
      <c r="B2446" t="str">
        <f>VLOOKUP(A2446,SQL!$A$10:$B$61,2)</f>
        <v>Texas</v>
      </c>
      <c r="C2446">
        <v>41</v>
      </c>
      <c r="D2446" s="5">
        <v>4010486.3020000001</v>
      </c>
      <c r="E2446" s="8">
        <f t="shared" si="38"/>
        <v>1463827500.23</v>
      </c>
      <c r="F2446" s="55">
        <f>VLOOKUP(Table1[[#This Row],[ST2]],Table2[#All],4,FALSE)</f>
        <v>0.6629519187730446</v>
      </c>
      <c r="G2446">
        <f>Table1[[#This Row],[Percentage]]*Table1[[#This Row],[VMT]]</f>
        <v>970447250.0302279</v>
      </c>
    </row>
    <row r="2447" spans="1:7">
      <c r="A2447">
        <v>48</v>
      </c>
      <c r="B2447" t="str">
        <f>VLOOKUP(A2447,SQL!$A$10:$B$61,2)</f>
        <v>Texas</v>
      </c>
      <c r="C2447">
        <v>43</v>
      </c>
      <c r="D2447" s="5">
        <v>217569.27499999999</v>
      </c>
      <c r="E2447" s="8">
        <f t="shared" si="38"/>
        <v>79412785.375</v>
      </c>
      <c r="F2447" s="55">
        <f>VLOOKUP(Table1[[#This Row],[ST2]],Table2[#All],4,FALSE)</f>
        <v>0.6629519187730446</v>
      </c>
      <c r="G2447">
        <f>Table1[[#This Row],[Percentage]]*Table1[[#This Row],[VMT]]</f>
        <v>52646858.439468227</v>
      </c>
    </row>
    <row r="2448" spans="1:7">
      <c r="A2448">
        <v>48</v>
      </c>
      <c r="B2448" t="str">
        <f>VLOOKUP(A2448,SQL!$A$10:$B$61,2)</f>
        <v>Texas</v>
      </c>
      <c r="C2448">
        <v>45</v>
      </c>
      <c r="D2448" s="5">
        <v>48202.79</v>
      </c>
      <c r="E2448" s="8">
        <f t="shared" si="38"/>
        <v>17594018.350000001</v>
      </c>
      <c r="F2448" s="55">
        <f>VLOOKUP(Table1[[#This Row],[ST2]],Table2[#All],4,FALSE)</f>
        <v>0.6629519187730446</v>
      </c>
      <c r="G2448">
        <f>Table1[[#This Row],[Percentage]]*Table1[[#This Row],[VMT]]</f>
        <v>11663988.224060657</v>
      </c>
    </row>
    <row r="2449" spans="1:7">
      <c r="A2449">
        <v>48</v>
      </c>
      <c r="B2449" t="str">
        <f>VLOOKUP(A2449,SQL!$A$10:$B$61,2)</f>
        <v>Texas</v>
      </c>
      <c r="C2449">
        <v>47</v>
      </c>
      <c r="D2449" s="5">
        <v>594109.39500000002</v>
      </c>
      <c r="E2449" s="8">
        <f t="shared" si="38"/>
        <v>216849929.17500001</v>
      </c>
      <c r="F2449" s="55">
        <f>VLOOKUP(Table1[[#This Row],[ST2]],Table2[#All],4,FALSE)</f>
        <v>0.6629519187730446</v>
      </c>
      <c r="G2449">
        <f>Table1[[#This Row],[Percentage]]*Table1[[#This Row],[VMT]]</f>
        <v>143761076.63236508</v>
      </c>
    </row>
    <row r="2450" spans="1:7">
      <c r="A2450">
        <v>48</v>
      </c>
      <c r="B2450" t="str">
        <f>VLOOKUP(A2450,SQL!$A$10:$B$61,2)</f>
        <v>Texas</v>
      </c>
      <c r="C2450">
        <v>49</v>
      </c>
      <c r="D2450" s="5">
        <v>788200.70799999998</v>
      </c>
      <c r="E2450" s="8">
        <f t="shared" si="38"/>
        <v>287693258.42000002</v>
      </c>
      <c r="F2450" s="55">
        <f>VLOOKUP(Table1[[#This Row],[ST2]],Table2[#All],4,FALSE)</f>
        <v>0.6629519187730446</v>
      </c>
      <c r="G2450">
        <f>Table1[[#This Row],[Percentage]]*Table1[[#This Row],[VMT]]</f>
        <v>190726797.68760839</v>
      </c>
    </row>
    <row r="2451" spans="1:7">
      <c r="A2451">
        <v>48</v>
      </c>
      <c r="B2451" t="str">
        <f>VLOOKUP(A2451,SQL!$A$10:$B$61,2)</f>
        <v>Texas</v>
      </c>
      <c r="C2451">
        <v>51</v>
      </c>
      <c r="D2451" s="5">
        <v>687734.34</v>
      </c>
      <c r="E2451" s="8">
        <f t="shared" si="38"/>
        <v>251023034.09999999</v>
      </c>
      <c r="F2451" s="55">
        <f>VLOOKUP(Table1[[#This Row],[ST2]],Table2[#All],4,FALSE)</f>
        <v>0.6629519187730446</v>
      </c>
      <c r="G2451">
        <f>Table1[[#This Row],[Percentage]]*Table1[[#This Row],[VMT]]</f>
        <v>166416202.11282641</v>
      </c>
    </row>
    <row r="2452" spans="1:7">
      <c r="A2452">
        <v>48</v>
      </c>
      <c r="B2452" t="str">
        <f>VLOOKUP(A2452,SQL!$A$10:$B$61,2)</f>
        <v>Texas</v>
      </c>
      <c r="C2452">
        <v>53</v>
      </c>
      <c r="D2452" s="5">
        <v>1162823.8</v>
      </c>
      <c r="E2452" s="8">
        <f t="shared" si="38"/>
        <v>424430687</v>
      </c>
      <c r="F2452" s="55">
        <f>VLOOKUP(Table1[[#This Row],[ST2]],Table2[#All],4,FALSE)</f>
        <v>0.6629519187730446</v>
      </c>
      <c r="G2452">
        <f>Table1[[#This Row],[Percentage]]*Table1[[#This Row],[VMT]]</f>
        <v>281377138.33281153</v>
      </c>
    </row>
    <row r="2453" spans="1:7">
      <c r="A2453">
        <v>48</v>
      </c>
      <c r="B2453" t="str">
        <f>VLOOKUP(A2453,SQL!$A$10:$B$61,2)</f>
        <v>Texas</v>
      </c>
      <c r="C2453">
        <v>55</v>
      </c>
      <c r="D2453" s="5">
        <v>874046.78200000001</v>
      </c>
      <c r="E2453" s="8">
        <f t="shared" si="38"/>
        <v>319027075.43000001</v>
      </c>
      <c r="F2453" s="55">
        <f>VLOOKUP(Table1[[#This Row],[ST2]],Table2[#All],4,FALSE)</f>
        <v>0.6629519187730446</v>
      </c>
      <c r="G2453">
        <f>Table1[[#This Row],[Percentage]]*Table1[[#This Row],[VMT]]</f>
        <v>211499611.79687133</v>
      </c>
    </row>
    <row r="2454" spans="1:7">
      <c r="A2454">
        <v>48</v>
      </c>
      <c r="B2454" t="str">
        <f>VLOOKUP(A2454,SQL!$A$10:$B$61,2)</f>
        <v>Texas</v>
      </c>
      <c r="C2454">
        <v>57</v>
      </c>
      <c r="D2454" s="5">
        <v>445824.75099999999</v>
      </c>
      <c r="E2454" s="8">
        <f t="shared" si="38"/>
        <v>162726034.11500001</v>
      </c>
      <c r="F2454" s="55">
        <f>VLOOKUP(Table1[[#This Row],[ST2]],Table2[#All],4,FALSE)</f>
        <v>0.6629519187730446</v>
      </c>
      <c r="G2454">
        <f>Table1[[#This Row],[Percentage]]*Table1[[#This Row],[VMT]]</f>
        <v>107879536.55086717</v>
      </c>
    </row>
    <row r="2455" spans="1:7">
      <c r="A2455">
        <v>48</v>
      </c>
      <c r="B2455" t="str">
        <f>VLOOKUP(A2455,SQL!$A$10:$B$61,2)</f>
        <v>Texas</v>
      </c>
      <c r="C2455">
        <v>59</v>
      </c>
      <c r="D2455" s="5">
        <v>882534.43</v>
      </c>
      <c r="E2455" s="8">
        <f t="shared" si="38"/>
        <v>322125066.95000005</v>
      </c>
      <c r="F2455" s="55">
        <f>VLOOKUP(Table1[[#This Row],[ST2]],Table2[#All],4,FALSE)</f>
        <v>0.6629519187730446</v>
      </c>
      <c r="G2455">
        <f>Table1[[#This Row],[Percentage]]*Table1[[#This Row],[VMT]]</f>
        <v>213553431.21939799</v>
      </c>
    </row>
    <row r="2456" spans="1:7">
      <c r="A2456">
        <v>48</v>
      </c>
      <c r="B2456" t="str">
        <f>VLOOKUP(A2456,SQL!$A$10:$B$61,2)</f>
        <v>Texas</v>
      </c>
      <c r="C2456">
        <v>61</v>
      </c>
      <c r="D2456" s="5">
        <v>6609586.0549999997</v>
      </c>
      <c r="E2456" s="8">
        <f t="shared" si="38"/>
        <v>2412498910.0749998</v>
      </c>
      <c r="F2456" s="55">
        <f>VLOOKUP(Table1[[#This Row],[ST2]],Table2[#All],4,FALSE)</f>
        <v>0.6629519187730446</v>
      </c>
      <c r="G2456">
        <f>Table1[[#This Row],[Percentage]]*Table1[[#This Row],[VMT]]</f>
        <v>1599370781.4721</v>
      </c>
    </row>
    <row r="2457" spans="1:7">
      <c r="A2457">
        <v>48</v>
      </c>
      <c r="B2457" t="str">
        <f>VLOOKUP(A2457,SQL!$A$10:$B$61,2)</f>
        <v>Texas</v>
      </c>
      <c r="C2457">
        <v>63</v>
      </c>
      <c r="D2457" s="5">
        <v>229667.21</v>
      </c>
      <c r="E2457" s="8">
        <f t="shared" si="38"/>
        <v>83828531.649999991</v>
      </c>
      <c r="F2457" s="55">
        <f>VLOOKUP(Table1[[#This Row],[ST2]],Table2[#All],4,FALSE)</f>
        <v>0.6629519187730446</v>
      </c>
      <c r="G2457">
        <f>Table1[[#This Row],[Percentage]]*Table1[[#This Row],[VMT]]</f>
        <v>55574285.905294396</v>
      </c>
    </row>
    <row r="2458" spans="1:7">
      <c r="A2458">
        <v>48</v>
      </c>
      <c r="B2458" t="str">
        <f>VLOOKUP(A2458,SQL!$A$10:$B$61,2)</f>
        <v>Texas</v>
      </c>
      <c r="C2458">
        <v>65</v>
      </c>
      <c r="D2458" s="5">
        <v>727816.35</v>
      </c>
      <c r="E2458" s="8">
        <f t="shared" si="38"/>
        <v>265652967.75</v>
      </c>
      <c r="F2458" s="55">
        <f>VLOOKUP(Table1[[#This Row],[ST2]],Table2[#All],4,FALSE)</f>
        <v>0.6629519187730446</v>
      </c>
      <c r="G2458">
        <f>Table1[[#This Row],[Percentage]]*Table1[[#This Row],[VMT]]</f>
        <v>176115144.69761625</v>
      </c>
    </row>
    <row r="2459" spans="1:7">
      <c r="A2459">
        <v>48</v>
      </c>
      <c r="B2459" t="str">
        <f>VLOOKUP(A2459,SQL!$A$10:$B$61,2)</f>
        <v>Texas</v>
      </c>
      <c r="C2459">
        <v>67</v>
      </c>
      <c r="D2459" s="5">
        <v>812466.6</v>
      </c>
      <c r="E2459" s="8">
        <f t="shared" si="38"/>
        <v>296550309</v>
      </c>
      <c r="F2459" s="55">
        <f>VLOOKUP(Table1[[#This Row],[ST2]],Table2[#All],4,FALSE)</f>
        <v>0.6629519187730446</v>
      </c>
      <c r="G2459">
        <f>Table1[[#This Row],[Percentage]]*Table1[[#This Row],[VMT]]</f>
        <v>196598596.36428928</v>
      </c>
    </row>
    <row r="2460" spans="1:7">
      <c r="A2460">
        <v>48</v>
      </c>
      <c r="B2460" t="str">
        <f>VLOOKUP(A2460,SQL!$A$10:$B$61,2)</f>
        <v>Texas</v>
      </c>
      <c r="C2460">
        <v>69</v>
      </c>
      <c r="D2460" s="5">
        <v>262373.03000000003</v>
      </c>
      <c r="E2460" s="8">
        <f t="shared" si="38"/>
        <v>95766155.950000003</v>
      </c>
      <c r="F2460" s="55">
        <f>VLOOKUP(Table1[[#This Row],[ST2]],Table2[#All],4,FALSE)</f>
        <v>0.6629519187730446</v>
      </c>
      <c r="G2460">
        <f>Table1[[#This Row],[Percentage]]*Table1[[#This Row],[VMT]]</f>
        <v>63488356.84057112</v>
      </c>
    </row>
    <row r="2461" spans="1:7">
      <c r="A2461">
        <v>48</v>
      </c>
      <c r="B2461" t="str">
        <f>VLOOKUP(A2461,SQL!$A$10:$B$61,2)</f>
        <v>Texas</v>
      </c>
      <c r="C2461">
        <v>71</v>
      </c>
      <c r="D2461" s="5">
        <v>2464405.142</v>
      </c>
      <c r="E2461" s="8">
        <f t="shared" si="38"/>
        <v>899507876.83000004</v>
      </c>
      <c r="F2461" s="55">
        <f>VLOOKUP(Table1[[#This Row],[ST2]],Table2[#All],4,FALSE)</f>
        <v>0.6629519187730446</v>
      </c>
      <c r="G2461">
        <f>Table1[[#This Row],[Percentage]]*Table1[[#This Row],[VMT]]</f>
        <v>596330472.89591599</v>
      </c>
    </row>
    <row r="2462" spans="1:7">
      <c r="A2462">
        <v>48</v>
      </c>
      <c r="B2462" t="str">
        <f>VLOOKUP(A2462,SQL!$A$10:$B$61,2)</f>
        <v>Texas</v>
      </c>
      <c r="C2462">
        <v>73</v>
      </c>
      <c r="D2462" s="5">
        <v>1053211.237</v>
      </c>
      <c r="E2462" s="8">
        <f t="shared" si="38"/>
        <v>384422101.505</v>
      </c>
      <c r="F2462" s="55">
        <f>VLOOKUP(Table1[[#This Row],[ST2]],Table2[#All],4,FALSE)</f>
        <v>0.6629519187730446</v>
      </c>
      <c r="G2462">
        <f>Table1[[#This Row],[Percentage]]*Table1[[#This Row],[VMT]]</f>
        <v>254853369.81150585</v>
      </c>
    </row>
    <row r="2463" spans="1:7">
      <c r="A2463">
        <v>48</v>
      </c>
      <c r="B2463" t="str">
        <f>VLOOKUP(A2463,SQL!$A$10:$B$61,2)</f>
        <v>Texas</v>
      </c>
      <c r="C2463">
        <v>75</v>
      </c>
      <c r="D2463" s="5">
        <v>369745.33</v>
      </c>
      <c r="E2463" s="8">
        <f t="shared" si="38"/>
        <v>134957045.45000002</v>
      </c>
      <c r="F2463" s="55">
        <f>VLOOKUP(Table1[[#This Row],[ST2]],Table2[#All],4,FALSE)</f>
        <v>0.6629519187730446</v>
      </c>
      <c r="G2463">
        <f>Table1[[#This Row],[Percentage]]*Table1[[#This Row],[VMT]]</f>
        <v>89470032.233018503</v>
      </c>
    </row>
    <row r="2464" spans="1:7">
      <c r="A2464">
        <v>48</v>
      </c>
      <c r="B2464" t="str">
        <f>VLOOKUP(A2464,SQL!$A$10:$B$61,2)</f>
        <v>Texas</v>
      </c>
      <c r="C2464">
        <v>77</v>
      </c>
      <c r="D2464" s="5">
        <v>800576.58400000003</v>
      </c>
      <c r="E2464" s="8">
        <f t="shared" si="38"/>
        <v>292210453.16000003</v>
      </c>
      <c r="F2464" s="55">
        <f>VLOOKUP(Table1[[#This Row],[ST2]],Table2[#All],4,FALSE)</f>
        <v>0.6629519187730446</v>
      </c>
      <c r="G2464">
        <f>Table1[[#This Row],[Percentage]]*Table1[[#This Row],[VMT]]</f>
        <v>193721480.60796291</v>
      </c>
    </row>
    <row r="2465" spans="1:7">
      <c r="A2465">
        <v>48</v>
      </c>
      <c r="B2465" t="str">
        <f>VLOOKUP(A2465,SQL!$A$10:$B$61,2)</f>
        <v>Texas</v>
      </c>
      <c r="C2465">
        <v>79</v>
      </c>
      <c r="D2465" s="5">
        <v>100201.69</v>
      </c>
      <c r="E2465" s="8">
        <f t="shared" si="38"/>
        <v>36573616.850000001</v>
      </c>
      <c r="F2465" s="55">
        <f>VLOOKUP(Table1[[#This Row],[ST2]],Table2[#All],4,FALSE)</f>
        <v>0.6629519187730446</v>
      </c>
      <c r="G2465">
        <f>Table1[[#This Row],[Percentage]]*Table1[[#This Row],[VMT]]</f>
        <v>24246549.467177656</v>
      </c>
    </row>
    <row r="2466" spans="1:7">
      <c r="A2466">
        <v>48</v>
      </c>
      <c r="B2466" t="str">
        <f>VLOOKUP(A2466,SQL!$A$10:$B$61,2)</f>
        <v>Texas</v>
      </c>
      <c r="C2466">
        <v>81</v>
      </c>
      <c r="D2466" s="5">
        <v>162808.59</v>
      </c>
      <c r="E2466" s="8">
        <f t="shared" si="38"/>
        <v>59425135.350000001</v>
      </c>
      <c r="F2466" s="55">
        <f>VLOOKUP(Table1[[#This Row],[ST2]],Table2[#All],4,FALSE)</f>
        <v>0.6629519187730446</v>
      </c>
      <c r="G2466">
        <f>Table1[[#This Row],[Percentage]]*Table1[[#This Row],[VMT]]</f>
        <v>39396007.503630385</v>
      </c>
    </row>
    <row r="2467" spans="1:7">
      <c r="A2467">
        <v>48</v>
      </c>
      <c r="B2467" t="str">
        <f>VLOOKUP(A2467,SQL!$A$10:$B$61,2)</f>
        <v>Texas</v>
      </c>
      <c r="C2467">
        <v>83</v>
      </c>
      <c r="D2467" s="5">
        <v>331916.07</v>
      </c>
      <c r="E2467" s="8">
        <f t="shared" si="38"/>
        <v>121149365.55</v>
      </c>
      <c r="F2467" s="55">
        <f>VLOOKUP(Table1[[#This Row],[ST2]],Table2[#All],4,FALSE)</f>
        <v>0.6629519187730446</v>
      </c>
      <c r="G2467">
        <f>Table1[[#This Row],[Percentage]]*Table1[[#This Row],[VMT]]</f>
        <v>80316204.349509493</v>
      </c>
    </row>
    <row r="2468" spans="1:7">
      <c r="A2468">
        <v>48</v>
      </c>
      <c r="B2468" t="str">
        <f>VLOOKUP(A2468,SQL!$A$10:$B$61,2)</f>
        <v>Texas</v>
      </c>
      <c r="C2468">
        <v>85</v>
      </c>
      <c r="D2468" s="5">
        <v>15487786.75</v>
      </c>
      <c r="E2468" s="8">
        <f t="shared" si="38"/>
        <v>5653042163.75</v>
      </c>
      <c r="F2468" s="55">
        <f>VLOOKUP(Table1[[#This Row],[ST2]],Table2[#All],4,FALSE)</f>
        <v>0.6629519187730446</v>
      </c>
      <c r="G2468">
        <f>Table1[[#This Row],[Percentage]]*Table1[[#This Row],[VMT]]</f>
        <v>3747695149.3629861</v>
      </c>
    </row>
    <row r="2469" spans="1:7">
      <c r="A2469">
        <v>48</v>
      </c>
      <c r="B2469" t="str">
        <f>VLOOKUP(A2469,SQL!$A$10:$B$61,2)</f>
        <v>Texas</v>
      </c>
      <c r="C2469">
        <v>87</v>
      </c>
      <c r="D2469" s="5">
        <v>74145.61</v>
      </c>
      <c r="E2469" s="8">
        <f t="shared" si="38"/>
        <v>27063147.649999999</v>
      </c>
      <c r="F2469" s="55">
        <f>VLOOKUP(Table1[[#This Row],[ST2]],Table2[#All],4,FALSE)</f>
        <v>0.6629519187730446</v>
      </c>
      <c r="G2469">
        <f>Table1[[#This Row],[Percentage]]*Table1[[#This Row],[VMT]]</f>
        <v>17941565.66260571</v>
      </c>
    </row>
    <row r="2470" spans="1:7">
      <c r="A2470">
        <v>48</v>
      </c>
      <c r="B2470" t="str">
        <f>VLOOKUP(A2470,SQL!$A$10:$B$61,2)</f>
        <v>Texas</v>
      </c>
      <c r="C2470">
        <v>89</v>
      </c>
      <c r="D2470" s="5">
        <v>1589195.25</v>
      </c>
      <c r="E2470" s="8">
        <f t="shared" si="38"/>
        <v>580056266.25</v>
      </c>
      <c r="F2470" s="55">
        <f>VLOOKUP(Table1[[#This Row],[ST2]],Table2[#All],4,FALSE)</f>
        <v>0.6629519187730446</v>
      </c>
      <c r="G2470">
        <f>Table1[[#This Row],[Percentage]]*Table1[[#This Row],[VMT]]</f>
        <v>384549414.70676553</v>
      </c>
    </row>
    <row r="2471" spans="1:7">
      <c r="A2471">
        <v>48</v>
      </c>
      <c r="B2471" t="str">
        <f>VLOOKUP(A2471,SQL!$A$10:$B$61,2)</f>
        <v>Texas</v>
      </c>
      <c r="C2471">
        <v>91</v>
      </c>
      <c r="D2471" s="5">
        <v>3966600.196</v>
      </c>
      <c r="E2471" s="8">
        <f t="shared" si="38"/>
        <v>1447809071.54</v>
      </c>
      <c r="F2471" s="55">
        <f>VLOOKUP(Table1[[#This Row],[ST2]],Table2[#All],4,FALSE)</f>
        <v>0.6629519187730446</v>
      </c>
      <c r="G2471">
        <f>Table1[[#This Row],[Percentage]]*Table1[[#This Row],[VMT]]</f>
        <v>959827801.99446321</v>
      </c>
    </row>
    <row r="2472" spans="1:7">
      <c r="A2472">
        <v>48</v>
      </c>
      <c r="B2472" t="str">
        <f>VLOOKUP(A2472,SQL!$A$10:$B$61,2)</f>
        <v>Texas</v>
      </c>
      <c r="C2472">
        <v>93</v>
      </c>
      <c r="D2472" s="5">
        <v>400651.15500000003</v>
      </c>
      <c r="E2472" s="8">
        <f t="shared" si="38"/>
        <v>146237671.57500002</v>
      </c>
      <c r="F2472" s="55">
        <f>VLOOKUP(Table1[[#This Row],[ST2]],Table2[#All],4,FALSE)</f>
        <v>0.6629519187730446</v>
      </c>
      <c r="G2472">
        <f>Table1[[#This Row],[Percentage]]*Table1[[#This Row],[VMT]]</f>
        <v>96948544.967548579</v>
      </c>
    </row>
    <row r="2473" spans="1:7">
      <c r="A2473">
        <v>48</v>
      </c>
      <c r="B2473" t="str">
        <f>VLOOKUP(A2473,SQL!$A$10:$B$61,2)</f>
        <v>Texas</v>
      </c>
      <c r="C2473">
        <v>95</v>
      </c>
      <c r="D2473" s="5">
        <v>241735.44</v>
      </c>
      <c r="E2473" s="8">
        <f t="shared" si="38"/>
        <v>88233435.599999994</v>
      </c>
      <c r="F2473" s="55">
        <f>VLOOKUP(Table1[[#This Row],[ST2]],Table2[#All],4,FALSE)</f>
        <v>0.6629519187730446</v>
      </c>
      <c r="G2473">
        <f>Table1[[#This Row],[Percentage]]*Table1[[#This Row],[VMT]]</f>
        <v>58494525.430957861</v>
      </c>
    </row>
    <row r="2474" spans="1:7">
      <c r="A2474">
        <v>48</v>
      </c>
      <c r="B2474" t="str">
        <f>VLOOKUP(A2474,SQL!$A$10:$B$61,2)</f>
        <v>Texas</v>
      </c>
      <c r="C2474">
        <v>97</v>
      </c>
      <c r="D2474" s="5">
        <v>1594992.2409999999</v>
      </c>
      <c r="E2474" s="8">
        <f t="shared" si="38"/>
        <v>582172167.96499991</v>
      </c>
      <c r="F2474" s="55">
        <f>VLOOKUP(Table1[[#This Row],[ST2]],Table2[#All],4,FALSE)</f>
        <v>0.6629519187730446</v>
      </c>
      <c r="G2474">
        <f>Table1[[#This Row],[Percentage]]*Table1[[#This Row],[VMT]]</f>
        <v>385952155.80865991</v>
      </c>
    </row>
    <row r="2475" spans="1:7">
      <c r="A2475">
        <v>48</v>
      </c>
      <c r="B2475" t="str">
        <f>VLOOKUP(A2475,SQL!$A$10:$B$61,2)</f>
        <v>Texas</v>
      </c>
      <c r="C2475">
        <v>99</v>
      </c>
      <c r="D2475" s="5">
        <v>1019727.268</v>
      </c>
      <c r="E2475" s="8">
        <f t="shared" si="38"/>
        <v>372200452.81999999</v>
      </c>
      <c r="F2475" s="55">
        <f>VLOOKUP(Table1[[#This Row],[ST2]],Table2[#All],4,FALSE)</f>
        <v>0.6629519187730446</v>
      </c>
      <c r="G2475">
        <f>Table1[[#This Row],[Percentage]]*Table1[[#This Row],[VMT]]</f>
        <v>246751004.36521506</v>
      </c>
    </row>
    <row r="2476" spans="1:7">
      <c r="A2476">
        <v>48</v>
      </c>
      <c r="B2476" t="str">
        <f>VLOOKUP(A2476,SQL!$A$10:$B$61,2)</f>
        <v>Texas</v>
      </c>
      <c r="C2476">
        <v>101</v>
      </c>
      <c r="D2476" s="5">
        <v>61173.36</v>
      </c>
      <c r="E2476" s="8">
        <f t="shared" si="38"/>
        <v>22328276.399999999</v>
      </c>
      <c r="F2476" s="55">
        <f>VLOOKUP(Table1[[#This Row],[ST2]],Table2[#All],4,FALSE)</f>
        <v>0.6629519187730446</v>
      </c>
      <c r="G2476">
        <f>Table1[[#This Row],[Percentage]]*Table1[[#This Row],[VMT]]</f>
        <v>14802573.682274887</v>
      </c>
    </row>
    <row r="2477" spans="1:7">
      <c r="A2477">
        <v>48</v>
      </c>
      <c r="B2477" t="str">
        <f>VLOOKUP(A2477,SQL!$A$10:$B$61,2)</f>
        <v>Texas</v>
      </c>
      <c r="C2477">
        <v>103</v>
      </c>
      <c r="D2477" s="5">
        <v>214379.47</v>
      </c>
      <c r="E2477" s="8">
        <f t="shared" si="38"/>
        <v>78248506.549999997</v>
      </c>
      <c r="F2477" s="55">
        <f>VLOOKUP(Table1[[#This Row],[ST2]],Table2[#All],4,FALSE)</f>
        <v>0.6629519187730446</v>
      </c>
      <c r="G2477">
        <f>Table1[[#This Row],[Percentage]]*Table1[[#This Row],[VMT]]</f>
        <v>51874997.558447644</v>
      </c>
    </row>
    <row r="2478" spans="1:7">
      <c r="A2478">
        <v>48</v>
      </c>
      <c r="B2478" t="str">
        <f>VLOOKUP(A2478,SQL!$A$10:$B$61,2)</f>
        <v>Texas</v>
      </c>
      <c r="C2478">
        <v>105</v>
      </c>
      <c r="D2478" s="5">
        <v>471103.2</v>
      </c>
      <c r="E2478" s="8">
        <f t="shared" si="38"/>
        <v>171952668</v>
      </c>
      <c r="F2478" s="55">
        <f>VLOOKUP(Table1[[#This Row],[ST2]],Table2[#All],4,FALSE)</f>
        <v>0.6629519187730446</v>
      </c>
      <c r="G2478">
        <f>Table1[[#This Row],[Percentage]]*Table1[[#This Row],[VMT]]</f>
        <v>113996351.18874431</v>
      </c>
    </row>
    <row r="2479" spans="1:7">
      <c r="A2479">
        <v>48</v>
      </c>
      <c r="B2479" t="str">
        <f>VLOOKUP(A2479,SQL!$A$10:$B$61,2)</f>
        <v>Texas</v>
      </c>
      <c r="C2479">
        <v>107</v>
      </c>
      <c r="D2479" s="5">
        <v>167828.63</v>
      </c>
      <c r="E2479" s="8">
        <f t="shared" si="38"/>
        <v>61257449.950000003</v>
      </c>
      <c r="F2479" s="55">
        <f>VLOOKUP(Table1[[#This Row],[ST2]],Table2[#All],4,FALSE)</f>
        <v>0.6629519187730446</v>
      </c>
      <c r="G2479">
        <f>Table1[[#This Row],[Percentage]]*Table1[[#This Row],[VMT]]</f>
        <v>40610743.983496249</v>
      </c>
    </row>
    <row r="2480" spans="1:7">
      <c r="A2480">
        <v>48</v>
      </c>
      <c r="B2480" t="str">
        <f>VLOOKUP(A2480,SQL!$A$10:$B$61,2)</f>
        <v>Texas</v>
      </c>
      <c r="C2480">
        <v>109</v>
      </c>
      <c r="D2480" s="5">
        <v>694599.79500000004</v>
      </c>
      <c r="E2480" s="8">
        <f t="shared" si="38"/>
        <v>253528925.17500001</v>
      </c>
      <c r="F2480" s="55">
        <f>VLOOKUP(Table1[[#This Row],[ST2]],Table2[#All],4,FALSE)</f>
        <v>0.6629519187730446</v>
      </c>
      <c r="G2480">
        <f>Table1[[#This Row],[Percentage]]*Table1[[#This Row],[VMT]]</f>
        <v>168077487.4092339</v>
      </c>
    </row>
    <row r="2481" spans="1:7">
      <c r="A2481">
        <v>48</v>
      </c>
      <c r="B2481" t="str">
        <f>VLOOKUP(A2481,SQL!$A$10:$B$61,2)</f>
        <v>Texas</v>
      </c>
      <c r="C2481">
        <v>111</v>
      </c>
      <c r="D2481" s="5">
        <v>299296.81</v>
      </c>
      <c r="E2481" s="8">
        <f t="shared" si="38"/>
        <v>109243335.65000001</v>
      </c>
      <c r="F2481" s="55">
        <f>VLOOKUP(Table1[[#This Row],[ST2]],Table2[#All],4,FALSE)</f>
        <v>0.6629519187730446</v>
      </c>
      <c r="G2481">
        <f>Table1[[#This Row],[Percentage]]*Table1[[#This Row],[VMT]]</f>
        <v>72423078.982335255</v>
      </c>
    </row>
    <row r="2482" spans="1:7">
      <c r="A2482">
        <v>48</v>
      </c>
      <c r="B2482" t="str">
        <f>VLOOKUP(A2482,SQL!$A$10:$B$61,2)</f>
        <v>Texas</v>
      </c>
      <c r="C2482">
        <v>113</v>
      </c>
      <c r="D2482" s="5">
        <v>59872206.261</v>
      </c>
      <c r="E2482" s="8">
        <f t="shared" si="38"/>
        <v>21853355285.264999</v>
      </c>
      <c r="F2482" s="55">
        <f>VLOOKUP(Table1[[#This Row],[ST2]],Table2[#All],4,FALSE)</f>
        <v>0.6629519187730446</v>
      </c>
      <c r="G2482">
        <f>Table1[[#This Row],[Percentage]]*Table1[[#This Row],[VMT]]</f>
        <v>14487723817.995487</v>
      </c>
    </row>
    <row r="2483" spans="1:7">
      <c r="A2483">
        <v>48</v>
      </c>
      <c r="B2483" t="str">
        <f>VLOOKUP(A2483,SQL!$A$10:$B$61,2)</f>
        <v>Texas</v>
      </c>
      <c r="C2483">
        <v>115</v>
      </c>
      <c r="D2483" s="5">
        <v>442379.77</v>
      </c>
      <c r="E2483" s="8">
        <f t="shared" si="38"/>
        <v>161468616.05000001</v>
      </c>
      <c r="F2483" s="55">
        <f>VLOOKUP(Table1[[#This Row],[ST2]],Table2[#All],4,FALSE)</f>
        <v>0.6629519187730446</v>
      </c>
      <c r="G2483">
        <f>Table1[[#This Row],[Percentage]]*Table1[[#This Row],[VMT]]</f>
        <v>107045928.83197553</v>
      </c>
    </row>
    <row r="2484" spans="1:7">
      <c r="A2484">
        <v>48</v>
      </c>
      <c r="B2484" t="str">
        <f>VLOOKUP(A2484,SQL!$A$10:$B$61,2)</f>
        <v>Texas</v>
      </c>
      <c r="C2484">
        <v>117</v>
      </c>
      <c r="D2484" s="5">
        <v>421403.94300000003</v>
      </c>
      <c r="E2484" s="8">
        <f t="shared" si="38"/>
        <v>153812439.19500002</v>
      </c>
      <c r="F2484" s="55">
        <f>VLOOKUP(Table1[[#This Row],[ST2]],Table2[#All],4,FALSE)</f>
        <v>0.6629519187730446</v>
      </c>
      <c r="G2484">
        <f>Table1[[#This Row],[Percentage]]*Table1[[#This Row],[VMT]]</f>
        <v>101970251.69548751</v>
      </c>
    </row>
    <row r="2485" spans="1:7">
      <c r="A2485">
        <v>48</v>
      </c>
      <c r="B2485" t="str">
        <f>VLOOKUP(A2485,SQL!$A$10:$B$61,2)</f>
        <v>Texas</v>
      </c>
      <c r="C2485">
        <v>119</v>
      </c>
      <c r="D2485" s="5">
        <v>136400.23000000001</v>
      </c>
      <c r="E2485" s="8">
        <f t="shared" si="38"/>
        <v>49786083.950000003</v>
      </c>
      <c r="F2485" s="55">
        <f>VLOOKUP(Table1[[#This Row],[ST2]],Table2[#All],4,FALSE)</f>
        <v>0.6629519187730446</v>
      </c>
      <c r="G2485">
        <f>Table1[[#This Row],[Percentage]]*Table1[[#This Row],[VMT]]</f>
        <v>33005779.882848382</v>
      </c>
    </row>
    <row r="2486" spans="1:7">
      <c r="A2486">
        <v>48</v>
      </c>
      <c r="B2486" t="str">
        <f>VLOOKUP(A2486,SQL!$A$10:$B$61,2)</f>
        <v>Texas</v>
      </c>
      <c r="C2486">
        <v>121</v>
      </c>
      <c r="D2486" s="5">
        <v>12578010.166999999</v>
      </c>
      <c r="E2486" s="8">
        <f t="shared" si="38"/>
        <v>4590973710.9549999</v>
      </c>
      <c r="F2486" s="55">
        <f>VLOOKUP(Table1[[#This Row],[ST2]],Table2[#All],4,FALSE)</f>
        <v>0.6629519187730446</v>
      </c>
      <c r="G2486">
        <f>Table1[[#This Row],[Percentage]]*Table1[[#This Row],[VMT]]</f>
        <v>3043594830.7142224</v>
      </c>
    </row>
    <row r="2487" spans="1:7">
      <c r="A2487">
        <v>48</v>
      </c>
      <c r="B2487" t="str">
        <f>VLOOKUP(A2487,SQL!$A$10:$B$61,2)</f>
        <v>Texas</v>
      </c>
      <c r="C2487">
        <v>123</v>
      </c>
      <c r="D2487" s="5">
        <v>609014.47900000005</v>
      </c>
      <c r="E2487" s="8">
        <f t="shared" si="38"/>
        <v>222290284.83500001</v>
      </c>
      <c r="F2487" s="55">
        <f>VLOOKUP(Table1[[#This Row],[ST2]],Table2[#All],4,FALSE)</f>
        <v>0.6629519187730446</v>
      </c>
      <c r="G2487">
        <f>Table1[[#This Row],[Percentage]]*Table1[[#This Row],[VMT]]</f>
        <v>147367770.85596988</v>
      </c>
    </row>
    <row r="2488" spans="1:7">
      <c r="A2488">
        <v>48</v>
      </c>
      <c r="B2488" t="str">
        <f>VLOOKUP(A2488,SQL!$A$10:$B$61,2)</f>
        <v>Texas</v>
      </c>
      <c r="C2488">
        <v>125</v>
      </c>
      <c r="D2488" s="5">
        <v>83248.160000000003</v>
      </c>
      <c r="E2488" s="8">
        <f t="shared" si="38"/>
        <v>30385578.400000002</v>
      </c>
      <c r="F2488" s="55">
        <f>VLOOKUP(Table1[[#This Row],[ST2]],Table2[#All],4,FALSE)</f>
        <v>0.6629519187730446</v>
      </c>
      <c r="G2488">
        <f>Table1[[#This Row],[Percentage]]*Table1[[#This Row],[VMT]]</f>
        <v>20144177.50330878</v>
      </c>
    </row>
    <row r="2489" spans="1:7">
      <c r="A2489">
        <v>48</v>
      </c>
      <c r="B2489" t="str">
        <f>VLOOKUP(A2489,SQL!$A$10:$B$61,2)</f>
        <v>Texas</v>
      </c>
      <c r="C2489">
        <v>127</v>
      </c>
      <c r="D2489" s="5">
        <v>575526.68999999994</v>
      </c>
      <c r="E2489" s="8">
        <f t="shared" si="38"/>
        <v>210067241.84999999</v>
      </c>
      <c r="F2489" s="55">
        <f>VLOOKUP(Table1[[#This Row],[ST2]],Table2[#All],4,FALSE)</f>
        <v>0.6629519187730446</v>
      </c>
      <c r="G2489">
        <f>Table1[[#This Row],[Percentage]]*Table1[[#This Row],[VMT]]</f>
        <v>139264481.05581871</v>
      </c>
    </row>
    <row r="2490" spans="1:7">
      <c r="A2490">
        <v>48</v>
      </c>
      <c r="B2490" t="str">
        <f>VLOOKUP(A2490,SQL!$A$10:$B$61,2)</f>
        <v>Texas</v>
      </c>
      <c r="C2490">
        <v>129</v>
      </c>
      <c r="D2490" s="5">
        <v>455582.07</v>
      </c>
      <c r="E2490" s="8">
        <f t="shared" si="38"/>
        <v>166287455.55000001</v>
      </c>
      <c r="F2490" s="55">
        <f>VLOOKUP(Table1[[#This Row],[ST2]],Table2[#All],4,FALSE)</f>
        <v>0.6629519187730446</v>
      </c>
      <c r="G2490">
        <f>Table1[[#This Row],[Percentage]]*Table1[[#This Row],[VMT]]</f>
        <v>110240587.72475988</v>
      </c>
    </row>
    <row r="2491" spans="1:7">
      <c r="A2491">
        <v>48</v>
      </c>
      <c r="B2491" t="str">
        <f>VLOOKUP(A2491,SQL!$A$10:$B$61,2)</f>
        <v>Texas</v>
      </c>
      <c r="C2491">
        <v>131</v>
      </c>
      <c r="D2491" s="5">
        <v>468931.94</v>
      </c>
      <c r="E2491" s="8">
        <f t="shared" si="38"/>
        <v>171160158.09999999</v>
      </c>
      <c r="F2491" s="55">
        <f>VLOOKUP(Table1[[#This Row],[ST2]],Table2[#All],4,FALSE)</f>
        <v>0.6629519187730446</v>
      </c>
      <c r="G2491">
        <f>Table1[[#This Row],[Percentage]]*Table1[[#This Row],[VMT]]</f>
        <v>113470955.22989267</v>
      </c>
    </row>
    <row r="2492" spans="1:7">
      <c r="A2492">
        <v>48</v>
      </c>
      <c r="B2492" t="str">
        <f>VLOOKUP(A2492,SQL!$A$10:$B$61,2)</f>
        <v>Texas</v>
      </c>
      <c r="C2492">
        <v>133</v>
      </c>
      <c r="D2492" s="5">
        <v>1016393.18</v>
      </c>
      <c r="E2492" s="8">
        <f t="shared" si="38"/>
        <v>370983510.70000005</v>
      </c>
      <c r="F2492" s="55">
        <f>VLOOKUP(Table1[[#This Row],[ST2]],Table2[#All],4,FALSE)</f>
        <v>0.6629519187730446</v>
      </c>
      <c r="G2492">
        <f>Table1[[#This Row],[Percentage]]*Table1[[#This Row],[VMT]]</f>
        <v>245944230.25172535</v>
      </c>
    </row>
    <row r="2493" spans="1:7">
      <c r="A2493">
        <v>48</v>
      </c>
      <c r="B2493" t="str">
        <f>VLOOKUP(A2493,SQL!$A$10:$B$61,2)</f>
        <v>Texas</v>
      </c>
      <c r="C2493">
        <v>135</v>
      </c>
      <c r="D2493" s="5">
        <v>2782722.4369999999</v>
      </c>
      <c r="E2493" s="8">
        <f t="shared" si="38"/>
        <v>1015693689.505</v>
      </c>
      <c r="F2493" s="55">
        <f>VLOOKUP(Table1[[#This Row],[ST2]],Table2[#All],4,FALSE)</f>
        <v>0.6629519187730446</v>
      </c>
      <c r="G2493">
        <f>Table1[[#This Row],[Percentage]]*Table1[[#This Row],[VMT]]</f>
        <v>673356080.34301269</v>
      </c>
    </row>
    <row r="2494" spans="1:7">
      <c r="A2494">
        <v>48</v>
      </c>
      <c r="B2494" t="str">
        <f>VLOOKUP(A2494,SQL!$A$10:$B$61,2)</f>
        <v>Texas</v>
      </c>
      <c r="C2494">
        <v>137</v>
      </c>
      <c r="D2494" s="5">
        <v>72663.520000000004</v>
      </c>
      <c r="E2494" s="8">
        <f t="shared" si="38"/>
        <v>26522184.800000001</v>
      </c>
      <c r="F2494" s="55">
        <f>VLOOKUP(Table1[[#This Row],[ST2]],Table2[#All],4,FALSE)</f>
        <v>0.6629519187730446</v>
      </c>
      <c r="G2494">
        <f>Table1[[#This Row],[Percentage]]*Table1[[#This Row],[VMT]]</f>
        <v>17582933.30321328</v>
      </c>
    </row>
    <row r="2495" spans="1:7">
      <c r="A2495">
        <v>48</v>
      </c>
      <c r="B2495" t="str">
        <f>VLOOKUP(A2495,SQL!$A$10:$B$61,2)</f>
        <v>Texas</v>
      </c>
      <c r="C2495">
        <v>139</v>
      </c>
      <c r="D2495" s="5">
        <v>4546888.7980000004</v>
      </c>
      <c r="E2495" s="8">
        <f t="shared" si="38"/>
        <v>1659614411.2700002</v>
      </c>
      <c r="F2495" s="55">
        <f>VLOOKUP(Table1[[#This Row],[ST2]],Table2[#All],4,FALSE)</f>
        <v>0.6629519187730446</v>
      </c>
      <c r="G2495">
        <f>Table1[[#This Row],[Percentage]]*Table1[[#This Row],[VMT]]</f>
        <v>1100244558.3748434</v>
      </c>
    </row>
    <row r="2496" spans="1:7">
      <c r="A2496">
        <v>48</v>
      </c>
      <c r="B2496" t="str">
        <f>VLOOKUP(A2496,SQL!$A$10:$B$61,2)</f>
        <v>Texas</v>
      </c>
      <c r="C2496">
        <v>141</v>
      </c>
      <c r="D2496" s="5">
        <v>14247373.254000001</v>
      </c>
      <c r="E2496" s="8">
        <f t="shared" si="38"/>
        <v>5200291237.71</v>
      </c>
      <c r="F2496" s="55">
        <f>VLOOKUP(Table1[[#This Row],[ST2]],Table2[#All],4,FALSE)</f>
        <v>0.6629519187730446</v>
      </c>
      <c r="G2496">
        <f>Table1[[#This Row],[Percentage]]*Table1[[#This Row],[VMT]]</f>
        <v>3447543054.2184954</v>
      </c>
    </row>
    <row r="2497" spans="1:7">
      <c r="A2497">
        <v>48</v>
      </c>
      <c r="B2497" t="str">
        <f>VLOOKUP(A2497,SQL!$A$10:$B$61,2)</f>
        <v>Texas</v>
      </c>
      <c r="C2497">
        <v>143</v>
      </c>
      <c r="D2497" s="5">
        <v>931062.73199999996</v>
      </c>
      <c r="E2497" s="8">
        <f t="shared" si="38"/>
        <v>339837897.18000001</v>
      </c>
      <c r="F2497" s="55">
        <f>VLOOKUP(Table1[[#This Row],[ST2]],Table2[#All],4,FALSE)</f>
        <v>0.6629519187730446</v>
      </c>
      <c r="G2497">
        <f>Table1[[#This Row],[Percentage]]*Table1[[#This Row],[VMT]]</f>
        <v>225296186.00727764</v>
      </c>
    </row>
    <row r="2498" spans="1:7">
      <c r="A2498">
        <v>48</v>
      </c>
      <c r="B2498" t="str">
        <f>VLOOKUP(A2498,SQL!$A$10:$B$61,2)</f>
        <v>Texas</v>
      </c>
      <c r="C2498">
        <v>145</v>
      </c>
      <c r="D2498" s="5">
        <v>669766.06000000006</v>
      </c>
      <c r="E2498" s="8">
        <f t="shared" si="38"/>
        <v>244464611.90000001</v>
      </c>
      <c r="F2498" s="55">
        <f>VLOOKUP(Table1[[#This Row],[ST2]],Table2[#All],4,FALSE)</f>
        <v>0.6629519187730446</v>
      </c>
      <c r="G2498">
        <f>Table1[[#This Row],[Percentage]]*Table1[[#This Row],[VMT]]</f>
        <v>162068283.53121269</v>
      </c>
    </row>
    <row r="2499" spans="1:7">
      <c r="A2499">
        <v>48</v>
      </c>
      <c r="B2499" t="str">
        <f>VLOOKUP(A2499,SQL!$A$10:$B$61,2)</f>
        <v>Texas</v>
      </c>
      <c r="C2499">
        <v>147</v>
      </c>
      <c r="D2499" s="5">
        <v>641378.54</v>
      </c>
      <c r="E2499" s="8">
        <f t="shared" si="38"/>
        <v>234103167.10000002</v>
      </c>
      <c r="F2499" s="55">
        <f>VLOOKUP(Table1[[#This Row],[ST2]],Table2[#All],4,FALSE)</f>
        <v>0.6629519187730446</v>
      </c>
      <c r="G2499">
        <f>Table1[[#This Row],[Percentage]]*Table1[[#This Row],[VMT]]</f>
        <v>155199143.8197917</v>
      </c>
    </row>
    <row r="2500" spans="1:7">
      <c r="A2500">
        <v>48</v>
      </c>
      <c r="B2500" t="str">
        <f>VLOOKUP(A2500,SQL!$A$10:$B$61,2)</f>
        <v>Texas</v>
      </c>
      <c r="C2500">
        <v>149</v>
      </c>
      <c r="D2500" s="5">
        <v>1398751.9339999999</v>
      </c>
      <c r="E2500" s="8">
        <f t="shared" ref="E2500:E2563" si="39">D2500*365</f>
        <v>510544455.90999997</v>
      </c>
      <c r="F2500" s="55">
        <f>VLOOKUP(Table1[[#This Row],[ST2]],Table2[#All],4,FALSE)</f>
        <v>0.6629519187730446</v>
      </c>
      <c r="G2500">
        <f>Table1[[#This Row],[Percentage]]*Table1[[#This Row],[VMT]]</f>
        <v>338466426.66447455</v>
      </c>
    </row>
    <row r="2501" spans="1:7">
      <c r="A2501">
        <v>48</v>
      </c>
      <c r="B2501" t="str">
        <f>VLOOKUP(A2501,SQL!$A$10:$B$61,2)</f>
        <v>Texas</v>
      </c>
      <c r="C2501">
        <v>151</v>
      </c>
      <c r="D2501" s="5">
        <v>115400.56</v>
      </c>
      <c r="E2501" s="8">
        <f t="shared" si="39"/>
        <v>42121204.399999999</v>
      </c>
      <c r="F2501" s="55">
        <f>VLOOKUP(Table1[[#This Row],[ST2]],Table2[#All],4,FALSE)</f>
        <v>0.6629519187730446</v>
      </c>
      <c r="G2501">
        <f>Table1[[#This Row],[Percentage]]*Table1[[#This Row],[VMT]]</f>
        <v>27924333.278011609</v>
      </c>
    </row>
    <row r="2502" spans="1:7">
      <c r="A2502">
        <v>48</v>
      </c>
      <c r="B2502" t="str">
        <f>VLOOKUP(A2502,SQL!$A$10:$B$61,2)</f>
        <v>Texas</v>
      </c>
      <c r="C2502">
        <v>153</v>
      </c>
      <c r="D2502" s="5">
        <v>161286.82</v>
      </c>
      <c r="E2502" s="8">
        <f t="shared" si="39"/>
        <v>58869689.300000004</v>
      </c>
      <c r="F2502" s="55">
        <f>VLOOKUP(Table1[[#This Row],[ST2]],Table2[#All],4,FALSE)</f>
        <v>0.6629519187730446</v>
      </c>
      <c r="G2502">
        <f>Table1[[#This Row],[Percentage]]*Table1[[#This Row],[VMT]]</f>
        <v>39027773.479007974</v>
      </c>
    </row>
    <row r="2503" spans="1:7">
      <c r="A2503">
        <v>48</v>
      </c>
      <c r="B2503" t="str">
        <f>VLOOKUP(A2503,SQL!$A$10:$B$61,2)</f>
        <v>Texas</v>
      </c>
      <c r="C2503">
        <v>155</v>
      </c>
      <c r="D2503" s="5">
        <v>50571.519999999997</v>
      </c>
      <c r="E2503" s="8">
        <f t="shared" si="39"/>
        <v>18458604.799999997</v>
      </c>
      <c r="F2503" s="55">
        <f>VLOOKUP(Table1[[#This Row],[ST2]],Table2[#All],4,FALSE)</f>
        <v>0.6629519187730446</v>
      </c>
      <c r="G2503">
        <f>Table1[[#This Row],[Percentage]]*Table1[[#This Row],[VMT]]</f>
        <v>12237167.470033329</v>
      </c>
    </row>
    <row r="2504" spans="1:7">
      <c r="A2504">
        <v>48</v>
      </c>
      <c r="B2504" t="str">
        <f>VLOOKUP(A2504,SQL!$A$10:$B$61,2)</f>
        <v>Texas</v>
      </c>
      <c r="C2504">
        <v>157</v>
      </c>
      <c r="D2504" s="5">
        <v>8613349.8680000007</v>
      </c>
      <c r="E2504" s="8">
        <f t="shared" si="39"/>
        <v>3143872701.8200002</v>
      </c>
      <c r="F2504" s="55">
        <f>VLOOKUP(Table1[[#This Row],[ST2]],Table2[#All],4,FALSE)</f>
        <v>0.6629519187730446</v>
      </c>
      <c r="G2504">
        <f>Table1[[#This Row],[Percentage]]*Table1[[#This Row],[VMT]]</f>
        <v>2084236440.0497651</v>
      </c>
    </row>
    <row r="2505" spans="1:7">
      <c r="A2505">
        <v>48</v>
      </c>
      <c r="B2505" t="str">
        <f>VLOOKUP(A2505,SQL!$A$10:$B$61,2)</f>
        <v>Texas</v>
      </c>
      <c r="C2505">
        <v>159</v>
      </c>
      <c r="D2505" s="5">
        <v>423799.94</v>
      </c>
      <c r="E2505" s="8">
        <f t="shared" si="39"/>
        <v>154686978.09999999</v>
      </c>
      <c r="F2505" s="55">
        <f>VLOOKUP(Table1[[#This Row],[ST2]],Table2[#All],4,FALSE)</f>
        <v>0.6629519187730446</v>
      </c>
      <c r="G2505">
        <f>Table1[[#This Row],[Percentage]]*Table1[[#This Row],[VMT]]</f>
        <v>102550028.94059892</v>
      </c>
    </row>
    <row r="2506" spans="1:7">
      <c r="A2506">
        <v>48</v>
      </c>
      <c r="B2506" t="str">
        <f>VLOOKUP(A2506,SQL!$A$10:$B$61,2)</f>
        <v>Texas</v>
      </c>
      <c r="C2506">
        <v>161</v>
      </c>
      <c r="D2506" s="5">
        <v>1476053.16</v>
      </c>
      <c r="E2506" s="8">
        <f t="shared" si="39"/>
        <v>538759403.39999998</v>
      </c>
      <c r="F2506" s="55">
        <f>VLOOKUP(Table1[[#This Row],[ST2]],Table2[#All],4,FALSE)</f>
        <v>0.6629519187730446</v>
      </c>
      <c r="G2506">
        <f>Table1[[#This Row],[Percentage]]*Table1[[#This Row],[VMT]]</f>
        <v>357171580.24105078</v>
      </c>
    </row>
    <row r="2507" spans="1:7">
      <c r="A2507">
        <v>48</v>
      </c>
      <c r="B2507" t="str">
        <f>VLOOKUP(A2507,SQL!$A$10:$B$61,2)</f>
        <v>Texas</v>
      </c>
      <c r="C2507">
        <v>163</v>
      </c>
      <c r="D2507" s="5">
        <v>1299836.004</v>
      </c>
      <c r="E2507" s="8">
        <f t="shared" si="39"/>
        <v>474440141.45999998</v>
      </c>
      <c r="F2507" s="55">
        <f>VLOOKUP(Table1[[#This Row],[ST2]],Table2[#All],4,FALSE)</f>
        <v>0.6629519187730446</v>
      </c>
      <c r="G2507">
        <f>Table1[[#This Row],[Percentage]]*Table1[[#This Row],[VMT]]</f>
        <v>314531002.12386167</v>
      </c>
    </row>
    <row r="2508" spans="1:7">
      <c r="A2508">
        <v>48</v>
      </c>
      <c r="B2508" t="str">
        <f>VLOOKUP(A2508,SQL!$A$10:$B$61,2)</f>
        <v>Texas</v>
      </c>
      <c r="C2508">
        <v>165</v>
      </c>
      <c r="D2508" s="5">
        <v>577956.79</v>
      </c>
      <c r="E2508" s="8">
        <f t="shared" si="39"/>
        <v>210954228.35000002</v>
      </c>
      <c r="F2508" s="55">
        <f>VLOOKUP(Table1[[#This Row],[ST2]],Table2[#All],4,FALSE)</f>
        <v>0.6629519187730446</v>
      </c>
      <c r="G2508">
        <f>Table1[[#This Row],[Percentage]]*Table1[[#This Row],[VMT]]</f>
        <v>139852510.45791951</v>
      </c>
    </row>
    <row r="2509" spans="1:7">
      <c r="A2509">
        <v>48</v>
      </c>
      <c r="B2509" t="str">
        <f>VLOOKUP(A2509,SQL!$A$10:$B$61,2)</f>
        <v>Texas</v>
      </c>
      <c r="C2509">
        <v>167</v>
      </c>
      <c r="D2509" s="5">
        <v>5145436.8159999996</v>
      </c>
      <c r="E2509" s="8">
        <f t="shared" si="39"/>
        <v>1878084437.8399999</v>
      </c>
      <c r="F2509" s="55">
        <f>VLOOKUP(Table1[[#This Row],[ST2]],Table2[#All],4,FALSE)</f>
        <v>0.6629519187730446</v>
      </c>
      <c r="G2509">
        <f>Table1[[#This Row],[Percentage]]*Table1[[#This Row],[VMT]]</f>
        <v>1245079681.6838229</v>
      </c>
    </row>
    <row r="2510" spans="1:7">
      <c r="A2510">
        <v>48</v>
      </c>
      <c r="B2510" t="str">
        <f>VLOOKUP(A2510,SQL!$A$10:$B$61,2)</f>
        <v>Texas</v>
      </c>
      <c r="C2510">
        <v>169</v>
      </c>
      <c r="D2510" s="5">
        <v>403449.12</v>
      </c>
      <c r="E2510" s="8">
        <f t="shared" si="39"/>
        <v>147258928.80000001</v>
      </c>
      <c r="F2510" s="55">
        <f>VLOOKUP(Table1[[#This Row],[ST2]],Table2[#All],4,FALSE)</f>
        <v>0.6629519187730446</v>
      </c>
      <c r="G2510">
        <f>Table1[[#This Row],[Percentage]]*Table1[[#This Row],[VMT]]</f>
        <v>97625589.404423162</v>
      </c>
    </row>
    <row r="2511" spans="1:7">
      <c r="A2511">
        <v>48</v>
      </c>
      <c r="B2511" t="str">
        <f>VLOOKUP(A2511,SQL!$A$10:$B$61,2)</f>
        <v>Texas</v>
      </c>
      <c r="C2511">
        <v>171</v>
      </c>
      <c r="D2511" s="5">
        <v>736957.75</v>
      </c>
      <c r="E2511" s="8">
        <f t="shared" si="39"/>
        <v>268989578.75</v>
      </c>
      <c r="F2511" s="55">
        <f>VLOOKUP(Table1[[#This Row],[ST2]],Table2[#All],4,FALSE)</f>
        <v>0.6629519187730446</v>
      </c>
      <c r="G2511">
        <f>Table1[[#This Row],[Percentage]]*Table1[[#This Row],[VMT]]</f>
        <v>178327157.3622655</v>
      </c>
    </row>
    <row r="2512" spans="1:7">
      <c r="A2512">
        <v>48</v>
      </c>
      <c r="B2512" t="str">
        <f>VLOOKUP(A2512,SQL!$A$10:$B$61,2)</f>
        <v>Texas</v>
      </c>
      <c r="C2512">
        <v>173</v>
      </c>
      <c r="D2512" s="5">
        <v>352557.79</v>
      </c>
      <c r="E2512" s="8">
        <f t="shared" si="39"/>
        <v>128683593.34999999</v>
      </c>
      <c r="F2512" s="55">
        <f>VLOOKUP(Table1[[#This Row],[ST2]],Table2[#All],4,FALSE)</f>
        <v>0.6629519187730446</v>
      </c>
      <c r="G2512">
        <f>Table1[[#This Row],[Percentage]]*Table1[[#This Row],[VMT]]</f>
        <v>85311035.1259927</v>
      </c>
    </row>
    <row r="2513" spans="1:7">
      <c r="A2513">
        <v>48</v>
      </c>
      <c r="B2513" t="str">
        <f>VLOOKUP(A2513,SQL!$A$10:$B$61,2)</f>
        <v>Texas</v>
      </c>
      <c r="C2513">
        <v>175</v>
      </c>
      <c r="D2513" s="5">
        <v>338520.42700000003</v>
      </c>
      <c r="E2513" s="8">
        <f t="shared" si="39"/>
        <v>123559955.855</v>
      </c>
      <c r="F2513" s="55">
        <f>VLOOKUP(Table1[[#This Row],[ST2]],Table2[#All],4,FALSE)</f>
        <v>0.6629519187730446</v>
      </c>
      <c r="G2513">
        <f>Table1[[#This Row],[Percentage]]*Table1[[#This Row],[VMT]]</f>
        <v>81914309.817584947</v>
      </c>
    </row>
    <row r="2514" spans="1:7">
      <c r="A2514">
        <v>48</v>
      </c>
      <c r="B2514" t="str">
        <f>VLOOKUP(A2514,SQL!$A$10:$B$61,2)</f>
        <v>Texas</v>
      </c>
      <c r="C2514">
        <v>177</v>
      </c>
      <c r="D2514" s="5">
        <v>1186315.466</v>
      </c>
      <c r="E2514" s="8">
        <f t="shared" si="39"/>
        <v>433005145.09000003</v>
      </c>
      <c r="F2514" s="55">
        <f>VLOOKUP(Table1[[#This Row],[ST2]],Table2[#All],4,FALSE)</f>
        <v>0.6629519187730446</v>
      </c>
      <c r="G2514">
        <f>Table1[[#This Row],[Percentage]]*Table1[[#This Row],[VMT]]</f>
        <v>287061591.77601612</v>
      </c>
    </row>
    <row r="2515" spans="1:7">
      <c r="A2515">
        <v>48</v>
      </c>
      <c r="B2515" t="str">
        <f>VLOOKUP(A2515,SQL!$A$10:$B$61,2)</f>
        <v>Texas</v>
      </c>
      <c r="C2515">
        <v>179</v>
      </c>
      <c r="D2515" s="5">
        <v>693145.47199999995</v>
      </c>
      <c r="E2515" s="8">
        <f t="shared" si="39"/>
        <v>252998097.27999997</v>
      </c>
      <c r="F2515" s="55">
        <f>VLOOKUP(Table1[[#This Row],[ST2]],Table2[#All],4,FALSE)</f>
        <v>0.6629519187730446</v>
      </c>
      <c r="G2515">
        <f>Table1[[#This Row],[Percentage]]*Table1[[#This Row],[VMT]]</f>
        <v>167725574.03770539</v>
      </c>
    </row>
    <row r="2516" spans="1:7">
      <c r="A2516">
        <v>48</v>
      </c>
      <c r="B2516" t="str">
        <f>VLOOKUP(A2516,SQL!$A$10:$B$61,2)</f>
        <v>Texas</v>
      </c>
      <c r="C2516">
        <v>181</v>
      </c>
      <c r="D2516" s="5">
        <v>3095380.08</v>
      </c>
      <c r="E2516" s="8">
        <f t="shared" si="39"/>
        <v>1129813729.2</v>
      </c>
      <c r="F2516" s="55">
        <f>VLOOKUP(Table1[[#This Row],[ST2]],Table2[#All],4,FALSE)</f>
        <v>0.6629519187730446</v>
      </c>
      <c r="G2516">
        <f>Table1[[#This Row],[Percentage]]*Table1[[#This Row],[VMT]]</f>
        <v>749012179.629269</v>
      </c>
    </row>
    <row r="2517" spans="1:7">
      <c r="A2517">
        <v>48</v>
      </c>
      <c r="B2517" t="str">
        <f>VLOOKUP(A2517,SQL!$A$10:$B$61,2)</f>
        <v>Texas</v>
      </c>
      <c r="C2517">
        <v>183</v>
      </c>
      <c r="D2517" s="5">
        <v>3260872.9479999999</v>
      </c>
      <c r="E2517" s="8">
        <f t="shared" si="39"/>
        <v>1190218626.02</v>
      </c>
      <c r="F2517" s="55">
        <f>VLOOKUP(Table1[[#This Row],[ST2]],Table2[#All],4,FALSE)</f>
        <v>0.6629519187730446</v>
      </c>
      <c r="G2517">
        <f>Table1[[#This Row],[Percentage]]*Table1[[#This Row],[VMT]]</f>
        <v>789057721.87937582</v>
      </c>
    </row>
    <row r="2518" spans="1:7">
      <c r="A2518">
        <v>48</v>
      </c>
      <c r="B2518" t="str">
        <f>VLOOKUP(A2518,SQL!$A$10:$B$61,2)</f>
        <v>Texas</v>
      </c>
      <c r="C2518">
        <v>185</v>
      </c>
      <c r="D2518" s="5">
        <v>877344.76100000006</v>
      </c>
      <c r="E2518" s="8">
        <f t="shared" si="39"/>
        <v>320230837.76500005</v>
      </c>
      <c r="F2518" s="55">
        <f>VLOOKUP(Table1[[#This Row],[ST2]],Table2[#All],4,FALSE)</f>
        <v>0.6629519187730446</v>
      </c>
      <c r="G2518">
        <f>Table1[[#This Row],[Percentage]]*Table1[[#This Row],[VMT]]</f>
        <v>212297648.34660634</v>
      </c>
    </row>
    <row r="2519" spans="1:7">
      <c r="A2519">
        <v>48</v>
      </c>
      <c r="B2519" t="str">
        <f>VLOOKUP(A2519,SQL!$A$10:$B$61,2)</f>
        <v>Texas</v>
      </c>
      <c r="C2519">
        <v>187</v>
      </c>
      <c r="D2519" s="5">
        <v>2993918.6310000001</v>
      </c>
      <c r="E2519" s="8">
        <f t="shared" si="39"/>
        <v>1092780300.3150001</v>
      </c>
      <c r="F2519" s="55">
        <f>VLOOKUP(Table1[[#This Row],[ST2]],Table2[#All],4,FALSE)</f>
        <v>0.6629519187730446</v>
      </c>
      <c r="G2519">
        <f>Table1[[#This Row],[Percentage]]*Table1[[#This Row],[VMT]]</f>
        <v>724460796.89121318</v>
      </c>
    </row>
    <row r="2520" spans="1:7">
      <c r="A2520">
        <v>48</v>
      </c>
      <c r="B2520" t="str">
        <f>VLOOKUP(A2520,SQL!$A$10:$B$61,2)</f>
        <v>Texas</v>
      </c>
      <c r="C2520">
        <v>189</v>
      </c>
      <c r="D2520" s="5">
        <v>851848.01699999999</v>
      </c>
      <c r="E2520" s="8">
        <f t="shared" si="39"/>
        <v>310924526.20499998</v>
      </c>
      <c r="F2520" s="55">
        <f>VLOOKUP(Table1[[#This Row],[ST2]],Table2[#All],4,FALSE)</f>
        <v>0.6629519187730446</v>
      </c>
      <c r="G2520">
        <f>Table1[[#This Row],[Percentage]]*Table1[[#This Row],[VMT]]</f>
        <v>206128011.24120453</v>
      </c>
    </row>
    <row r="2521" spans="1:7">
      <c r="A2521">
        <v>48</v>
      </c>
      <c r="B2521" t="str">
        <f>VLOOKUP(A2521,SQL!$A$10:$B$61,2)</f>
        <v>Texas</v>
      </c>
      <c r="C2521">
        <v>191</v>
      </c>
      <c r="D2521" s="5">
        <v>197530.29</v>
      </c>
      <c r="E2521" s="8">
        <f t="shared" si="39"/>
        <v>72098555.850000009</v>
      </c>
      <c r="F2521" s="55">
        <f>VLOOKUP(Table1[[#This Row],[ST2]],Table2[#All],4,FALSE)</f>
        <v>0.6629519187730446</v>
      </c>
      <c r="G2521">
        <f>Table1[[#This Row],[Percentage]]*Table1[[#This Row],[VMT]]</f>
        <v>47797875.941523023</v>
      </c>
    </row>
    <row r="2522" spans="1:7">
      <c r="A2522">
        <v>48</v>
      </c>
      <c r="B2522" t="str">
        <f>VLOOKUP(A2522,SQL!$A$10:$B$61,2)</f>
        <v>Texas</v>
      </c>
      <c r="C2522">
        <v>193</v>
      </c>
      <c r="D2522" s="5">
        <v>273652.17</v>
      </c>
      <c r="E2522" s="8">
        <f t="shared" si="39"/>
        <v>99883042.049999997</v>
      </c>
      <c r="F2522" s="55">
        <f>VLOOKUP(Table1[[#This Row],[ST2]],Table2[#All],4,FALSE)</f>
        <v>0.6629519187730446</v>
      </c>
      <c r="G2522">
        <f>Table1[[#This Row],[Percentage]]*Table1[[#This Row],[VMT]]</f>
        <v>66217654.379936196</v>
      </c>
    </row>
    <row r="2523" spans="1:7">
      <c r="A2523">
        <v>48</v>
      </c>
      <c r="B2523" t="str">
        <f>VLOOKUP(A2523,SQL!$A$10:$B$61,2)</f>
        <v>Texas</v>
      </c>
      <c r="C2523">
        <v>195</v>
      </c>
      <c r="D2523" s="5">
        <v>116863.58</v>
      </c>
      <c r="E2523" s="8">
        <f t="shared" si="39"/>
        <v>42655206.700000003</v>
      </c>
      <c r="F2523" s="55">
        <f>VLOOKUP(Table1[[#This Row],[ST2]],Table2[#All],4,FALSE)</f>
        <v>0.6629519187730446</v>
      </c>
      <c r="G2523">
        <f>Table1[[#This Row],[Percentage]]*Table1[[#This Row],[VMT]]</f>
        <v>28278351.127425831</v>
      </c>
    </row>
    <row r="2524" spans="1:7">
      <c r="A2524">
        <v>48</v>
      </c>
      <c r="B2524" t="str">
        <f>VLOOKUP(A2524,SQL!$A$10:$B$61,2)</f>
        <v>Texas</v>
      </c>
      <c r="C2524">
        <v>197</v>
      </c>
      <c r="D2524" s="5">
        <v>382630.52</v>
      </c>
      <c r="E2524" s="8">
        <f t="shared" si="39"/>
        <v>139660139.80000001</v>
      </c>
      <c r="F2524" s="55">
        <f>VLOOKUP(Table1[[#This Row],[ST2]],Table2[#All],4,FALSE)</f>
        <v>0.6629519187730446</v>
      </c>
      <c r="G2524">
        <f>Table1[[#This Row],[Percentage]]*Table1[[#This Row],[VMT]]</f>
        <v>92587957.656521663</v>
      </c>
    </row>
    <row r="2525" spans="1:7">
      <c r="A2525">
        <v>48</v>
      </c>
      <c r="B2525" t="str">
        <f>VLOOKUP(A2525,SQL!$A$10:$B$61,2)</f>
        <v>Texas</v>
      </c>
      <c r="C2525">
        <v>199</v>
      </c>
      <c r="D2525" s="5">
        <v>1341228.56</v>
      </c>
      <c r="E2525" s="8">
        <f t="shared" si="39"/>
        <v>489548424.40000004</v>
      </c>
      <c r="F2525" s="55">
        <f>VLOOKUP(Table1[[#This Row],[ST2]],Table2[#All],4,FALSE)</f>
        <v>0.6629519187730446</v>
      </c>
      <c r="G2525">
        <f>Table1[[#This Row],[Percentage]]*Table1[[#This Row],[VMT]]</f>
        <v>324547067.28830081</v>
      </c>
    </row>
    <row r="2526" spans="1:7">
      <c r="A2526">
        <v>48</v>
      </c>
      <c r="B2526" t="str">
        <f>VLOOKUP(A2526,SQL!$A$10:$B$61,2)</f>
        <v>Texas</v>
      </c>
      <c r="C2526">
        <v>201</v>
      </c>
      <c r="D2526" s="5">
        <v>92869047.799999997</v>
      </c>
      <c r="E2526" s="8">
        <f t="shared" si="39"/>
        <v>33897202447</v>
      </c>
      <c r="F2526" s="55">
        <f>VLOOKUP(Table1[[#This Row],[ST2]],Table2[#All],4,FALSE)</f>
        <v>0.6629519187730446</v>
      </c>
      <c r="G2526">
        <f>Table1[[#This Row],[Percentage]]*Table1[[#This Row],[VMT]]</f>
        <v>22472215403.276993</v>
      </c>
    </row>
    <row r="2527" spans="1:7">
      <c r="A2527">
        <v>48</v>
      </c>
      <c r="B2527" t="str">
        <f>VLOOKUP(A2527,SQL!$A$10:$B$61,2)</f>
        <v>Texas</v>
      </c>
      <c r="C2527">
        <v>203</v>
      </c>
      <c r="D2527" s="5">
        <v>2443543.443</v>
      </c>
      <c r="E2527" s="8">
        <f t="shared" si="39"/>
        <v>891893356.69499993</v>
      </c>
      <c r="F2527" s="55">
        <f>VLOOKUP(Table1[[#This Row],[ST2]],Table2[#All],4,FALSE)</f>
        <v>0.6629519187730446</v>
      </c>
      <c r="G2527">
        <f>Table1[[#This Row],[Percentage]]*Table1[[#This Row],[VMT]]</f>
        <v>591282412.16188169</v>
      </c>
    </row>
    <row r="2528" spans="1:7">
      <c r="A2528">
        <v>48</v>
      </c>
      <c r="B2528" t="str">
        <f>VLOOKUP(A2528,SQL!$A$10:$B$61,2)</f>
        <v>Texas</v>
      </c>
      <c r="C2528">
        <v>205</v>
      </c>
      <c r="D2528" s="5">
        <v>290708.125</v>
      </c>
      <c r="E2528" s="8">
        <f t="shared" si="39"/>
        <v>106108465.625</v>
      </c>
      <c r="F2528" s="55">
        <f>VLOOKUP(Table1[[#This Row],[ST2]],Table2[#All],4,FALSE)</f>
        <v>0.6629519187730446</v>
      </c>
      <c r="G2528">
        <f>Table1[[#This Row],[Percentage]]*Table1[[#This Row],[VMT]]</f>
        <v>70344810.884157389</v>
      </c>
    </row>
    <row r="2529" spans="1:7">
      <c r="A2529">
        <v>48</v>
      </c>
      <c r="B2529" t="str">
        <f>VLOOKUP(A2529,SQL!$A$10:$B$61,2)</f>
        <v>Texas</v>
      </c>
      <c r="C2529">
        <v>207</v>
      </c>
      <c r="D2529" s="5">
        <v>211606.77299999999</v>
      </c>
      <c r="E2529" s="8">
        <f t="shared" si="39"/>
        <v>77236472.144999996</v>
      </c>
      <c r="F2529" s="55">
        <f>VLOOKUP(Table1[[#This Row],[ST2]],Table2[#All],4,FALSE)</f>
        <v>0.6629519187730446</v>
      </c>
      <c r="G2529">
        <f>Table1[[#This Row],[Percentage]]*Table1[[#This Row],[VMT]]</f>
        <v>51204067.40778856</v>
      </c>
    </row>
    <row r="2530" spans="1:7">
      <c r="A2530">
        <v>48</v>
      </c>
      <c r="B2530" t="str">
        <f>VLOOKUP(A2530,SQL!$A$10:$B$61,2)</f>
        <v>Texas</v>
      </c>
      <c r="C2530">
        <v>209</v>
      </c>
      <c r="D2530" s="5">
        <v>4259691.5259999996</v>
      </c>
      <c r="E2530" s="8">
        <f t="shared" si="39"/>
        <v>1554787406.9899998</v>
      </c>
      <c r="F2530" s="55">
        <f>VLOOKUP(Table1[[#This Row],[ST2]],Table2[#All],4,FALSE)</f>
        <v>0.6629519187730446</v>
      </c>
      <c r="G2530">
        <f>Table1[[#This Row],[Percentage]]*Table1[[#This Row],[VMT]]</f>
        <v>1030749294.7481869</v>
      </c>
    </row>
    <row r="2531" spans="1:7">
      <c r="A2531">
        <v>48</v>
      </c>
      <c r="B2531" t="str">
        <f>VLOOKUP(A2531,SQL!$A$10:$B$61,2)</f>
        <v>Texas</v>
      </c>
      <c r="C2531">
        <v>211</v>
      </c>
      <c r="D2531" s="5">
        <v>237166.31</v>
      </c>
      <c r="E2531" s="8">
        <f t="shared" si="39"/>
        <v>86565703.150000006</v>
      </c>
      <c r="F2531" s="55">
        <f>VLOOKUP(Table1[[#This Row],[ST2]],Table2[#All],4,FALSE)</f>
        <v>0.6629519187730446</v>
      </c>
      <c r="G2531">
        <f>Table1[[#This Row],[Percentage]]*Table1[[#This Row],[VMT]]</f>
        <v>57388899.003230296</v>
      </c>
    </row>
    <row r="2532" spans="1:7">
      <c r="A2532">
        <v>48</v>
      </c>
      <c r="B2532" t="str">
        <f>VLOOKUP(A2532,SQL!$A$10:$B$61,2)</f>
        <v>Texas</v>
      </c>
      <c r="C2532">
        <v>213</v>
      </c>
      <c r="D2532" s="5">
        <v>1656923.598</v>
      </c>
      <c r="E2532" s="8">
        <f t="shared" si="39"/>
        <v>604777113.26999998</v>
      </c>
      <c r="F2532" s="55">
        <f>VLOOKUP(Table1[[#This Row],[ST2]],Table2[#All],4,FALSE)</f>
        <v>0.6629519187730446</v>
      </c>
      <c r="G2532">
        <f>Table1[[#This Row],[Percentage]]*Table1[[#This Row],[VMT]]</f>
        <v>400938147.67236942</v>
      </c>
    </row>
    <row r="2533" spans="1:7">
      <c r="A2533">
        <v>48</v>
      </c>
      <c r="B2533" t="str">
        <f>VLOOKUP(A2533,SQL!$A$10:$B$61,2)</f>
        <v>Texas</v>
      </c>
      <c r="C2533">
        <v>215</v>
      </c>
      <c r="D2533" s="5">
        <v>12254061.067</v>
      </c>
      <c r="E2533" s="8">
        <f t="shared" si="39"/>
        <v>4472732289.4549999</v>
      </c>
      <c r="F2533" s="55">
        <f>VLOOKUP(Table1[[#This Row],[ST2]],Table2[#All],4,FALSE)</f>
        <v>0.6629519187730446</v>
      </c>
      <c r="G2533">
        <f>Table1[[#This Row],[Percentage]]*Table1[[#This Row],[VMT]]</f>
        <v>2965206453.4523449</v>
      </c>
    </row>
    <row r="2534" spans="1:7">
      <c r="A2534">
        <v>48</v>
      </c>
      <c r="B2534" t="str">
        <f>VLOOKUP(A2534,SQL!$A$10:$B$61,2)</f>
        <v>Texas</v>
      </c>
      <c r="C2534">
        <v>217</v>
      </c>
      <c r="D2534" s="5">
        <v>2045502.061</v>
      </c>
      <c r="E2534" s="8">
        <f t="shared" si="39"/>
        <v>746608252.26499999</v>
      </c>
      <c r="F2534" s="55">
        <f>VLOOKUP(Table1[[#This Row],[ST2]],Table2[#All],4,FALSE)</f>
        <v>0.6629519187730446</v>
      </c>
      <c r="G2534">
        <f>Table1[[#This Row],[Percentage]]*Table1[[#This Row],[VMT]]</f>
        <v>494965373.41087109</v>
      </c>
    </row>
    <row r="2535" spans="1:7">
      <c r="A2535">
        <v>48</v>
      </c>
      <c r="B2535" t="str">
        <f>VLOOKUP(A2535,SQL!$A$10:$B$61,2)</f>
        <v>Texas</v>
      </c>
      <c r="C2535">
        <v>219</v>
      </c>
      <c r="D2535" s="5">
        <v>661607.54</v>
      </c>
      <c r="E2535" s="8">
        <f t="shared" si="39"/>
        <v>241486752.10000002</v>
      </c>
      <c r="F2535" s="55">
        <f>VLOOKUP(Table1[[#This Row],[ST2]],Table2[#All],4,FALSE)</f>
        <v>0.6629519187730446</v>
      </c>
      <c r="G2535">
        <f>Table1[[#This Row],[Percentage]]*Table1[[#This Row],[VMT]]</f>
        <v>160094105.66296557</v>
      </c>
    </row>
    <row r="2536" spans="1:7">
      <c r="A2536">
        <v>48</v>
      </c>
      <c r="B2536" t="str">
        <f>VLOOKUP(A2536,SQL!$A$10:$B$61,2)</f>
        <v>Texas</v>
      </c>
      <c r="C2536">
        <v>221</v>
      </c>
      <c r="D2536" s="5">
        <v>912043.61499999999</v>
      </c>
      <c r="E2536" s="8">
        <f t="shared" si="39"/>
        <v>332895919.47500002</v>
      </c>
      <c r="F2536" s="55">
        <f>VLOOKUP(Table1[[#This Row],[ST2]],Table2[#All],4,FALSE)</f>
        <v>0.6629519187730446</v>
      </c>
      <c r="G2536">
        <f>Table1[[#This Row],[Percentage]]*Table1[[#This Row],[VMT]]</f>
        <v>220693988.5676682</v>
      </c>
    </row>
    <row r="2537" spans="1:7">
      <c r="A2537">
        <v>48</v>
      </c>
      <c r="B2537" t="str">
        <f>VLOOKUP(A2537,SQL!$A$10:$B$61,2)</f>
        <v>Texas</v>
      </c>
      <c r="C2537">
        <v>223</v>
      </c>
      <c r="D2537" s="5">
        <v>1379469.5549999999</v>
      </c>
      <c r="E2537" s="8">
        <f t="shared" si="39"/>
        <v>503506387.57499999</v>
      </c>
      <c r="F2537" s="55">
        <f>VLOOKUP(Table1[[#This Row],[ST2]],Table2[#All],4,FALSE)</f>
        <v>0.6629519187730446</v>
      </c>
      <c r="G2537">
        <f>Table1[[#This Row],[Percentage]]*Table1[[#This Row],[VMT]]</f>
        <v>333800525.75733048</v>
      </c>
    </row>
    <row r="2538" spans="1:7">
      <c r="A2538">
        <v>48</v>
      </c>
      <c r="B2538" t="str">
        <f>VLOOKUP(A2538,SQL!$A$10:$B$61,2)</f>
        <v>Texas</v>
      </c>
      <c r="C2538">
        <v>225</v>
      </c>
      <c r="D2538" s="5">
        <v>571099.26</v>
      </c>
      <c r="E2538" s="8">
        <f t="shared" si="39"/>
        <v>208451229.90000001</v>
      </c>
      <c r="F2538" s="55">
        <f>VLOOKUP(Table1[[#This Row],[ST2]],Table2[#All],4,FALSE)</f>
        <v>0.6629519187730446</v>
      </c>
      <c r="G2538">
        <f>Table1[[#This Row],[Percentage]]*Table1[[#This Row],[VMT]]</f>
        <v>138193142.83280605</v>
      </c>
    </row>
    <row r="2539" spans="1:7">
      <c r="A2539">
        <v>48</v>
      </c>
      <c r="B2539" t="str">
        <f>VLOOKUP(A2539,SQL!$A$10:$B$61,2)</f>
        <v>Texas</v>
      </c>
      <c r="C2539">
        <v>227</v>
      </c>
      <c r="D2539" s="5">
        <v>951020.71499999997</v>
      </c>
      <c r="E2539" s="8">
        <f t="shared" si="39"/>
        <v>347122560.97499996</v>
      </c>
      <c r="F2539" s="55">
        <f>VLOOKUP(Table1[[#This Row],[ST2]],Table2[#All],4,FALSE)</f>
        <v>0.6629519187730446</v>
      </c>
      <c r="G2539">
        <f>Table1[[#This Row],[Percentage]]*Table1[[#This Row],[VMT]]</f>
        <v>230125567.84778941</v>
      </c>
    </row>
    <row r="2540" spans="1:7">
      <c r="A2540">
        <v>48</v>
      </c>
      <c r="B2540" t="str">
        <f>VLOOKUP(A2540,SQL!$A$10:$B$61,2)</f>
        <v>Texas</v>
      </c>
      <c r="C2540">
        <v>229</v>
      </c>
      <c r="D2540" s="5">
        <v>1051580.4939999999</v>
      </c>
      <c r="E2540" s="8">
        <f t="shared" si="39"/>
        <v>383826880.31</v>
      </c>
      <c r="F2540" s="55">
        <f>VLOOKUP(Table1[[#This Row],[ST2]],Table2[#All],4,FALSE)</f>
        <v>0.6629519187730446</v>
      </c>
      <c r="G2540">
        <f>Table1[[#This Row],[Percentage]]*Table1[[#This Row],[VMT]]</f>
        <v>254458766.77818623</v>
      </c>
    </row>
    <row r="2541" spans="1:7">
      <c r="A2541">
        <v>48</v>
      </c>
      <c r="B2541" t="str">
        <f>VLOOKUP(A2541,SQL!$A$10:$B$61,2)</f>
        <v>Texas</v>
      </c>
      <c r="C2541">
        <v>231</v>
      </c>
      <c r="D2541" s="5">
        <v>2443393.23</v>
      </c>
      <c r="E2541" s="8">
        <f t="shared" si="39"/>
        <v>891838528.95000005</v>
      </c>
      <c r="F2541" s="55">
        <f>VLOOKUP(Table1[[#This Row],[ST2]],Table2[#All],4,FALSE)</f>
        <v>0.6629519187730446</v>
      </c>
      <c r="G2541">
        <f>Table1[[#This Row],[Percentage]]*Table1[[#This Row],[VMT]]</f>
        <v>591246064.00313199</v>
      </c>
    </row>
    <row r="2542" spans="1:7">
      <c r="A2542">
        <v>48</v>
      </c>
      <c r="B2542" t="str">
        <f>VLOOKUP(A2542,SQL!$A$10:$B$61,2)</f>
        <v>Texas</v>
      </c>
      <c r="C2542">
        <v>233</v>
      </c>
      <c r="D2542" s="5">
        <v>381770.59</v>
      </c>
      <c r="E2542" s="8">
        <f t="shared" si="39"/>
        <v>139346265.35000002</v>
      </c>
      <c r="F2542" s="55">
        <f>VLOOKUP(Table1[[#This Row],[ST2]],Table2[#All],4,FALSE)</f>
        <v>0.6629519187730446</v>
      </c>
      <c r="G2542">
        <f>Table1[[#This Row],[Percentage]]*Table1[[#This Row],[VMT]]</f>
        <v>92379873.987640336</v>
      </c>
    </row>
    <row r="2543" spans="1:7">
      <c r="A2543">
        <v>48</v>
      </c>
      <c r="B2543" t="str">
        <f>VLOOKUP(A2543,SQL!$A$10:$B$61,2)</f>
        <v>Texas</v>
      </c>
      <c r="C2543">
        <v>235</v>
      </c>
      <c r="D2543" s="5">
        <v>132943.51</v>
      </c>
      <c r="E2543" s="8">
        <f t="shared" si="39"/>
        <v>48524381.150000006</v>
      </c>
      <c r="F2543" s="55">
        <f>VLOOKUP(Table1[[#This Row],[ST2]],Table2[#All],4,FALSE)</f>
        <v>0.6629519187730446</v>
      </c>
      <c r="G2543">
        <f>Table1[[#This Row],[Percentage]]*Table1[[#This Row],[VMT]]</f>
        <v>32169331.590667062</v>
      </c>
    </row>
    <row r="2544" spans="1:7">
      <c r="A2544">
        <v>48</v>
      </c>
      <c r="B2544" t="str">
        <f>VLOOKUP(A2544,SQL!$A$10:$B$61,2)</f>
        <v>Texas</v>
      </c>
      <c r="C2544">
        <v>237</v>
      </c>
      <c r="D2544" s="5">
        <v>307509.86</v>
      </c>
      <c r="E2544" s="8">
        <f t="shared" si="39"/>
        <v>112241098.89999999</v>
      </c>
      <c r="F2544" s="55">
        <f>VLOOKUP(Table1[[#This Row],[ST2]],Table2[#All],4,FALSE)</f>
        <v>0.6629519187730446</v>
      </c>
      <c r="G2544">
        <f>Table1[[#This Row],[Percentage]]*Table1[[#This Row],[VMT]]</f>
        <v>74410451.880950063</v>
      </c>
    </row>
    <row r="2545" spans="1:7">
      <c r="A2545">
        <v>48</v>
      </c>
      <c r="B2545" t="str">
        <f>VLOOKUP(A2545,SQL!$A$10:$B$61,2)</f>
        <v>Texas</v>
      </c>
      <c r="C2545">
        <v>239</v>
      </c>
      <c r="D2545" s="5">
        <v>832682.46200000006</v>
      </c>
      <c r="E2545" s="8">
        <f t="shared" si="39"/>
        <v>303929098.63</v>
      </c>
      <c r="F2545" s="55">
        <f>VLOOKUP(Table1[[#This Row],[ST2]],Table2[#All],4,FALSE)</f>
        <v>0.6629519187730446</v>
      </c>
      <c r="G2545">
        <f>Table1[[#This Row],[Percentage]]*Table1[[#This Row],[VMT]]</f>
        <v>201490379.1077204</v>
      </c>
    </row>
    <row r="2546" spans="1:7">
      <c r="A2546">
        <v>48</v>
      </c>
      <c r="B2546" t="str">
        <f>VLOOKUP(A2546,SQL!$A$10:$B$61,2)</f>
        <v>Texas</v>
      </c>
      <c r="C2546">
        <v>241</v>
      </c>
      <c r="D2546" s="5">
        <v>1139393.04</v>
      </c>
      <c r="E2546" s="8">
        <f t="shared" si="39"/>
        <v>415878459.60000002</v>
      </c>
      <c r="F2546" s="55">
        <f>VLOOKUP(Table1[[#This Row],[ST2]],Table2[#All],4,FALSE)</f>
        <v>0.6629519187730446</v>
      </c>
      <c r="G2546">
        <f>Table1[[#This Row],[Percentage]]*Table1[[#This Row],[VMT]]</f>
        <v>275707422.76819813</v>
      </c>
    </row>
    <row r="2547" spans="1:7">
      <c r="A2547">
        <v>48</v>
      </c>
      <c r="B2547" t="str">
        <f>VLOOKUP(A2547,SQL!$A$10:$B$61,2)</f>
        <v>Texas</v>
      </c>
      <c r="C2547">
        <v>243</v>
      </c>
      <c r="D2547" s="5">
        <v>169696.01800000001</v>
      </c>
      <c r="E2547" s="8">
        <f t="shared" si="39"/>
        <v>61939046.57</v>
      </c>
      <c r="F2547" s="55">
        <f>VLOOKUP(Table1[[#This Row],[ST2]],Table2[#All],4,FALSE)</f>
        <v>0.6629519187730446</v>
      </c>
      <c r="G2547">
        <f>Table1[[#This Row],[Percentage]]*Table1[[#This Row],[VMT]]</f>
        <v>41062609.770554468</v>
      </c>
    </row>
    <row r="2548" spans="1:7">
      <c r="A2548">
        <v>48</v>
      </c>
      <c r="B2548" t="str">
        <f>VLOOKUP(A2548,SQL!$A$10:$B$61,2)</f>
        <v>Texas</v>
      </c>
      <c r="C2548">
        <v>245</v>
      </c>
      <c r="D2548" s="5">
        <v>6618879.4400000004</v>
      </c>
      <c r="E2548" s="8">
        <f t="shared" si="39"/>
        <v>2415890995.6000004</v>
      </c>
      <c r="F2548" s="55">
        <f>VLOOKUP(Table1[[#This Row],[ST2]],Table2[#All],4,FALSE)</f>
        <v>0.6629519187730446</v>
      </c>
      <c r="G2548">
        <f>Table1[[#This Row],[Percentage]]*Table1[[#This Row],[VMT]]</f>
        <v>1601619571.0795412</v>
      </c>
    </row>
    <row r="2549" spans="1:7">
      <c r="A2549">
        <v>48</v>
      </c>
      <c r="B2549" t="str">
        <f>VLOOKUP(A2549,SQL!$A$10:$B$61,2)</f>
        <v>Texas</v>
      </c>
      <c r="C2549">
        <v>247</v>
      </c>
      <c r="D2549" s="5">
        <v>154357.21</v>
      </c>
      <c r="E2549" s="8">
        <f t="shared" si="39"/>
        <v>56340381.649999999</v>
      </c>
      <c r="F2549" s="55">
        <f>VLOOKUP(Table1[[#This Row],[ST2]],Table2[#All],4,FALSE)</f>
        <v>0.6629519187730446</v>
      </c>
      <c r="G2549">
        <f>Table1[[#This Row],[Percentage]]*Table1[[#This Row],[VMT]]</f>
        <v>37350964.119273134</v>
      </c>
    </row>
    <row r="2550" spans="1:7">
      <c r="A2550">
        <v>48</v>
      </c>
      <c r="B2550" t="str">
        <f>VLOOKUP(A2550,SQL!$A$10:$B$61,2)</f>
        <v>Texas</v>
      </c>
      <c r="C2550">
        <v>249</v>
      </c>
      <c r="D2550" s="5">
        <v>1371957.38</v>
      </c>
      <c r="E2550" s="8">
        <f t="shared" si="39"/>
        <v>500764443.69999999</v>
      </c>
      <c r="F2550" s="55">
        <f>VLOOKUP(Table1[[#This Row],[ST2]],Table2[#All],4,FALSE)</f>
        <v>0.6629519187730446</v>
      </c>
      <c r="G2550">
        <f>Table1[[#This Row],[Percentage]]*Table1[[#This Row],[VMT]]</f>
        <v>331982748.80423129</v>
      </c>
    </row>
    <row r="2551" spans="1:7">
      <c r="A2551">
        <v>48</v>
      </c>
      <c r="B2551" t="str">
        <f>VLOOKUP(A2551,SQL!$A$10:$B$61,2)</f>
        <v>Texas</v>
      </c>
      <c r="C2551">
        <v>251</v>
      </c>
      <c r="D2551" s="5">
        <v>2953453.2680000002</v>
      </c>
      <c r="E2551" s="8">
        <f t="shared" si="39"/>
        <v>1078010442.8200002</v>
      </c>
      <c r="F2551" s="55">
        <f>VLOOKUP(Table1[[#This Row],[ST2]],Table2[#All],4,FALSE)</f>
        <v>0.6629519187730446</v>
      </c>
      <c r="G2551">
        <f>Table1[[#This Row],[Percentage]]*Table1[[#This Row],[VMT]]</f>
        <v>714669091.52489865</v>
      </c>
    </row>
    <row r="2552" spans="1:7">
      <c r="A2552">
        <v>48</v>
      </c>
      <c r="B2552" t="str">
        <f>VLOOKUP(A2552,SQL!$A$10:$B$61,2)</f>
        <v>Texas</v>
      </c>
      <c r="C2552">
        <v>253</v>
      </c>
      <c r="D2552" s="5">
        <v>403777.09</v>
      </c>
      <c r="E2552" s="8">
        <f t="shared" si="39"/>
        <v>147378637.85000002</v>
      </c>
      <c r="F2552" s="55">
        <f>VLOOKUP(Table1[[#This Row],[ST2]],Table2[#All],4,FALSE)</f>
        <v>0.6629519187730446</v>
      </c>
      <c r="G2552">
        <f>Table1[[#This Row],[Percentage]]*Table1[[#This Row],[VMT]]</f>
        <v>97704950.748815179</v>
      </c>
    </row>
    <row r="2553" spans="1:7">
      <c r="A2553">
        <v>48</v>
      </c>
      <c r="B2553" t="str">
        <f>VLOOKUP(A2553,SQL!$A$10:$B$61,2)</f>
        <v>Texas</v>
      </c>
      <c r="C2553">
        <v>255</v>
      </c>
      <c r="D2553" s="5">
        <v>688041.90500000003</v>
      </c>
      <c r="E2553" s="8">
        <f t="shared" si="39"/>
        <v>251135295.32500002</v>
      </c>
      <c r="F2553" s="55">
        <f>VLOOKUP(Table1[[#This Row],[ST2]],Table2[#All],4,FALSE)</f>
        <v>0.6629519187730446</v>
      </c>
      <c r="G2553">
        <f>Table1[[#This Row],[Percentage]]*Table1[[#This Row],[VMT]]</f>
        <v>166490625.90734398</v>
      </c>
    </row>
    <row r="2554" spans="1:7">
      <c r="A2554">
        <v>48</v>
      </c>
      <c r="B2554" t="str">
        <f>VLOOKUP(A2554,SQL!$A$10:$B$61,2)</f>
        <v>Texas</v>
      </c>
      <c r="C2554">
        <v>257</v>
      </c>
      <c r="D2554" s="5">
        <v>3504232.64</v>
      </c>
      <c r="E2554" s="8">
        <f t="shared" si="39"/>
        <v>1279044913.6000001</v>
      </c>
      <c r="F2554" s="55">
        <f>VLOOKUP(Table1[[#This Row],[ST2]],Table2[#All],4,FALSE)</f>
        <v>0.6629519187730446</v>
      </c>
      <c r="G2554">
        <f>Table1[[#This Row],[Percentage]]*Table1[[#This Row],[VMT]]</f>
        <v>847945279.66802311</v>
      </c>
    </row>
    <row r="2555" spans="1:7">
      <c r="A2555">
        <v>48</v>
      </c>
      <c r="B2555" t="str">
        <f>VLOOKUP(A2555,SQL!$A$10:$B$61,2)</f>
        <v>Texas</v>
      </c>
      <c r="C2555">
        <v>259</v>
      </c>
      <c r="D2555" s="5">
        <v>981597.60600000003</v>
      </c>
      <c r="E2555" s="8">
        <f t="shared" si="39"/>
        <v>358283126.19</v>
      </c>
      <c r="F2555" s="55">
        <f>VLOOKUP(Table1[[#This Row],[ST2]],Table2[#All],4,FALSE)</f>
        <v>0.6629519187730446</v>
      </c>
      <c r="G2555">
        <f>Table1[[#This Row],[Percentage]]*Table1[[#This Row],[VMT]]</f>
        <v>237524485.97166535</v>
      </c>
    </row>
    <row r="2556" spans="1:7">
      <c r="A2556">
        <v>48</v>
      </c>
      <c r="B2556" t="str">
        <f>VLOOKUP(A2556,SQL!$A$10:$B$61,2)</f>
        <v>Texas</v>
      </c>
      <c r="C2556">
        <v>261</v>
      </c>
      <c r="D2556" s="5">
        <v>442861.7</v>
      </c>
      <c r="E2556" s="8">
        <f t="shared" si="39"/>
        <v>161644520.5</v>
      </c>
      <c r="F2556" s="55">
        <f>VLOOKUP(Table1[[#This Row],[ST2]],Table2[#All],4,FALSE)</f>
        <v>0.6629519187730446</v>
      </c>
      <c r="G2556">
        <f>Table1[[#This Row],[Percentage]]*Table1[[#This Row],[VMT]]</f>
        <v>107162545.02462374</v>
      </c>
    </row>
    <row r="2557" spans="1:7">
      <c r="A2557">
        <v>48</v>
      </c>
      <c r="B2557" t="str">
        <f>VLOOKUP(A2557,SQL!$A$10:$B$61,2)</f>
        <v>Texas</v>
      </c>
      <c r="C2557">
        <v>263</v>
      </c>
      <c r="D2557" s="5">
        <v>47282.57</v>
      </c>
      <c r="E2557" s="8">
        <f t="shared" si="39"/>
        <v>17258138.050000001</v>
      </c>
      <c r="F2557" s="55">
        <f>VLOOKUP(Table1[[#This Row],[ST2]],Table2[#All],4,FALSE)</f>
        <v>0.6629519187730446</v>
      </c>
      <c r="G2557">
        <f>Table1[[#This Row],[Percentage]]*Table1[[#This Row],[VMT]]</f>
        <v>11441315.734697592</v>
      </c>
    </row>
    <row r="2558" spans="1:7">
      <c r="A2558">
        <v>48</v>
      </c>
      <c r="B2558" t="str">
        <f>VLOOKUP(A2558,SQL!$A$10:$B$61,2)</f>
        <v>Texas</v>
      </c>
      <c r="C2558">
        <v>265</v>
      </c>
      <c r="D2558" s="5">
        <v>1132539.75</v>
      </c>
      <c r="E2558" s="8">
        <f t="shared" si="39"/>
        <v>413377008.75</v>
      </c>
      <c r="F2558" s="55">
        <f>VLOOKUP(Table1[[#This Row],[ST2]],Table2[#All],4,FALSE)</f>
        <v>0.6629519187730446</v>
      </c>
      <c r="G2558">
        <f>Table1[[#This Row],[Percentage]]*Table1[[#This Row],[VMT]]</f>
        <v>274049081.12747413</v>
      </c>
    </row>
    <row r="2559" spans="1:7">
      <c r="A2559">
        <v>48</v>
      </c>
      <c r="B2559" t="str">
        <f>VLOOKUP(A2559,SQL!$A$10:$B$61,2)</f>
        <v>Texas</v>
      </c>
      <c r="C2559">
        <v>267</v>
      </c>
      <c r="D2559" s="5">
        <v>462785.76899999997</v>
      </c>
      <c r="E2559" s="8">
        <f t="shared" si="39"/>
        <v>168916805.685</v>
      </c>
      <c r="F2559" s="55">
        <f>VLOOKUP(Table1[[#This Row],[ST2]],Table2[#All],4,FALSE)</f>
        <v>0.6629519187730446</v>
      </c>
      <c r="G2559">
        <f>Table1[[#This Row],[Percentage]]*Table1[[#This Row],[VMT]]</f>
        <v>111983720.44188428</v>
      </c>
    </row>
    <row r="2560" spans="1:7">
      <c r="A2560">
        <v>48</v>
      </c>
      <c r="B2560" t="str">
        <f>VLOOKUP(A2560,SQL!$A$10:$B$61,2)</f>
        <v>Texas</v>
      </c>
      <c r="C2560">
        <v>269</v>
      </c>
      <c r="D2560" s="5">
        <v>72074.259999999995</v>
      </c>
      <c r="E2560" s="8">
        <f t="shared" si="39"/>
        <v>26307104.899999999</v>
      </c>
      <c r="F2560" s="55">
        <f>VLOOKUP(Table1[[#This Row],[ST2]],Table2[#All],4,FALSE)</f>
        <v>0.6629519187730446</v>
      </c>
      <c r="G2560">
        <f>Table1[[#This Row],[Percentage]]*Table1[[#This Row],[VMT]]</f>
        <v>17440345.670818761</v>
      </c>
    </row>
    <row r="2561" spans="1:7">
      <c r="A2561">
        <v>48</v>
      </c>
      <c r="B2561" t="str">
        <f>VLOOKUP(A2561,SQL!$A$10:$B$61,2)</f>
        <v>Texas</v>
      </c>
      <c r="C2561">
        <v>271</v>
      </c>
      <c r="D2561" s="5">
        <v>184842.12</v>
      </c>
      <c r="E2561" s="8">
        <f t="shared" si="39"/>
        <v>67467373.799999997</v>
      </c>
      <c r="F2561" s="55">
        <f>VLOOKUP(Table1[[#This Row],[ST2]],Table2[#All],4,FALSE)</f>
        <v>0.6629519187730446</v>
      </c>
      <c r="G2561">
        <f>Table1[[#This Row],[Percentage]]*Table1[[#This Row],[VMT]]</f>
        <v>44727624.915288232</v>
      </c>
    </row>
    <row r="2562" spans="1:7">
      <c r="A2562">
        <v>48</v>
      </c>
      <c r="B2562" t="str">
        <f>VLOOKUP(A2562,SQL!$A$10:$B$61,2)</f>
        <v>Texas</v>
      </c>
      <c r="C2562">
        <v>273</v>
      </c>
      <c r="D2562" s="5">
        <v>779176.78399999999</v>
      </c>
      <c r="E2562" s="8">
        <f t="shared" si="39"/>
        <v>284399526.15999997</v>
      </c>
      <c r="F2562" s="55">
        <f>VLOOKUP(Table1[[#This Row],[ST2]],Table2[#All],4,FALSE)</f>
        <v>0.6629519187730446</v>
      </c>
      <c r="G2562">
        <f>Table1[[#This Row],[Percentage]]*Table1[[#This Row],[VMT]]</f>
        <v>188543211.56591666</v>
      </c>
    </row>
    <row r="2563" spans="1:7">
      <c r="A2563">
        <v>48</v>
      </c>
      <c r="B2563" t="str">
        <f>VLOOKUP(A2563,SQL!$A$10:$B$61,2)</f>
        <v>Texas</v>
      </c>
      <c r="C2563">
        <v>275</v>
      </c>
      <c r="D2563" s="5">
        <v>106491.78</v>
      </c>
      <c r="E2563" s="8">
        <f t="shared" si="39"/>
        <v>38869499.700000003</v>
      </c>
      <c r="F2563" s="55">
        <f>VLOOKUP(Table1[[#This Row],[ST2]],Table2[#All],4,FALSE)</f>
        <v>0.6629519187730446</v>
      </c>
      <c r="G2563">
        <f>Table1[[#This Row],[Percentage]]*Table1[[#This Row],[VMT]]</f>
        <v>25768609.407863282</v>
      </c>
    </row>
    <row r="2564" spans="1:7">
      <c r="A2564">
        <v>48</v>
      </c>
      <c r="B2564" t="str">
        <f>VLOOKUP(A2564,SQL!$A$10:$B$61,2)</f>
        <v>Texas</v>
      </c>
      <c r="C2564">
        <v>277</v>
      </c>
      <c r="D2564" s="5">
        <v>1083322.27</v>
      </c>
      <c r="E2564" s="8">
        <f t="shared" ref="E2564:E2627" si="40">D2564*365</f>
        <v>395412628.55000001</v>
      </c>
      <c r="F2564" s="55">
        <f>VLOOKUP(Table1[[#This Row],[ST2]],Table2[#All],4,FALSE)</f>
        <v>0.6629519187730446</v>
      </c>
      <c r="G2564">
        <f>Table1[[#This Row],[Percentage]]*Table1[[#This Row],[VMT]]</f>
        <v>262139560.80431566</v>
      </c>
    </row>
    <row r="2565" spans="1:7">
      <c r="A2565">
        <v>48</v>
      </c>
      <c r="B2565" t="str">
        <f>VLOOKUP(A2565,SQL!$A$10:$B$61,2)</f>
        <v>Texas</v>
      </c>
      <c r="C2565">
        <v>279</v>
      </c>
      <c r="D2565" s="5">
        <v>408578.69500000001</v>
      </c>
      <c r="E2565" s="8">
        <f t="shared" si="40"/>
        <v>149131223.67500001</v>
      </c>
      <c r="F2565" s="55">
        <f>VLOOKUP(Table1[[#This Row],[ST2]],Table2[#All],4,FALSE)</f>
        <v>0.6629519187730446</v>
      </c>
      <c r="G2565">
        <f>Table1[[#This Row],[Percentage]]*Table1[[#This Row],[VMT]]</f>
        <v>98866830.88431336</v>
      </c>
    </row>
    <row r="2566" spans="1:7">
      <c r="A2566">
        <v>48</v>
      </c>
      <c r="B2566" t="str">
        <f>VLOOKUP(A2566,SQL!$A$10:$B$61,2)</f>
        <v>Texas</v>
      </c>
      <c r="C2566">
        <v>281</v>
      </c>
      <c r="D2566" s="5">
        <v>495350.96500000003</v>
      </c>
      <c r="E2566" s="8">
        <f t="shared" si="40"/>
        <v>180803102.22500002</v>
      </c>
      <c r="F2566" s="55">
        <f>VLOOKUP(Table1[[#This Row],[ST2]],Table2[#All],4,FALSE)</f>
        <v>0.6629519187730446</v>
      </c>
      <c r="G2566">
        <f>Table1[[#This Row],[Percentage]]*Table1[[#This Row],[VMT]]</f>
        <v>119863763.54018269</v>
      </c>
    </row>
    <row r="2567" spans="1:7">
      <c r="A2567">
        <v>48</v>
      </c>
      <c r="B2567" t="str">
        <f>VLOOKUP(A2567,SQL!$A$10:$B$61,2)</f>
        <v>Texas</v>
      </c>
      <c r="C2567">
        <v>283</v>
      </c>
      <c r="D2567" s="5">
        <v>935353.70799999998</v>
      </c>
      <c r="E2567" s="8">
        <f t="shared" si="40"/>
        <v>341404103.42000002</v>
      </c>
      <c r="F2567" s="55">
        <f>VLOOKUP(Table1[[#This Row],[ST2]],Table2[#All],4,FALSE)</f>
        <v>0.6629519187730446</v>
      </c>
      <c r="G2567">
        <f>Table1[[#This Row],[Percentage]]*Table1[[#This Row],[VMT]]</f>
        <v>226334505.43927997</v>
      </c>
    </row>
    <row r="2568" spans="1:7">
      <c r="A2568">
        <v>48</v>
      </c>
      <c r="B2568" t="str">
        <f>VLOOKUP(A2568,SQL!$A$10:$B$61,2)</f>
        <v>Texas</v>
      </c>
      <c r="C2568">
        <v>285</v>
      </c>
      <c r="D2568" s="5">
        <v>536238.51199999999</v>
      </c>
      <c r="E2568" s="8">
        <f t="shared" si="40"/>
        <v>195727056.88</v>
      </c>
      <c r="F2568" s="55">
        <f>VLOOKUP(Table1[[#This Row],[ST2]],Table2[#All],4,FALSE)</f>
        <v>0.6629519187730446</v>
      </c>
      <c r="G2568">
        <f>Table1[[#This Row],[Percentage]]*Table1[[#This Row],[VMT]]</f>
        <v>129757627.91439684</v>
      </c>
    </row>
    <row r="2569" spans="1:7">
      <c r="A2569">
        <v>48</v>
      </c>
      <c r="B2569" t="str">
        <f>VLOOKUP(A2569,SQL!$A$10:$B$61,2)</f>
        <v>Texas</v>
      </c>
      <c r="C2569">
        <v>287</v>
      </c>
      <c r="D2569" s="5">
        <v>628188.54</v>
      </c>
      <c r="E2569" s="8">
        <f t="shared" si="40"/>
        <v>229288817.10000002</v>
      </c>
      <c r="F2569" s="55">
        <f>VLOOKUP(Table1[[#This Row],[ST2]],Table2[#All],4,FALSE)</f>
        <v>0.6629519187730446</v>
      </c>
      <c r="G2569">
        <f>Table1[[#This Row],[Percentage]]*Table1[[#This Row],[VMT]]</f>
        <v>152007461.24964669</v>
      </c>
    </row>
    <row r="2570" spans="1:7">
      <c r="A2570">
        <v>48</v>
      </c>
      <c r="B2570" t="str">
        <f>VLOOKUP(A2570,SQL!$A$10:$B$61,2)</f>
        <v>Texas</v>
      </c>
      <c r="C2570">
        <v>289</v>
      </c>
      <c r="D2570" s="5">
        <v>1357663.9169999999</v>
      </c>
      <c r="E2570" s="8">
        <f t="shared" si="40"/>
        <v>495547329.70499998</v>
      </c>
      <c r="F2570" s="55">
        <f>VLOOKUP(Table1[[#This Row],[ST2]],Table2[#All],4,FALSE)</f>
        <v>0.6629519187730446</v>
      </c>
      <c r="G2570">
        <f>Table1[[#This Row],[Percentage]]*Table1[[#This Row],[VMT]]</f>
        <v>328524053.07078832</v>
      </c>
    </row>
    <row r="2571" spans="1:7">
      <c r="A2571">
        <v>48</v>
      </c>
      <c r="B2571" t="str">
        <f>VLOOKUP(A2571,SQL!$A$10:$B$61,2)</f>
        <v>Texas</v>
      </c>
      <c r="C2571">
        <v>291</v>
      </c>
      <c r="D2571" s="5">
        <v>1982741.733</v>
      </c>
      <c r="E2571" s="8">
        <f t="shared" si="40"/>
        <v>723700732.54499996</v>
      </c>
      <c r="F2571" s="55">
        <f>VLOOKUP(Table1[[#This Row],[ST2]],Table2[#All],4,FALSE)</f>
        <v>0.6629519187730446</v>
      </c>
      <c r="G2571">
        <f>Table1[[#This Row],[Percentage]]*Table1[[#This Row],[VMT]]</f>
        <v>479778789.25816572</v>
      </c>
    </row>
    <row r="2572" spans="1:7">
      <c r="A2572">
        <v>48</v>
      </c>
      <c r="B2572" t="str">
        <f>VLOOKUP(A2572,SQL!$A$10:$B$61,2)</f>
        <v>Texas</v>
      </c>
      <c r="C2572">
        <v>293</v>
      </c>
      <c r="D2572" s="5">
        <v>623059.19999999995</v>
      </c>
      <c r="E2572" s="8">
        <f t="shared" si="40"/>
        <v>227416607.99999997</v>
      </c>
      <c r="F2572" s="55">
        <f>VLOOKUP(Table1[[#This Row],[ST2]],Table2[#All],4,FALSE)</f>
        <v>0.6629519187730446</v>
      </c>
      <c r="G2572">
        <f>Table1[[#This Row],[Percentage]]*Table1[[#This Row],[VMT]]</f>
        <v>150766276.63445732</v>
      </c>
    </row>
    <row r="2573" spans="1:7">
      <c r="A2573">
        <v>48</v>
      </c>
      <c r="B2573" t="str">
        <f>VLOOKUP(A2573,SQL!$A$10:$B$61,2)</f>
        <v>Texas</v>
      </c>
      <c r="C2573">
        <v>295</v>
      </c>
      <c r="D2573" s="5">
        <v>108755.58</v>
      </c>
      <c r="E2573" s="8">
        <f t="shared" si="40"/>
        <v>39695786.700000003</v>
      </c>
      <c r="F2573" s="55">
        <f>VLOOKUP(Table1[[#This Row],[ST2]],Table2[#All],4,FALSE)</f>
        <v>0.6629519187730446</v>
      </c>
      <c r="G2573">
        <f>Table1[[#This Row],[Percentage]]*Table1[[#This Row],[VMT]]</f>
        <v>26316397.959970508</v>
      </c>
    </row>
    <row r="2574" spans="1:7">
      <c r="A2574">
        <v>48</v>
      </c>
      <c r="B2574" t="str">
        <f>VLOOKUP(A2574,SQL!$A$10:$B$61,2)</f>
        <v>Texas</v>
      </c>
      <c r="C2574">
        <v>297</v>
      </c>
      <c r="D2574" s="5">
        <v>1321136.655</v>
      </c>
      <c r="E2574" s="8">
        <f t="shared" si="40"/>
        <v>482214879.07499999</v>
      </c>
      <c r="F2574" s="55">
        <f>VLOOKUP(Table1[[#This Row],[ST2]],Table2[#All],4,FALSE)</f>
        <v>0.6629519187730446</v>
      </c>
      <c r="G2574">
        <f>Table1[[#This Row],[Percentage]]*Table1[[#This Row],[VMT]]</f>
        <v>319685279.34368294</v>
      </c>
    </row>
    <row r="2575" spans="1:7">
      <c r="A2575">
        <v>48</v>
      </c>
      <c r="B2575" t="str">
        <f>VLOOKUP(A2575,SQL!$A$10:$B$61,2)</f>
        <v>Texas</v>
      </c>
      <c r="C2575">
        <v>299</v>
      </c>
      <c r="D2575" s="5">
        <v>437342.5</v>
      </c>
      <c r="E2575" s="8">
        <f t="shared" si="40"/>
        <v>159630012.5</v>
      </c>
      <c r="F2575" s="55">
        <f>VLOOKUP(Table1[[#This Row],[ST2]],Table2[#All],4,FALSE)</f>
        <v>0.6629519187730446</v>
      </c>
      <c r="G2575">
        <f>Table1[[#This Row],[Percentage]]*Table1[[#This Row],[VMT]]</f>
        <v>105827023.08064009</v>
      </c>
    </row>
    <row r="2576" spans="1:7">
      <c r="A2576">
        <v>48</v>
      </c>
      <c r="B2576" t="str">
        <f>VLOOKUP(A2576,SQL!$A$10:$B$61,2)</f>
        <v>Texas</v>
      </c>
      <c r="C2576">
        <v>301</v>
      </c>
      <c r="D2576" s="5">
        <v>33063.86</v>
      </c>
      <c r="E2576" s="8">
        <f t="shared" si="40"/>
        <v>12068308.9</v>
      </c>
      <c r="F2576" s="55">
        <f>VLOOKUP(Table1[[#This Row],[ST2]],Table2[#All],4,FALSE)</f>
        <v>0.6629519187730446</v>
      </c>
      <c r="G2576">
        <f>Table1[[#This Row],[Percentage]]*Table1[[#This Row],[VMT]]</f>
        <v>8000708.5416008113</v>
      </c>
    </row>
    <row r="2577" spans="1:7">
      <c r="A2577">
        <v>48</v>
      </c>
      <c r="B2577" t="str">
        <f>VLOOKUP(A2577,SQL!$A$10:$B$61,2)</f>
        <v>Texas</v>
      </c>
      <c r="C2577">
        <v>303</v>
      </c>
      <c r="D2577" s="5">
        <v>5434658.193</v>
      </c>
      <c r="E2577" s="8">
        <f t="shared" si="40"/>
        <v>1983650240.4449999</v>
      </c>
      <c r="F2577" s="55">
        <f>VLOOKUP(Table1[[#This Row],[ST2]],Table2[#All],4,FALSE)</f>
        <v>0.6629519187730446</v>
      </c>
      <c r="G2577">
        <f>Table1[[#This Row],[Percentage]]*Table1[[#This Row],[VMT]]</f>
        <v>1315064733.0776241</v>
      </c>
    </row>
    <row r="2578" spans="1:7">
      <c r="A2578">
        <v>48</v>
      </c>
      <c r="B2578" t="str">
        <f>VLOOKUP(A2578,SQL!$A$10:$B$61,2)</f>
        <v>Texas</v>
      </c>
      <c r="C2578">
        <v>305</v>
      </c>
      <c r="D2578" s="5">
        <v>334295.076</v>
      </c>
      <c r="E2578" s="8">
        <f t="shared" si="40"/>
        <v>122017702.73999999</v>
      </c>
      <c r="F2578" s="55">
        <f>VLOOKUP(Table1[[#This Row],[ST2]],Table2[#All],4,FALSE)</f>
        <v>0.6629519187730446</v>
      </c>
      <c r="G2578">
        <f>Table1[[#This Row],[Percentage]]*Table1[[#This Row],[VMT]]</f>
        <v>80891870.155761972</v>
      </c>
    </row>
    <row r="2579" spans="1:7">
      <c r="A2579">
        <v>48</v>
      </c>
      <c r="B2579" t="str">
        <f>VLOOKUP(A2579,SQL!$A$10:$B$61,2)</f>
        <v>Texas</v>
      </c>
      <c r="C2579">
        <v>307</v>
      </c>
      <c r="D2579" s="5">
        <v>280088.97200000001</v>
      </c>
      <c r="E2579" s="8">
        <f t="shared" si="40"/>
        <v>102232474.78</v>
      </c>
      <c r="F2579" s="55">
        <f>VLOOKUP(Table1[[#This Row],[ST2]],Table2[#All],4,FALSE)</f>
        <v>0.6629519187730446</v>
      </c>
      <c r="G2579">
        <f>Table1[[#This Row],[Percentage]]*Table1[[#This Row],[VMT]]</f>
        <v>67775215.316317886</v>
      </c>
    </row>
    <row r="2580" spans="1:7">
      <c r="A2580">
        <v>48</v>
      </c>
      <c r="B2580" t="str">
        <f>VLOOKUP(A2580,SQL!$A$10:$B$61,2)</f>
        <v>Texas</v>
      </c>
      <c r="C2580">
        <v>309</v>
      </c>
      <c r="D2580" s="5">
        <v>6973084.6050000004</v>
      </c>
      <c r="E2580" s="8">
        <f t="shared" si="40"/>
        <v>2545175880.8250003</v>
      </c>
      <c r="F2580" s="55">
        <f>VLOOKUP(Table1[[#This Row],[ST2]],Table2[#All],4,FALSE)</f>
        <v>0.6629519187730446</v>
      </c>
      <c r="G2580">
        <f>Table1[[#This Row],[Percentage]]*Table1[[#This Row],[VMT]]</f>
        <v>1687329233.8078079</v>
      </c>
    </row>
    <row r="2581" spans="1:7">
      <c r="A2581">
        <v>48</v>
      </c>
      <c r="B2581" t="str">
        <f>VLOOKUP(A2581,SQL!$A$10:$B$61,2)</f>
        <v>Texas</v>
      </c>
      <c r="C2581">
        <v>311</v>
      </c>
      <c r="D2581" s="5">
        <v>291464.42</v>
      </c>
      <c r="E2581" s="8">
        <f t="shared" si="40"/>
        <v>106384513.3</v>
      </c>
      <c r="F2581" s="55">
        <f>VLOOKUP(Table1[[#This Row],[ST2]],Table2[#All],4,FALSE)</f>
        <v>0.6629519187730446</v>
      </c>
      <c r="G2581">
        <f>Table1[[#This Row],[Percentage]]*Table1[[#This Row],[VMT]]</f>
        <v>70527817.219971478</v>
      </c>
    </row>
    <row r="2582" spans="1:7">
      <c r="A2582">
        <v>48</v>
      </c>
      <c r="B2582" t="str">
        <f>VLOOKUP(A2582,SQL!$A$10:$B$61,2)</f>
        <v>Texas</v>
      </c>
      <c r="C2582">
        <v>313</v>
      </c>
      <c r="D2582" s="5">
        <v>901633.79700000002</v>
      </c>
      <c r="E2582" s="8">
        <f t="shared" si="40"/>
        <v>329096335.90500003</v>
      </c>
      <c r="F2582" s="55">
        <f>VLOOKUP(Table1[[#This Row],[ST2]],Table2[#All],4,FALSE)</f>
        <v>0.6629519187730446</v>
      </c>
      <c r="G2582">
        <f>Table1[[#This Row],[Percentage]]*Table1[[#This Row],[VMT]]</f>
        <v>218175047.3493982</v>
      </c>
    </row>
    <row r="2583" spans="1:7">
      <c r="A2583">
        <v>48</v>
      </c>
      <c r="B2583" t="str">
        <f>VLOOKUP(A2583,SQL!$A$10:$B$61,2)</f>
        <v>Texas</v>
      </c>
      <c r="C2583">
        <v>315</v>
      </c>
      <c r="D2583" s="5">
        <v>279146.33</v>
      </c>
      <c r="E2583" s="8">
        <f t="shared" si="40"/>
        <v>101888410.45</v>
      </c>
      <c r="F2583" s="55">
        <f>VLOOKUP(Table1[[#This Row],[ST2]],Table2[#All],4,FALSE)</f>
        <v>0.6629519187730446</v>
      </c>
      <c r="G2583">
        <f>Table1[[#This Row],[Percentage]]*Table1[[#This Row],[VMT]]</f>
        <v>67547117.20856303</v>
      </c>
    </row>
    <row r="2584" spans="1:7">
      <c r="A2584">
        <v>48</v>
      </c>
      <c r="B2584" t="str">
        <f>VLOOKUP(A2584,SQL!$A$10:$B$61,2)</f>
        <v>Texas</v>
      </c>
      <c r="C2584">
        <v>317</v>
      </c>
      <c r="D2584" s="5">
        <v>503106.45</v>
      </c>
      <c r="E2584" s="8">
        <f t="shared" si="40"/>
        <v>183633854.25</v>
      </c>
      <c r="F2584" s="55">
        <f>VLOOKUP(Table1[[#This Row],[ST2]],Table2[#All],4,FALSE)</f>
        <v>0.6629519187730446</v>
      </c>
      <c r="G2584">
        <f>Table1[[#This Row],[Percentage]]*Table1[[#This Row],[VMT]]</f>
        <v>121740416.02672711</v>
      </c>
    </row>
    <row r="2585" spans="1:7">
      <c r="A2585">
        <v>48</v>
      </c>
      <c r="B2585" t="str">
        <f>VLOOKUP(A2585,SQL!$A$10:$B$61,2)</f>
        <v>Texas</v>
      </c>
      <c r="C2585">
        <v>319</v>
      </c>
      <c r="D2585" s="5">
        <v>165824.15</v>
      </c>
      <c r="E2585" s="8">
        <f t="shared" si="40"/>
        <v>60525814.75</v>
      </c>
      <c r="F2585" s="55">
        <f>VLOOKUP(Table1[[#This Row],[ST2]],Table2[#All],4,FALSE)</f>
        <v>0.6629519187730446</v>
      </c>
      <c r="G2585">
        <f>Table1[[#This Row],[Percentage]]*Table1[[#This Row],[VMT]]</f>
        <v>40125705.023814343</v>
      </c>
    </row>
    <row r="2586" spans="1:7">
      <c r="A2586">
        <v>48</v>
      </c>
      <c r="B2586" t="str">
        <f>VLOOKUP(A2586,SQL!$A$10:$B$61,2)</f>
        <v>Texas</v>
      </c>
      <c r="C2586">
        <v>321</v>
      </c>
      <c r="D2586" s="5">
        <v>753851.46499999997</v>
      </c>
      <c r="E2586" s="8">
        <f t="shared" si="40"/>
        <v>275155784.72499996</v>
      </c>
      <c r="F2586" s="55">
        <f>VLOOKUP(Table1[[#This Row],[ST2]],Table2[#All],4,FALSE)</f>
        <v>0.6629519187730446</v>
      </c>
      <c r="G2586">
        <f>Table1[[#This Row],[Percentage]]*Table1[[#This Row],[VMT]]</f>
        <v>182415055.44494152</v>
      </c>
    </row>
    <row r="2587" spans="1:7">
      <c r="A2587">
        <v>48</v>
      </c>
      <c r="B2587" t="str">
        <f>VLOOKUP(A2587,SQL!$A$10:$B$61,2)</f>
        <v>Texas</v>
      </c>
      <c r="C2587">
        <v>323</v>
      </c>
      <c r="D2587" s="5">
        <v>850874.87</v>
      </c>
      <c r="E2587" s="8">
        <f t="shared" si="40"/>
        <v>310569327.55000001</v>
      </c>
      <c r="F2587" s="55">
        <f>VLOOKUP(Table1[[#This Row],[ST2]],Table2[#All],4,FALSE)</f>
        <v>0.6629519187730446</v>
      </c>
      <c r="G2587">
        <f>Table1[[#This Row],[Percentage]]*Table1[[#This Row],[VMT]]</f>
        <v>205892531.61132669</v>
      </c>
    </row>
    <row r="2588" spans="1:7">
      <c r="A2588">
        <v>48</v>
      </c>
      <c r="B2588" t="str">
        <f>VLOOKUP(A2588,SQL!$A$10:$B$61,2)</f>
        <v>Texas</v>
      </c>
      <c r="C2588">
        <v>325</v>
      </c>
      <c r="D2588" s="5">
        <v>1232860.4750000001</v>
      </c>
      <c r="E2588" s="8">
        <f t="shared" si="40"/>
        <v>449994073.37500006</v>
      </c>
      <c r="F2588" s="55">
        <f>VLOOKUP(Table1[[#This Row],[ST2]],Table2[#All],4,FALSE)</f>
        <v>0.6629519187730446</v>
      </c>
      <c r="G2588">
        <f>Table1[[#This Row],[Percentage]]*Table1[[#This Row],[VMT]]</f>
        <v>298324434.38045454</v>
      </c>
    </row>
    <row r="2589" spans="1:7">
      <c r="A2589">
        <v>48</v>
      </c>
      <c r="B2589" t="str">
        <f>VLOOKUP(A2589,SQL!$A$10:$B$61,2)</f>
        <v>Texas</v>
      </c>
      <c r="C2589">
        <v>327</v>
      </c>
      <c r="D2589" s="5">
        <v>132225.29</v>
      </c>
      <c r="E2589" s="8">
        <f t="shared" si="40"/>
        <v>48262230.850000001</v>
      </c>
      <c r="F2589" s="55">
        <f>VLOOKUP(Table1[[#This Row],[ST2]],Table2[#All],4,FALSE)</f>
        <v>0.6629519187730446</v>
      </c>
      <c r="G2589">
        <f>Table1[[#This Row],[Percentage]]*Table1[[#This Row],[VMT]]</f>
        <v>31995538.546275128</v>
      </c>
    </row>
    <row r="2590" spans="1:7">
      <c r="A2590">
        <v>48</v>
      </c>
      <c r="B2590" t="str">
        <f>VLOOKUP(A2590,SQL!$A$10:$B$61,2)</f>
        <v>Texas</v>
      </c>
      <c r="C2590">
        <v>329</v>
      </c>
      <c r="D2590" s="5">
        <v>3480601.5970000001</v>
      </c>
      <c r="E2590" s="8">
        <f t="shared" si="40"/>
        <v>1270419582.905</v>
      </c>
      <c r="F2590" s="55">
        <f>VLOOKUP(Table1[[#This Row],[ST2]],Table2[#All],4,FALSE)</f>
        <v>0.6629519187730446</v>
      </c>
      <c r="G2590">
        <f>Table1[[#This Row],[Percentage]]*Table1[[#This Row],[VMT]]</f>
        <v>842227100.13372076</v>
      </c>
    </row>
    <row r="2591" spans="1:7">
      <c r="A2591">
        <v>48</v>
      </c>
      <c r="B2591" t="str">
        <f>VLOOKUP(A2591,SQL!$A$10:$B$61,2)</f>
        <v>Texas</v>
      </c>
      <c r="C2591">
        <v>331</v>
      </c>
      <c r="D2591" s="5">
        <v>789451.85499999998</v>
      </c>
      <c r="E2591" s="8">
        <f t="shared" si="40"/>
        <v>288149927.07499999</v>
      </c>
      <c r="F2591" s="55">
        <f>VLOOKUP(Table1[[#This Row],[ST2]],Table2[#All],4,FALSE)</f>
        <v>0.6629519187730446</v>
      </c>
      <c r="G2591">
        <f>Table1[[#This Row],[Percentage]]*Table1[[#This Row],[VMT]]</f>
        <v>191029547.04868412</v>
      </c>
    </row>
    <row r="2592" spans="1:7">
      <c r="A2592">
        <v>48</v>
      </c>
      <c r="B2592" t="str">
        <f>VLOOKUP(A2592,SQL!$A$10:$B$61,2)</f>
        <v>Texas</v>
      </c>
      <c r="C2592">
        <v>333</v>
      </c>
      <c r="D2592" s="5">
        <v>217424.01</v>
      </c>
      <c r="E2592" s="8">
        <f t="shared" si="40"/>
        <v>79359763.650000006</v>
      </c>
      <c r="F2592" s="55">
        <f>VLOOKUP(Table1[[#This Row],[ST2]],Table2[#All],4,FALSE)</f>
        <v>0.6629519187730446</v>
      </c>
      <c r="G2592">
        <f>Table1[[#This Row],[Percentage]]*Table1[[#This Row],[VMT]]</f>
        <v>52611707.585142821</v>
      </c>
    </row>
    <row r="2593" spans="1:7">
      <c r="A2593">
        <v>48</v>
      </c>
      <c r="B2593" t="str">
        <f>VLOOKUP(A2593,SQL!$A$10:$B$61,2)</f>
        <v>Texas</v>
      </c>
      <c r="C2593">
        <v>335</v>
      </c>
      <c r="D2593" s="5">
        <v>474236.85</v>
      </c>
      <c r="E2593" s="8">
        <f t="shared" si="40"/>
        <v>173096450.25</v>
      </c>
      <c r="F2593" s="55">
        <f>VLOOKUP(Table1[[#This Row],[ST2]],Table2[#All],4,FALSE)</f>
        <v>0.6629519187730446</v>
      </c>
      <c r="G2593">
        <f>Table1[[#This Row],[Percentage]]*Table1[[#This Row],[VMT]]</f>
        <v>114754623.82604036</v>
      </c>
    </row>
    <row r="2594" spans="1:7">
      <c r="A2594">
        <v>48</v>
      </c>
      <c r="B2594" t="str">
        <f>VLOOKUP(A2594,SQL!$A$10:$B$61,2)</f>
        <v>Texas</v>
      </c>
      <c r="C2594">
        <v>337</v>
      </c>
      <c r="D2594" s="5">
        <v>853321.11199999996</v>
      </c>
      <c r="E2594" s="8">
        <f t="shared" si="40"/>
        <v>311462205.88</v>
      </c>
      <c r="F2594" s="55">
        <f>VLOOKUP(Table1[[#This Row],[ST2]],Table2[#All],4,FALSE)</f>
        <v>0.6629519187730446</v>
      </c>
      <c r="G2594">
        <f>Table1[[#This Row],[Percentage]]*Table1[[#This Row],[VMT]]</f>
        <v>206484467.01343104</v>
      </c>
    </row>
    <row r="2595" spans="1:7">
      <c r="A2595">
        <v>48</v>
      </c>
      <c r="B2595" t="str">
        <f>VLOOKUP(A2595,SQL!$A$10:$B$61,2)</f>
        <v>Texas</v>
      </c>
      <c r="C2595">
        <v>339</v>
      </c>
      <c r="D2595" s="5">
        <v>10140442.035</v>
      </c>
      <c r="E2595" s="8">
        <f t="shared" si="40"/>
        <v>3701261342.7750001</v>
      </c>
      <c r="F2595" s="55">
        <f>VLOOKUP(Table1[[#This Row],[ST2]],Table2[#All],4,FALSE)</f>
        <v>0.6629519187730446</v>
      </c>
      <c r="G2595">
        <f>Table1[[#This Row],[Percentage]]*Table1[[#This Row],[VMT]]</f>
        <v>2453758309.0731816</v>
      </c>
    </row>
    <row r="2596" spans="1:7">
      <c r="A2596">
        <v>48</v>
      </c>
      <c r="B2596" t="str">
        <f>VLOOKUP(A2596,SQL!$A$10:$B$61,2)</f>
        <v>Texas</v>
      </c>
      <c r="C2596">
        <v>341</v>
      </c>
      <c r="D2596" s="5">
        <v>472956.93900000001</v>
      </c>
      <c r="E2596" s="8">
        <f t="shared" si="40"/>
        <v>172629282.73500001</v>
      </c>
      <c r="F2596" s="55">
        <f>VLOOKUP(Table1[[#This Row],[ST2]],Table2[#All],4,FALSE)</f>
        <v>0.6629519187730446</v>
      </c>
      <c r="G2596">
        <f>Table1[[#This Row],[Percentage]]*Table1[[#This Row],[VMT]]</f>
        <v>114444914.22558267</v>
      </c>
    </row>
    <row r="2597" spans="1:7">
      <c r="A2597">
        <v>48</v>
      </c>
      <c r="B2597" t="str">
        <f>VLOOKUP(A2597,SQL!$A$10:$B$61,2)</f>
        <v>Texas</v>
      </c>
      <c r="C2597">
        <v>343</v>
      </c>
      <c r="D2597" s="5">
        <v>439358.4</v>
      </c>
      <c r="E2597" s="8">
        <f t="shared" si="40"/>
        <v>160365816</v>
      </c>
      <c r="F2597" s="55">
        <f>VLOOKUP(Table1[[#This Row],[ST2]],Table2[#All],4,FALSE)</f>
        <v>0.6629519187730446</v>
      </c>
      <c r="G2597">
        <f>Table1[[#This Row],[Percentage]]*Table1[[#This Row],[VMT]]</f>
        <v>106314825.42280501</v>
      </c>
    </row>
    <row r="2598" spans="1:7">
      <c r="A2598">
        <v>48</v>
      </c>
      <c r="B2598" t="str">
        <f>VLOOKUP(A2598,SQL!$A$10:$B$61,2)</f>
        <v>Texas</v>
      </c>
      <c r="C2598">
        <v>345</v>
      </c>
      <c r="D2598" s="5">
        <v>50597.307999999997</v>
      </c>
      <c r="E2598" s="8">
        <f t="shared" si="40"/>
        <v>18468017.419999998</v>
      </c>
      <c r="F2598" s="55">
        <f>VLOOKUP(Table1[[#This Row],[ST2]],Table2[#All],4,FALSE)</f>
        <v>0.6629519187730446</v>
      </c>
      <c r="G2598">
        <f>Table1[[#This Row],[Percentage]]*Table1[[#This Row],[VMT]]</f>
        <v>12243407.584523011</v>
      </c>
    </row>
    <row r="2599" spans="1:7">
      <c r="A2599">
        <v>48</v>
      </c>
      <c r="B2599" t="str">
        <f>VLOOKUP(A2599,SQL!$A$10:$B$61,2)</f>
        <v>Texas</v>
      </c>
      <c r="C2599">
        <v>347</v>
      </c>
      <c r="D2599" s="5">
        <v>1813758.98</v>
      </c>
      <c r="E2599" s="8">
        <f t="shared" si="40"/>
        <v>662022027.70000005</v>
      </c>
      <c r="F2599" s="55">
        <f>VLOOKUP(Table1[[#This Row],[ST2]],Table2[#All],4,FALSE)</f>
        <v>0.6629519187730446</v>
      </c>
      <c r="G2599">
        <f>Table1[[#This Row],[Percentage]]*Table1[[#This Row],[VMT]]</f>
        <v>438888773.53373671</v>
      </c>
    </row>
    <row r="2600" spans="1:7">
      <c r="A2600">
        <v>48</v>
      </c>
      <c r="B2600" t="str">
        <f>VLOOKUP(A2600,SQL!$A$10:$B$61,2)</f>
        <v>Texas</v>
      </c>
      <c r="C2600">
        <v>349</v>
      </c>
      <c r="D2600" s="5">
        <v>1794494.7250000001</v>
      </c>
      <c r="E2600" s="8">
        <f t="shared" si="40"/>
        <v>654990574.625</v>
      </c>
      <c r="F2600" s="55">
        <f>VLOOKUP(Table1[[#This Row],[ST2]],Table2[#All],4,FALSE)</f>
        <v>0.6629519187730446</v>
      </c>
      <c r="G2600">
        <f>Table1[[#This Row],[Percentage]]*Table1[[#This Row],[VMT]]</f>
        <v>434227258.2259028</v>
      </c>
    </row>
    <row r="2601" spans="1:7">
      <c r="A2601">
        <v>48</v>
      </c>
      <c r="B2601" t="str">
        <f>VLOOKUP(A2601,SQL!$A$10:$B$61,2)</f>
        <v>Texas</v>
      </c>
      <c r="C2601">
        <v>351</v>
      </c>
      <c r="D2601" s="5">
        <v>367564.424</v>
      </c>
      <c r="E2601" s="8">
        <f t="shared" si="40"/>
        <v>134161014.76000001</v>
      </c>
      <c r="F2601" s="55">
        <f>VLOOKUP(Table1[[#This Row],[ST2]],Table2[#All],4,FALSE)</f>
        <v>0.6629519187730446</v>
      </c>
      <c r="G2601">
        <f>Table1[[#This Row],[Percentage]]*Table1[[#This Row],[VMT]]</f>
        <v>88942302.159680769</v>
      </c>
    </row>
    <row r="2602" spans="1:7">
      <c r="A2602">
        <v>48</v>
      </c>
      <c r="B2602" t="str">
        <f>VLOOKUP(A2602,SQL!$A$10:$B$61,2)</f>
        <v>Texas</v>
      </c>
      <c r="C2602">
        <v>353</v>
      </c>
      <c r="D2602" s="5">
        <v>797571.48</v>
      </c>
      <c r="E2602" s="8">
        <f t="shared" si="40"/>
        <v>291113590.19999999</v>
      </c>
      <c r="F2602" s="55">
        <f>VLOOKUP(Table1[[#This Row],[ST2]],Table2[#All],4,FALSE)</f>
        <v>0.6629519187730446</v>
      </c>
      <c r="G2602">
        <f>Table1[[#This Row],[Percentage]]*Table1[[#This Row],[VMT]]</f>
        <v>192994313.20399979</v>
      </c>
    </row>
    <row r="2603" spans="1:7">
      <c r="A2603">
        <v>48</v>
      </c>
      <c r="B2603" t="str">
        <f>VLOOKUP(A2603,SQL!$A$10:$B$61,2)</f>
        <v>Texas</v>
      </c>
      <c r="C2603">
        <v>355</v>
      </c>
      <c r="D2603" s="5">
        <v>7372743.807</v>
      </c>
      <c r="E2603" s="8">
        <f t="shared" si="40"/>
        <v>2691051489.5549998</v>
      </c>
      <c r="F2603" s="55">
        <f>VLOOKUP(Table1[[#This Row],[ST2]],Table2[#All],4,FALSE)</f>
        <v>0.6629519187730446</v>
      </c>
      <c r="G2603">
        <f>Table1[[#This Row],[Percentage]]*Table1[[#This Row],[VMT]]</f>
        <v>1784037748.5175469</v>
      </c>
    </row>
    <row r="2604" spans="1:7">
      <c r="A2604">
        <v>48</v>
      </c>
      <c r="B2604" t="str">
        <f>VLOOKUP(A2604,SQL!$A$10:$B$61,2)</f>
        <v>Texas</v>
      </c>
      <c r="C2604">
        <v>357</v>
      </c>
      <c r="D2604" s="5">
        <v>270598.88</v>
      </c>
      <c r="E2604" s="8">
        <f t="shared" si="40"/>
        <v>98768591.200000003</v>
      </c>
      <c r="F2604" s="55">
        <f>VLOOKUP(Table1[[#This Row],[ST2]],Table2[#All],4,FALSE)</f>
        <v>0.6629519187730446</v>
      </c>
      <c r="G2604">
        <f>Table1[[#This Row],[Percentage]]*Table1[[#This Row],[VMT]]</f>
        <v>65478827.050550453</v>
      </c>
    </row>
    <row r="2605" spans="1:7">
      <c r="A2605">
        <v>48</v>
      </c>
      <c r="B2605" t="str">
        <f>VLOOKUP(A2605,SQL!$A$10:$B$61,2)</f>
        <v>Texas</v>
      </c>
      <c r="C2605">
        <v>359</v>
      </c>
      <c r="D2605" s="5">
        <v>692244.87399999995</v>
      </c>
      <c r="E2605" s="8">
        <f t="shared" si="40"/>
        <v>252669379.00999999</v>
      </c>
      <c r="F2605" s="55">
        <f>VLOOKUP(Table1[[#This Row],[ST2]],Table2[#All],4,FALSE)</f>
        <v>0.6629519187730446</v>
      </c>
      <c r="G2605">
        <f>Table1[[#This Row],[Percentage]]*Table1[[#This Row],[VMT]]</f>
        <v>167507649.62987313</v>
      </c>
    </row>
    <row r="2606" spans="1:7">
      <c r="A2606">
        <v>48</v>
      </c>
      <c r="B2606" t="str">
        <f>VLOOKUP(A2606,SQL!$A$10:$B$61,2)</f>
        <v>Texas</v>
      </c>
      <c r="C2606">
        <v>361</v>
      </c>
      <c r="D2606" s="5">
        <v>2782187.628</v>
      </c>
      <c r="E2606" s="8">
        <f t="shared" si="40"/>
        <v>1015498484.22</v>
      </c>
      <c r="F2606" s="55">
        <f>VLOOKUP(Table1[[#This Row],[ST2]],Table2[#All],4,FALSE)</f>
        <v>0.6629519187730446</v>
      </c>
      <c r="G2606">
        <f>Table1[[#This Row],[Percentage]]*Table1[[#This Row],[VMT]]</f>
        <v>673226668.62476742</v>
      </c>
    </row>
    <row r="2607" spans="1:7">
      <c r="A2607">
        <v>48</v>
      </c>
      <c r="B2607" t="str">
        <f>VLOOKUP(A2607,SQL!$A$10:$B$61,2)</f>
        <v>Texas</v>
      </c>
      <c r="C2607">
        <v>363</v>
      </c>
      <c r="D2607" s="5">
        <v>864430.11600000004</v>
      </c>
      <c r="E2607" s="8">
        <f t="shared" si="40"/>
        <v>315516992.34000003</v>
      </c>
      <c r="F2607" s="55">
        <f>VLOOKUP(Table1[[#This Row],[ST2]],Table2[#All],4,FALSE)</f>
        <v>0.6629519187730446</v>
      </c>
      <c r="G2607">
        <f>Table1[[#This Row],[Percentage]]*Table1[[#This Row],[VMT]]</f>
        <v>209172595.47730303</v>
      </c>
    </row>
    <row r="2608" spans="1:7">
      <c r="A2608">
        <v>48</v>
      </c>
      <c r="B2608" t="str">
        <f>VLOOKUP(A2608,SQL!$A$10:$B$61,2)</f>
        <v>Texas</v>
      </c>
      <c r="C2608">
        <v>365</v>
      </c>
      <c r="D2608" s="5">
        <v>1046906.19</v>
      </c>
      <c r="E2608" s="8">
        <f t="shared" si="40"/>
        <v>382120759.34999996</v>
      </c>
      <c r="F2608" s="55">
        <f>VLOOKUP(Table1[[#This Row],[ST2]],Table2[#All],4,FALSE)</f>
        <v>0.6629519187730446</v>
      </c>
      <c r="G2608">
        <f>Table1[[#This Row],[Percentage]]*Table1[[#This Row],[VMT]]</f>
        <v>253327690.6140953</v>
      </c>
    </row>
    <row r="2609" spans="1:7">
      <c r="A2609">
        <v>48</v>
      </c>
      <c r="B2609" t="str">
        <f>VLOOKUP(A2609,SQL!$A$10:$B$61,2)</f>
        <v>Texas</v>
      </c>
      <c r="C2609">
        <v>367</v>
      </c>
      <c r="D2609" s="5">
        <v>2960513.611</v>
      </c>
      <c r="E2609" s="8">
        <f t="shared" si="40"/>
        <v>1080587468.0150001</v>
      </c>
      <c r="F2609" s="55">
        <f>VLOOKUP(Table1[[#This Row],[ST2]],Table2[#All],4,FALSE)</f>
        <v>0.6629519187730446</v>
      </c>
      <c r="G2609">
        <f>Table1[[#This Row],[Percentage]]*Table1[[#This Row],[VMT]]</f>
        <v>716377535.32265031</v>
      </c>
    </row>
    <row r="2610" spans="1:7">
      <c r="A2610">
        <v>48</v>
      </c>
      <c r="B2610" t="str">
        <f>VLOOKUP(A2610,SQL!$A$10:$B$61,2)</f>
        <v>Texas</v>
      </c>
      <c r="C2610">
        <v>369</v>
      </c>
      <c r="D2610" s="5">
        <v>367183.48499999999</v>
      </c>
      <c r="E2610" s="8">
        <f t="shared" si="40"/>
        <v>134021972.02499999</v>
      </c>
      <c r="F2610" s="55">
        <f>VLOOKUP(Table1[[#This Row],[ST2]],Table2[#All],4,FALSE)</f>
        <v>0.6629519187730446</v>
      </c>
      <c r="G2610">
        <f>Table1[[#This Row],[Percentage]]*Table1[[#This Row],[VMT]]</f>
        <v>88850123.511721045</v>
      </c>
    </row>
    <row r="2611" spans="1:7">
      <c r="A2611">
        <v>48</v>
      </c>
      <c r="B2611" t="str">
        <f>VLOOKUP(A2611,SQL!$A$10:$B$61,2)</f>
        <v>Texas</v>
      </c>
      <c r="C2611">
        <v>371</v>
      </c>
      <c r="D2611" s="5">
        <v>957256.17799999996</v>
      </c>
      <c r="E2611" s="8">
        <f t="shared" si="40"/>
        <v>349398504.96999997</v>
      </c>
      <c r="F2611" s="55">
        <f>VLOOKUP(Table1[[#This Row],[ST2]],Table2[#All],4,FALSE)</f>
        <v>0.6629519187730446</v>
      </c>
      <c r="G2611">
        <f>Table1[[#This Row],[Percentage]]*Table1[[#This Row],[VMT]]</f>
        <v>231634409.28629464</v>
      </c>
    </row>
    <row r="2612" spans="1:7">
      <c r="A2612">
        <v>48</v>
      </c>
      <c r="B2612" t="str">
        <f>VLOOKUP(A2612,SQL!$A$10:$B$61,2)</f>
        <v>Texas</v>
      </c>
      <c r="C2612">
        <v>373</v>
      </c>
      <c r="D2612" s="5">
        <v>1717336.496</v>
      </c>
      <c r="E2612" s="8">
        <f t="shared" si="40"/>
        <v>626827821.03999996</v>
      </c>
      <c r="F2612" s="55">
        <f>VLOOKUP(Table1[[#This Row],[ST2]],Table2[#All],4,FALSE)</f>
        <v>0.6629519187730446</v>
      </c>
      <c r="G2612">
        <f>Table1[[#This Row],[Percentage]]*Table1[[#This Row],[VMT]]</f>
        <v>415556706.6987946</v>
      </c>
    </row>
    <row r="2613" spans="1:7">
      <c r="A2613">
        <v>48</v>
      </c>
      <c r="B2613" t="str">
        <f>VLOOKUP(A2613,SQL!$A$10:$B$61,2)</f>
        <v>Texas</v>
      </c>
      <c r="C2613">
        <v>375</v>
      </c>
      <c r="D2613" s="5">
        <v>3442861.62</v>
      </c>
      <c r="E2613" s="8">
        <f t="shared" si="40"/>
        <v>1256644491.3</v>
      </c>
      <c r="F2613" s="55">
        <f>VLOOKUP(Table1[[#This Row],[ST2]],Table2[#All],4,FALSE)</f>
        <v>0.6629519187730446</v>
      </c>
      <c r="G2613">
        <f>Table1[[#This Row],[Percentage]]*Table1[[#This Row],[VMT]]</f>
        <v>833094876.72291148</v>
      </c>
    </row>
    <row r="2614" spans="1:7">
      <c r="A2614">
        <v>48</v>
      </c>
      <c r="B2614" t="str">
        <f>VLOOKUP(A2614,SQL!$A$10:$B$61,2)</f>
        <v>Texas</v>
      </c>
      <c r="C2614">
        <v>377</v>
      </c>
      <c r="D2614" s="5">
        <v>155908.92000000001</v>
      </c>
      <c r="E2614" s="8">
        <f t="shared" si="40"/>
        <v>56906755.800000004</v>
      </c>
      <c r="F2614" s="55">
        <f>VLOOKUP(Table1[[#This Row],[ST2]],Table2[#All],4,FALSE)</f>
        <v>0.6629519187730446</v>
      </c>
      <c r="G2614">
        <f>Table1[[#This Row],[Percentage]]*Table1[[#This Row],[VMT]]</f>
        <v>37726442.948759086</v>
      </c>
    </row>
    <row r="2615" spans="1:7">
      <c r="A2615">
        <v>48</v>
      </c>
      <c r="B2615" t="str">
        <f>VLOOKUP(A2615,SQL!$A$10:$B$61,2)</f>
        <v>Texas</v>
      </c>
      <c r="C2615">
        <v>379</v>
      </c>
      <c r="D2615" s="5">
        <v>254491.54</v>
      </c>
      <c r="E2615" s="8">
        <f t="shared" si="40"/>
        <v>92889412.100000009</v>
      </c>
      <c r="F2615" s="55">
        <f>VLOOKUP(Table1[[#This Row],[ST2]],Table2[#All],4,FALSE)</f>
        <v>0.6629519187730446</v>
      </c>
      <c r="G2615">
        <f>Table1[[#This Row],[Percentage]]*Table1[[#This Row],[VMT]]</f>
        <v>61581213.985395074</v>
      </c>
    </row>
    <row r="2616" spans="1:7">
      <c r="A2616">
        <v>48</v>
      </c>
      <c r="B2616" t="str">
        <f>VLOOKUP(A2616,SQL!$A$10:$B$61,2)</f>
        <v>Texas</v>
      </c>
      <c r="C2616">
        <v>381</v>
      </c>
      <c r="D2616" s="5">
        <v>1973446.4509999999</v>
      </c>
      <c r="E2616" s="8">
        <f t="shared" si="40"/>
        <v>720307954.61500001</v>
      </c>
      <c r="F2616" s="55">
        <f>VLOOKUP(Table1[[#This Row],[ST2]],Table2[#All],4,FALSE)</f>
        <v>0.6629519187730446</v>
      </c>
      <c r="G2616">
        <f>Table1[[#This Row],[Percentage]]*Table1[[#This Row],[VMT]]</f>
        <v>477529540.61950141</v>
      </c>
    </row>
    <row r="2617" spans="1:7">
      <c r="A2617">
        <v>48</v>
      </c>
      <c r="B2617" t="str">
        <f>VLOOKUP(A2617,SQL!$A$10:$B$61,2)</f>
        <v>Texas</v>
      </c>
      <c r="C2617">
        <v>383</v>
      </c>
      <c r="D2617" s="5">
        <v>206360.19</v>
      </c>
      <c r="E2617" s="8">
        <f t="shared" si="40"/>
        <v>75321469.349999994</v>
      </c>
      <c r="F2617" s="55">
        <f>VLOOKUP(Table1[[#This Row],[ST2]],Table2[#All],4,FALSE)</f>
        <v>0.6629519187730446</v>
      </c>
      <c r="G2617">
        <f>Table1[[#This Row],[Percentage]]*Table1[[#This Row],[VMT]]</f>
        <v>49934512.630387567</v>
      </c>
    </row>
    <row r="2618" spans="1:7">
      <c r="A2618">
        <v>48</v>
      </c>
      <c r="B2618" t="str">
        <f>VLOOKUP(A2618,SQL!$A$10:$B$61,2)</f>
        <v>Texas</v>
      </c>
      <c r="C2618">
        <v>385</v>
      </c>
      <c r="D2618" s="5">
        <v>92317.759999999995</v>
      </c>
      <c r="E2618" s="8">
        <f t="shared" si="40"/>
        <v>33695982.399999999</v>
      </c>
      <c r="F2618" s="55">
        <f>VLOOKUP(Table1[[#This Row],[ST2]],Table2[#All],4,FALSE)</f>
        <v>0.6629519187730446</v>
      </c>
      <c r="G2618">
        <f>Table1[[#This Row],[Percentage]]*Table1[[#This Row],[VMT]]</f>
        <v>22338816.187022738</v>
      </c>
    </row>
    <row r="2619" spans="1:7">
      <c r="A2619">
        <v>48</v>
      </c>
      <c r="B2619" t="str">
        <f>VLOOKUP(A2619,SQL!$A$10:$B$61,2)</f>
        <v>Texas</v>
      </c>
      <c r="C2619">
        <v>387</v>
      </c>
      <c r="D2619" s="5">
        <v>358419.42</v>
      </c>
      <c r="E2619" s="8">
        <f t="shared" si="40"/>
        <v>130823088.3</v>
      </c>
      <c r="F2619" s="55">
        <f>VLOOKUP(Table1[[#This Row],[ST2]],Table2[#All],4,FALSE)</f>
        <v>0.6629519187730446</v>
      </c>
      <c r="G2619">
        <f>Table1[[#This Row],[Percentage]]*Table1[[#This Row],[VMT]]</f>
        <v>86729417.408300444</v>
      </c>
    </row>
    <row r="2620" spans="1:7">
      <c r="A2620">
        <v>48</v>
      </c>
      <c r="B2620" t="str">
        <f>VLOOKUP(A2620,SQL!$A$10:$B$61,2)</f>
        <v>Texas</v>
      </c>
      <c r="C2620">
        <v>389</v>
      </c>
      <c r="D2620" s="5">
        <v>776839.12399999995</v>
      </c>
      <c r="E2620" s="8">
        <f t="shared" si="40"/>
        <v>283546280.25999999</v>
      </c>
      <c r="F2620" s="55">
        <f>VLOOKUP(Table1[[#This Row],[ST2]],Table2[#All],4,FALSE)</f>
        <v>0.6629519187730446</v>
      </c>
      <c r="G2620">
        <f>Table1[[#This Row],[Percentage]]*Table1[[#This Row],[VMT]]</f>
        <v>187977550.55932644</v>
      </c>
    </row>
    <row r="2621" spans="1:7">
      <c r="A2621">
        <v>48</v>
      </c>
      <c r="B2621" t="str">
        <f>VLOOKUP(A2621,SQL!$A$10:$B$61,2)</f>
        <v>Texas</v>
      </c>
      <c r="C2621">
        <v>391</v>
      </c>
      <c r="D2621" s="5">
        <v>754283.7</v>
      </c>
      <c r="E2621" s="8">
        <f t="shared" si="40"/>
        <v>275313550.5</v>
      </c>
      <c r="F2621" s="55">
        <f>VLOOKUP(Table1[[#This Row],[ST2]],Table2[#All],4,FALSE)</f>
        <v>0.6629519187730446</v>
      </c>
      <c r="G2621">
        <f>Table1[[#This Row],[Percentage]]*Table1[[#This Row],[VMT]]</f>
        <v>182519646.56819451</v>
      </c>
    </row>
    <row r="2622" spans="1:7">
      <c r="A2622">
        <v>48</v>
      </c>
      <c r="B2622" t="str">
        <f>VLOOKUP(A2622,SQL!$A$10:$B$61,2)</f>
        <v>Texas</v>
      </c>
      <c r="C2622">
        <v>393</v>
      </c>
      <c r="D2622" s="5">
        <v>99827.42</v>
      </c>
      <c r="E2622" s="8">
        <f t="shared" si="40"/>
        <v>36437008.299999997</v>
      </c>
      <c r="F2622" s="55">
        <f>VLOOKUP(Table1[[#This Row],[ST2]],Table2[#All],4,FALSE)</f>
        <v>0.6629519187730446</v>
      </c>
      <c r="G2622">
        <f>Table1[[#This Row],[Percentage]]*Table1[[#This Row],[VMT]]</f>
        <v>24155984.566834349</v>
      </c>
    </row>
    <row r="2623" spans="1:7">
      <c r="A2623">
        <v>48</v>
      </c>
      <c r="B2623" t="str">
        <f>VLOOKUP(A2623,SQL!$A$10:$B$61,2)</f>
        <v>Texas</v>
      </c>
      <c r="C2623">
        <v>395</v>
      </c>
      <c r="D2623" s="5">
        <v>782423.93900000001</v>
      </c>
      <c r="E2623" s="8">
        <f t="shared" si="40"/>
        <v>285584737.73500001</v>
      </c>
      <c r="F2623" s="55">
        <f>VLOOKUP(Table1[[#This Row],[ST2]],Table2[#All],4,FALSE)</f>
        <v>0.6629519187730446</v>
      </c>
      <c r="G2623">
        <f>Table1[[#This Row],[Percentage]]*Table1[[#This Row],[VMT]]</f>
        <v>189328949.85371497</v>
      </c>
    </row>
    <row r="2624" spans="1:7">
      <c r="A2624">
        <v>48</v>
      </c>
      <c r="B2624" t="str">
        <f>VLOOKUP(A2624,SQL!$A$10:$B$61,2)</f>
        <v>Texas</v>
      </c>
      <c r="C2624">
        <v>397</v>
      </c>
      <c r="D2624" s="5">
        <v>1740602.2</v>
      </c>
      <c r="E2624" s="8">
        <f t="shared" si="40"/>
        <v>635319803</v>
      </c>
      <c r="F2624" s="55">
        <f>VLOOKUP(Table1[[#This Row],[ST2]],Table2[#All],4,FALSE)</f>
        <v>0.6629519187730446</v>
      </c>
      <c r="G2624">
        <f>Table1[[#This Row],[Percentage]]*Table1[[#This Row],[VMT]]</f>
        <v>421186482.43336272</v>
      </c>
    </row>
    <row r="2625" spans="1:7">
      <c r="A2625">
        <v>48</v>
      </c>
      <c r="B2625" t="str">
        <f>VLOOKUP(A2625,SQL!$A$10:$B$61,2)</f>
        <v>Texas</v>
      </c>
      <c r="C2625">
        <v>399</v>
      </c>
      <c r="D2625" s="5">
        <v>306501.26299999998</v>
      </c>
      <c r="E2625" s="8">
        <f t="shared" si="40"/>
        <v>111872960.99499999</v>
      </c>
      <c r="F2625" s="55">
        <f>VLOOKUP(Table1[[#This Row],[ST2]],Table2[#All],4,FALSE)</f>
        <v>0.6629519187730446</v>
      </c>
      <c r="G2625">
        <f>Table1[[#This Row],[Percentage]]*Table1[[#This Row],[VMT]]</f>
        <v>74166394.150457218</v>
      </c>
    </row>
    <row r="2626" spans="1:7">
      <c r="A2626">
        <v>48</v>
      </c>
      <c r="B2626" t="str">
        <f>VLOOKUP(A2626,SQL!$A$10:$B$61,2)</f>
        <v>Texas</v>
      </c>
      <c r="C2626">
        <v>401</v>
      </c>
      <c r="D2626" s="5">
        <v>1412266.49</v>
      </c>
      <c r="E2626" s="8">
        <f t="shared" si="40"/>
        <v>515477268.85000002</v>
      </c>
      <c r="F2626" s="55">
        <f>VLOOKUP(Table1[[#This Row],[ST2]],Table2[#All],4,FALSE)</f>
        <v>0.6629519187730446</v>
      </c>
      <c r="G2626">
        <f>Table1[[#This Row],[Percentage]]*Table1[[#This Row],[VMT]]</f>
        <v>341736644.46799606</v>
      </c>
    </row>
    <row r="2627" spans="1:7">
      <c r="A2627">
        <v>48</v>
      </c>
      <c r="B2627" t="str">
        <f>VLOOKUP(A2627,SQL!$A$10:$B$61,2)</f>
        <v>Texas</v>
      </c>
      <c r="C2627">
        <v>403</v>
      </c>
      <c r="D2627" s="5">
        <v>284519.67</v>
      </c>
      <c r="E2627" s="8">
        <f t="shared" si="40"/>
        <v>103849679.55</v>
      </c>
      <c r="F2627" s="55">
        <f>VLOOKUP(Table1[[#This Row],[ST2]],Table2[#All],4,FALSE)</f>
        <v>0.6629519187730446</v>
      </c>
      <c r="G2627">
        <f>Table1[[#This Row],[Percentage]]*Table1[[#This Row],[VMT]]</f>
        <v>68847344.321638316</v>
      </c>
    </row>
    <row r="2628" spans="1:7">
      <c r="A2628">
        <v>48</v>
      </c>
      <c r="B2628" t="str">
        <f>VLOOKUP(A2628,SQL!$A$10:$B$61,2)</f>
        <v>Texas</v>
      </c>
      <c r="C2628">
        <v>405</v>
      </c>
      <c r="D2628" s="5">
        <v>316373</v>
      </c>
      <c r="E2628" s="8">
        <f t="shared" ref="E2628:E2690" si="41">D2628*365</f>
        <v>115476145</v>
      </c>
      <c r="F2628" s="55">
        <f>VLOOKUP(Table1[[#This Row],[ST2]],Table2[#All],4,FALSE)</f>
        <v>0.6629519187730446</v>
      </c>
      <c r="G2628">
        <f>Table1[[#This Row],[Percentage]]*Table1[[#This Row],[VMT]]</f>
        <v>76555131.900264323</v>
      </c>
    </row>
    <row r="2629" spans="1:7">
      <c r="A2629">
        <v>48</v>
      </c>
      <c r="B2629" t="str">
        <f>VLOOKUP(A2629,SQL!$A$10:$B$61,2)</f>
        <v>Texas</v>
      </c>
      <c r="C2629">
        <v>407</v>
      </c>
      <c r="D2629" s="5">
        <v>710178.12399999995</v>
      </c>
      <c r="E2629" s="8">
        <f t="shared" si="41"/>
        <v>259215015.25999999</v>
      </c>
      <c r="F2629" s="55">
        <f>VLOOKUP(Table1[[#This Row],[ST2]],Table2[#All],4,FALSE)</f>
        <v>0.6629519187730446</v>
      </c>
      <c r="G2629">
        <f>Table1[[#This Row],[Percentage]]*Table1[[#This Row],[VMT]]</f>
        <v>171847091.74140102</v>
      </c>
    </row>
    <row r="2630" spans="1:7">
      <c r="A2630">
        <v>48</v>
      </c>
      <c r="B2630" t="str">
        <f>VLOOKUP(A2630,SQL!$A$10:$B$61,2)</f>
        <v>Texas</v>
      </c>
      <c r="C2630">
        <v>409</v>
      </c>
      <c r="D2630" s="5">
        <v>1999587.31</v>
      </c>
      <c r="E2630" s="8">
        <f t="shared" si="41"/>
        <v>729849368.14999998</v>
      </c>
      <c r="F2630" s="55">
        <f>VLOOKUP(Table1[[#This Row],[ST2]],Table2[#All],4,FALSE)</f>
        <v>0.6629519187730446</v>
      </c>
      <c r="G2630">
        <f>Table1[[#This Row],[Percentage]]*Table1[[#This Row],[VMT]]</f>
        <v>483855039.03033674</v>
      </c>
    </row>
    <row r="2631" spans="1:7">
      <c r="A2631">
        <v>48</v>
      </c>
      <c r="B2631" t="str">
        <f>VLOOKUP(A2631,SQL!$A$10:$B$61,2)</f>
        <v>Texas</v>
      </c>
      <c r="C2631">
        <v>411</v>
      </c>
      <c r="D2631" s="5">
        <v>132846.54</v>
      </c>
      <c r="E2631" s="8">
        <f t="shared" si="41"/>
        <v>48488987.100000001</v>
      </c>
      <c r="F2631" s="55">
        <f>VLOOKUP(Table1[[#This Row],[ST2]],Table2[#All],4,FALSE)</f>
        <v>0.6629519187730446</v>
      </c>
      <c r="G2631">
        <f>Table1[[#This Row],[Percentage]]*Table1[[#This Row],[VMT]]</f>
        <v>32145867.037306409</v>
      </c>
    </row>
    <row r="2632" spans="1:7">
      <c r="A2632">
        <v>48</v>
      </c>
      <c r="B2632" t="str">
        <f>VLOOKUP(A2632,SQL!$A$10:$B$61,2)</f>
        <v>Texas</v>
      </c>
      <c r="C2632">
        <v>413</v>
      </c>
      <c r="D2632" s="5">
        <v>123693.96</v>
      </c>
      <c r="E2632" s="8">
        <f t="shared" si="41"/>
        <v>45148295.400000006</v>
      </c>
      <c r="F2632" s="55">
        <f>VLOOKUP(Table1[[#This Row],[ST2]],Table2[#All],4,FALSE)</f>
        <v>0.6629519187730446</v>
      </c>
      <c r="G2632">
        <f>Table1[[#This Row],[Percentage]]*Table1[[#This Row],[VMT]]</f>
        <v>29931149.064762227</v>
      </c>
    </row>
    <row r="2633" spans="1:7">
      <c r="A2633">
        <v>48</v>
      </c>
      <c r="B2633" t="str">
        <f>VLOOKUP(A2633,SQL!$A$10:$B$61,2)</f>
        <v>Texas</v>
      </c>
      <c r="C2633">
        <v>415</v>
      </c>
      <c r="D2633" s="5">
        <v>597408.08200000005</v>
      </c>
      <c r="E2633" s="8">
        <f t="shared" si="41"/>
        <v>218053949.93000001</v>
      </c>
      <c r="F2633" s="55">
        <f>VLOOKUP(Table1[[#This Row],[ST2]],Table2[#All],4,FALSE)</f>
        <v>0.6629519187730446</v>
      </c>
      <c r="G2633">
        <f>Table1[[#This Row],[Percentage]]*Table1[[#This Row],[VMT]]</f>
        <v>144559284.50213489</v>
      </c>
    </row>
    <row r="2634" spans="1:7">
      <c r="A2634">
        <v>48</v>
      </c>
      <c r="B2634" t="str">
        <f>VLOOKUP(A2634,SQL!$A$10:$B$61,2)</f>
        <v>Texas</v>
      </c>
      <c r="C2634">
        <v>417</v>
      </c>
      <c r="D2634" s="5">
        <v>151473.79999999999</v>
      </c>
      <c r="E2634" s="8">
        <f t="shared" si="41"/>
        <v>55287936.999999993</v>
      </c>
      <c r="F2634" s="55">
        <f>VLOOKUP(Table1[[#This Row],[ST2]],Table2[#All],4,FALSE)</f>
        <v>0.6629519187730446</v>
      </c>
      <c r="G2634">
        <f>Table1[[#This Row],[Percentage]]*Table1[[#This Row],[VMT]]</f>
        <v>36653243.919153199</v>
      </c>
    </row>
    <row r="2635" spans="1:7">
      <c r="A2635">
        <v>48</v>
      </c>
      <c r="B2635" t="str">
        <f>VLOOKUP(A2635,SQL!$A$10:$B$61,2)</f>
        <v>Texas</v>
      </c>
      <c r="C2635">
        <v>419</v>
      </c>
      <c r="D2635" s="5">
        <v>903015.95</v>
      </c>
      <c r="E2635" s="8">
        <f t="shared" si="41"/>
        <v>329600821.75</v>
      </c>
      <c r="F2635" s="55">
        <f>VLOOKUP(Table1[[#This Row],[ST2]],Table2[#All],4,FALSE)</f>
        <v>0.6629519187730446</v>
      </c>
      <c r="G2635">
        <f>Table1[[#This Row],[Percentage]]*Table1[[#This Row],[VMT]]</f>
        <v>218509497.20833474</v>
      </c>
    </row>
    <row r="2636" spans="1:7">
      <c r="A2636">
        <v>48</v>
      </c>
      <c r="B2636" t="str">
        <f>VLOOKUP(A2636,SQL!$A$10:$B$61,2)</f>
        <v>Texas</v>
      </c>
      <c r="C2636">
        <v>421</v>
      </c>
      <c r="D2636" s="5">
        <v>202650.74</v>
      </c>
      <c r="E2636" s="8">
        <f t="shared" si="41"/>
        <v>73967520.099999994</v>
      </c>
      <c r="F2636" s="55">
        <f>VLOOKUP(Table1[[#This Row],[ST2]],Table2[#All],4,FALSE)</f>
        <v>0.6629519187730446</v>
      </c>
      <c r="G2636">
        <f>Table1[[#This Row],[Percentage]]*Table1[[#This Row],[VMT]]</f>
        <v>49036909.377178743</v>
      </c>
    </row>
    <row r="2637" spans="1:7">
      <c r="A2637">
        <v>48</v>
      </c>
      <c r="B2637" t="str">
        <f>VLOOKUP(A2637,SQL!$A$10:$B$61,2)</f>
        <v>Texas</v>
      </c>
      <c r="C2637">
        <v>423</v>
      </c>
      <c r="D2637" s="5">
        <v>5555674.0650000004</v>
      </c>
      <c r="E2637" s="8">
        <f t="shared" si="41"/>
        <v>2027821033.7250001</v>
      </c>
      <c r="F2637" s="55">
        <f>VLOOKUP(Table1[[#This Row],[ST2]],Table2[#All],4,FALSE)</f>
        <v>0.6629519187730446</v>
      </c>
      <c r="G2637">
        <f>Table1[[#This Row],[Percentage]]*Table1[[#This Row],[VMT]]</f>
        <v>1344347845.2363276</v>
      </c>
    </row>
    <row r="2638" spans="1:7">
      <c r="A2638">
        <v>48</v>
      </c>
      <c r="B2638" t="str">
        <f>VLOOKUP(A2638,SQL!$A$10:$B$61,2)</f>
        <v>Texas</v>
      </c>
      <c r="C2638">
        <v>425</v>
      </c>
      <c r="D2638" s="5">
        <v>202210.45</v>
      </c>
      <c r="E2638" s="8">
        <f t="shared" si="41"/>
        <v>73806814.25</v>
      </c>
      <c r="F2638" s="55">
        <f>VLOOKUP(Table1[[#This Row],[ST2]],Table2[#All],4,FALSE)</f>
        <v>0.6629519187730446</v>
      </c>
      <c r="G2638">
        <f>Table1[[#This Row],[Percentage]]*Table1[[#This Row],[VMT]]</f>
        <v>48930369.125563189</v>
      </c>
    </row>
    <row r="2639" spans="1:7">
      <c r="A2639">
        <v>48</v>
      </c>
      <c r="B2639" t="str">
        <f>VLOOKUP(A2639,SQL!$A$10:$B$61,2)</f>
        <v>Texas</v>
      </c>
      <c r="C2639">
        <v>427</v>
      </c>
      <c r="D2639" s="5">
        <v>1000827.461</v>
      </c>
      <c r="E2639" s="8">
        <f t="shared" si="41"/>
        <v>365302023.26499999</v>
      </c>
      <c r="F2639" s="55">
        <f>VLOOKUP(Table1[[#This Row],[ST2]],Table2[#All],4,FALSE)</f>
        <v>0.6629519187730446</v>
      </c>
      <c r="G2639">
        <f>Table1[[#This Row],[Percentage]]*Table1[[#This Row],[VMT]]</f>
        <v>242177677.25520712</v>
      </c>
    </row>
    <row r="2640" spans="1:7">
      <c r="A2640">
        <v>48</v>
      </c>
      <c r="B2640" t="str">
        <f>VLOOKUP(A2640,SQL!$A$10:$B$61,2)</f>
        <v>Texas</v>
      </c>
      <c r="C2640">
        <v>429</v>
      </c>
      <c r="D2640" s="5">
        <v>237201.27499999999</v>
      </c>
      <c r="E2640" s="8">
        <f t="shared" si="41"/>
        <v>86578465.375</v>
      </c>
      <c r="F2640" s="55">
        <f>VLOOKUP(Table1[[#This Row],[ST2]],Table2[#All],4,FALSE)</f>
        <v>0.6629519187730446</v>
      </c>
      <c r="G2640">
        <f>Table1[[#This Row],[Percentage]]*Table1[[#This Row],[VMT]]</f>
        <v>57397359.744781852</v>
      </c>
    </row>
    <row r="2641" spans="1:7">
      <c r="A2641">
        <v>48</v>
      </c>
      <c r="B2641" t="str">
        <f>VLOOKUP(A2641,SQL!$A$10:$B$61,2)</f>
        <v>Texas</v>
      </c>
      <c r="C2641">
        <v>431</v>
      </c>
      <c r="D2641" s="5">
        <v>202223.72</v>
      </c>
      <c r="E2641" s="8">
        <f t="shared" si="41"/>
        <v>73811657.799999997</v>
      </c>
      <c r="F2641" s="55">
        <f>VLOOKUP(Table1[[#This Row],[ST2]],Table2[#All],4,FALSE)</f>
        <v>0.6629519187730446</v>
      </c>
      <c r="G2641">
        <f>Table1[[#This Row],[Percentage]]*Table1[[#This Row],[VMT]]</f>
        <v>48933580.166329361</v>
      </c>
    </row>
    <row r="2642" spans="1:7">
      <c r="A2642">
        <v>48</v>
      </c>
      <c r="B2642" t="str">
        <f>VLOOKUP(A2642,SQL!$A$10:$B$61,2)</f>
        <v>Texas</v>
      </c>
      <c r="C2642">
        <v>433</v>
      </c>
      <c r="D2642" s="5">
        <v>75603.649999999994</v>
      </c>
      <c r="E2642" s="8">
        <f t="shared" si="41"/>
        <v>27595332.249999996</v>
      </c>
      <c r="F2642" s="55">
        <f>VLOOKUP(Table1[[#This Row],[ST2]],Table2[#All],4,FALSE)</f>
        <v>0.6629519187730446</v>
      </c>
      <c r="G2642">
        <f>Table1[[#This Row],[Percentage]]*Table1[[#This Row],[VMT]]</f>
        <v>18294378.464317176</v>
      </c>
    </row>
    <row r="2643" spans="1:7">
      <c r="A2643">
        <v>48</v>
      </c>
      <c r="B2643" t="str">
        <f>VLOOKUP(A2643,SQL!$A$10:$B$61,2)</f>
        <v>Texas</v>
      </c>
      <c r="C2643">
        <v>435</v>
      </c>
      <c r="D2643" s="5">
        <v>454795.71100000001</v>
      </c>
      <c r="E2643" s="8">
        <f t="shared" si="41"/>
        <v>166000434.51500002</v>
      </c>
      <c r="F2643" s="55">
        <f>VLOOKUP(Table1[[#This Row],[ST2]],Table2[#All],4,FALSE)</f>
        <v>0.6629519187730446</v>
      </c>
      <c r="G2643">
        <f>Table1[[#This Row],[Percentage]]*Table1[[#This Row],[VMT]]</f>
        <v>110050306.5788784</v>
      </c>
    </row>
    <row r="2644" spans="1:7">
      <c r="A2644">
        <v>48</v>
      </c>
      <c r="B2644" t="str">
        <f>VLOOKUP(A2644,SQL!$A$10:$B$61,2)</f>
        <v>Texas</v>
      </c>
      <c r="C2644">
        <v>437</v>
      </c>
      <c r="D2644" s="5">
        <v>374296.255</v>
      </c>
      <c r="E2644" s="8">
        <f t="shared" si="41"/>
        <v>136618133.07499999</v>
      </c>
      <c r="F2644" s="55">
        <f>VLOOKUP(Table1[[#This Row],[ST2]],Table2[#All],4,FALSE)</f>
        <v>0.6629519187730446</v>
      </c>
      <c r="G2644">
        <f>Table1[[#This Row],[Percentage]]*Table1[[#This Row],[VMT]]</f>
        <v>90571253.46126239</v>
      </c>
    </row>
    <row r="2645" spans="1:7">
      <c r="A2645">
        <v>48</v>
      </c>
      <c r="B2645" t="str">
        <f>VLOOKUP(A2645,SQL!$A$10:$B$61,2)</f>
        <v>Texas</v>
      </c>
      <c r="C2645">
        <v>439</v>
      </c>
      <c r="D2645" s="5">
        <v>42467819.200000003</v>
      </c>
      <c r="E2645" s="8">
        <f t="shared" si="41"/>
        <v>15500754008.000002</v>
      </c>
      <c r="F2645" s="55">
        <f>VLOOKUP(Table1[[#This Row],[ST2]],Table2[#All],4,FALSE)</f>
        <v>0.6629519187730446</v>
      </c>
      <c r="G2645">
        <f>Table1[[#This Row],[Percentage]]*Table1[[#This Row],[VMT]]</f>
        <v>10276254612.032562</v>
      </c>
    </row>
    <row r="2646" spans="1:7">
      <c r="A2646">
        <v>48</v>
      </c>
      <c r="B2646" t="str">
        <f>VLOOKUP(A2646,SQL!$A$10:$B$61,2)</f>
        <v>Texas</v>
      </c>
      <c r="C2646">
        <v>441</v>
      </c>
      <c r="D2646" s="5">
        <v>3046556.932</v>
      </c>
      <c r="E2646" s="8">
        <f t="shared" si="41"/>
        <v>1111993280.1800001</v>
      </c>
      <c r="F2646" s="55">
        <f>VLOOKUP(Table1[[#This Row],[ST2]],Table2[#All],4,FALSE)</f>
        <v>0.6629519187730446</v>
      </c>
      <c r="G2646">
        <f>Table1[[#This Row],[Percentage]]*Table1[[#This Row],[VMT]]</f>
        <v>737198078.75806284</v>
      </c>
    </row>
    <row r="2647" spans="1:7">
      <c r="A2647">
        <v>48</v>
      </c>
      <c r="B2647" t="str">
        <f>VLOOKUP(A2647,SQL!$A$10:$B$61,2)</f>
        <v>Texas</v>
      </c>
      <c r="C2647">
        <v>443</v>
      </c>
      <c r="D2647" s="5">
        <v>75797.179999999993</v>
      </c>
      <c r="E2647" s="8">
        <f t="shared" si="41"/>
        <v>27665970.699999999</v>
      </c>
      <c r="F2647" s="55">
        <f>VLOOKUP(Table1[[#This Row],[ST2]],Table2[#All],4,FALSE)</f>
        <v>0.6629519187730446</v>
      </c>
      <c r="G2647">
        <f>Table1[[#This Row],[Percentage]]*Table1[[#This Row],[VMT]]</f>
        <v>18341208.360283833</v>
      </c>
    </row>
    <row r="2648" spans="1:7">
      <c r="A2648">
        <v>48</v>
      </c>
      <c r="B2648" t="str">
        <f>VLOOKUP(A2648,SQL!$A$10:$B$61,2)</f>
        <v>Texas</v>
      </c>
      <c r="C2648">
        <v>445</v>
      </c>
      <c r="D2648" s="5">
        <v>449605.24599999998</v>
      </c>
      <c r="E2648" s="8">
        <f t="shared" si="41"/>
        <v>164105914.78999999</v>
      </c>
      <c r="F2648" s="55">
        <f>VLOOKUP(Table1[[#This Row],[ST2]],Table2[#All],4,FALSE)</f>
        <v>0.6629519187730446</v>
      </c>
      <c r="G2648">
        <f>Table1[[#This Row],[Percentage]]*Table1[[#This Row],[VMT]]</f>
        <v>108794331.09203625</v>
      </c>
    </row>
    <row r="2649" spans="1:7">
      <c r="A2649">
        <v>48</v>
      </c>
      <c r="B2649" t="str">
        <f>VLOOKUP(A2649,SQL!$A$10:$B$61,2)</f>
        <v>Texas</v>
      </c>
      <c r="C2649">
        <v>447</v>
      </c>
      <c r="D2649" s="5">
        <v>61285.68</v>
      </c>
      <c r="E2649" s="8">
        <f t="shared" si="41"/>
        <v>22369273.199999999</v>
      </c>
      <c r="F2649" s="55">
        <f>VLOOKUP(Table1[[#This Row],[ST2]],Table2[#All],4,FALSE)</f>
        <v>0.6629519187730446</v>
      </c>
      <c r="G2649">
        <f>Table1[[#This Row],[Percentage]]*Table1[[#This Row],[VMT]]</f>
        <v>14829752.589498444</v>
      </c>
    </row>
    <row r="2650" spans="1:7">
      <c r="A2650">
        <v>48</v>
      </c>
      <c r="B2650" t="str">
        <f>VLOOKUP(A2650,SQL!$A$10:$B$61,2)</f>
        <v>Texas</v>
      </c>
      <c r="C2650">
        <v>449</v>
      </c>
      <c r="D2650" s="5">
        <v>1016645.813</v>
      </c>
      <c r="E2650" s="8">
        <f t="shared" si="41"/>
        <v>371075721.745</v>
      </c>
      <c r="F2650" s="55">
        <f>VLOOKUP(Table1[[#This Row],[ST2]],Table2[#All],4,FALSE)</f>
        <v>0.6629519187730446</v>
      </c>
      <c r="G2650">
        <f>Table1[[#This Row],[Percentage]]*Table1[[#This Row],[VMT]]</f>
        <v>246005361.74094015</v>
      </c>
    </row>
    <row r="2651" spans="1:7">
      <c r="A2651">
        <v>48</v>
      </c>
      <c r="B2651" t="str">
        <f>VLOOKUP(A2651,SQL!$A$10:$B$61,2)</f>
        <v>Texas</v>
      </c>
      <c r="C2651">
        <v>451</v>
      </c>
      <c r="D2651" s="5">
        <v>1976913.2579999999</v>
      </c>
      <c r="E2651" s="8">
        <f t="shared" si="41"/>
        <v>721573339.16999996</v>
      </c>
      <c r="F2651" s="55">
        <f>VLOOKUP(Table1[[#This Row],[ST2]],Table2[#All],4,FALSE)</f>
        <v>0.6629519187730446</v>
      </c>
      <c r="G2651">
        <f>Table1[[#This Row],[Percentage]]*Table1[[#This Row],[VMT]]</f>
        <v>478368429.73822439</v>
      </c>
    </row>
    <row r="2652" spans="1:7">
      <c r="A2652">
        <v>48</v>
      </c>
      <c r="B2652" t="str">
        <f>VLOOKUP(A2652,SQL!$A$10:$B$61,2)</f>
        <v>Texas</v>
      </c>
      <c r="C2652">
        <v>453</v>
      </c>
      <c r="D2652" s="5">
        <v>23049069.087000001</v>
      </c>
      <c r="E2652" s="8">
        <f t="shared" si="41"/>
        <v>8412910216.7550001</v>
      </c>
      <c r="F2652" s="55">
        <f>VLOOKUP(Table1[[#This Row],[ST2]],Table2[#All],4,FALSE)</f>
        <v>0.6629519187730446</v>
      </c>
      <c r="G2652">
        <f>Table1[[#This Row],[Percentage]]*Table1[[#This Row],[VMT]]</f>
        <v>5577354970.6630783</v>
      </c>
    </row>
    <row r="2653" spans="1:7">
      <c r="A2653">
        <v>48</v>
      </c>
      <c r="B2653" t="str">
        <f>VLOOKUP(A2653,SQL!$A$10:$B$61,2)</f>
        <v>Texas</v>
      </c>
      <c r="C2653">
        <v>455</v>
      </c>
      <c r="D2653" s="5">
        <v>320169.315</v>
      </c>
      <c r="E2653" s="8">
        <f t="shared" si="41"/>
        <v>116861799.97499999</v>
      </c>
      <c r="F2653" s="55">
        <f>VLOOKUP(Table1[[#This Row],[ST2]],Table2[#All],4,FALSE)</f>
        <v>0.6629519187730446</v>
      </c>
      <c r="G2653">
        <f>Table1[[#This Row],[Percentage]]*Table1[[#This Row],[VMT]]</f>
        <v>77473754.524697974</v>
      </c>
    </row>
    <row r="2654" spans="1:7">
      <c r="A2654">
        <v>48</v>
      </c>
      <c r="B2654" t="str">
        <f>VLOOKUP(A2654,SQL!$A$10:$B$61,2)</f>
        <v>Texas</v>
      </c>
      <c r="C2654">
        <v>457</v>
      </c>
      <c r="D2654" s="5">
        <v>531745.92099999997</v>
      </c>
      <c r="E2654" s="8">
        <f t="shared" si="41"/>
        <v>194087261.16499999</v>
      </c>
      <c r="F2654" s="55">
        <f>VLOOKUP(Table1[[#This Row],[ST2]],Table2[#All],4,FALSE)</f>
        <v>0.6629519187730446</v>
      </c>
      <c r="G2654">
        <f>Table1[[#This Row],[Percentage]]*Table1[[#This Row],[VMT]]</f>
        <v>128670522.19874176</v>
      </c>
    </row>
    <row r="2655" spans="1:7">
      <c r="A2655">
        <v>48</v>
      </c>
      <c r="B2655" t="str">
        <f>VLOOKUP(A2655,SQL!$A$10:$B$61,2)</f>
        <v>Texas</v>
      </c>
      <c r="C2655">
        <v>459</v>
      </c>
      <c r="D2655" s="5">
        <v>858906.58</v>
      </c>
      <c r="E2655" s="8">
        <f t="shared" si="41"/>
        <v>313500901.69999999</v>
      </c>
      <c r="F2655" s="55">
        <f>VLOOKUP(Table1[[#This Row],[ST2]],Table2[#All],4,FALSE)</f>
        <v>0.6629519187730446</v>
      </c>
      <c r="G2655">
        <f>Table1[[#This Row],[Percentage]]*Table1[[#This Row],[VMT]]</f>
        <v>207836024.31909463</v>
      </c>
    </row>
    <row r="2656" spans="1:7">
      <c r="A2656">
        <v>48</v>
      </c>
      <c r="B2656" t="str">
        <f>VLOOKUP(A2656,SQL!$A$10:$B$61,2)</f>
        <v>Texas</v>
      </c>
      <c r="C2656">
        <v>461</v>
      </c>
      <c r="D2656" s="5">
        <v>203669.82800000001</v>
      </c>
      <c r="E2656" s="8">
        <f t="shared" si="41"/>
        <v>74339487.219999999</v>
      </c>
      <c r="F2656" s="55">
        <f>VLOOKUP(Table1[[#This Row],[ST2]],Table2[#All],4,FALSE)</f>
        <v>0.6629519187730446</v>
      </c>
      <c r="G2656">
        <f>Table1[[#This Row],[Percentage]]*Table1[[#This Row],[VMT]]</f>
        <v>49283505.693103224</v>
      </c>
    </row>
    <row r="2657" spans="1:7">
      <c r="A2657">
        <v>48</v>
      </c>
      <c r="B2657" t="str">
        <f>VLOOKUP(A2657,SQL!$A$10:$B$61,2)</f>
        <v>Texas</v>
      </c>
      <c r="C2657">
        <v>463</v>
      </c>
      <c r="D2657" s="5">
        <v>745126.40000000002</v>
      </c>
      <c r="E2657" s="8">
        <f t="shared" si="41"/>
        <v>271971136</v>
      </c>
      <c r="F2657" s="55">
        <f>VLOOKUP(Table1[[#This Row],[ST2]],Table2[#All],4,FALSE)</f>
        <v>0.6629519187730446</v>
      </c>
      <c r="G2657">
        <f>Table1[[#This Row],[Percentage]]*Table1[[#This Row],[VMT]]</f>
        <v>180303786.46208468</v>
      </c>
    </row>
    <row r="2658" spans="1:7">
      <c r="A2658">
        <v>48</v>
      </c>
      <c r="B2658" t="str">
        <f>VLOOKUP(A2658,SQL!$A$10:$B$61,2)</f>
        <v>Texas</v>
      </c>
      <c r="C2658">
        <v>465</v>
      </c>
      <c r="D2658" s="5">
        <v>571946.38</v>
      </c>
      <c r="E2658" s="8">
        <f t="shared" si="41"/>
        <v>208760428.69999999</v>
      </c>
      <c r="F2658" s="55">
        <f>VLOOKUP(Table1[[#This Row],[ST2]],Table2[#All],4,FALSE)</f>
        <v>0.6629519187730446</v>
      </c>
      <c r="G2658">
        <f>Table1[[#This Row],[Percentage]]*Table1[[#This Row],[VMT]]</f>
        <v>138398126.77054837</v>
      </c>
    </row>
    <row r="2659" spans="1:7">
      <c r="A2659">
        <v>48</v>
      </c>
      <c r="B2659" t="str">
        <f>VLOOKUP(A2659,SQL!$A$10:$B$61,2)</f>
        <v>Texas</v>
      </c>
      <c r="C2659">
        <v>467</v>
      </c>
      <c r="D2659" s="5">
        <v>1976965.959</v>
      </c>
      <c r="E2659" s="8">
        <f t="shared" si="41"/>
        <v>721592575.03499997</v>
      </c>
      <c r="F2659" s="55">
        <f>VLOOKUP(Table1[[#This Row],[ST2]],Table2[#All],4,FALSE)</f>
        <v>0.6629519187730446</v>
      </c>
      <c r="G2659">
        <f>Table1[[#This Row],[Percentage]]*Table1[[#This Row],[VMT]]</f>
        <v>478381182.1918354</v>
      </c>
    </row>
    <row r="2660" spans="1:7">
      <c r="A2660">
        <v>48</v>
      </c>
      <c r="B2660" t="str">
        <f>VLOOKUP(A2660,SQL!$A$10:$B$61,2)</f>
        <v>Texas</v>
      </c>
      <c r="C2660">
        <v>469</v>
      </c>
      <c r="D2660" s="5">
        <v>2252346.52</v>
      </c>
      <c r="E2660" s="8">
        <f t="shared" si="41"/>
        <v>822106479.79999995</v>
      </c>
      <c r="F2660" s="55">
        <f>VLOOKUP(Table1[[#This Row],[ST2]],Table2[#All],4,FALSE)</f>
        <v>0.6629519187730446</v>
      </c>
      <c r="G2660">
        <f>Table1[[#This Row],[Percentage]]*Table1[[#This Row],[VMT]]</f>
        <v>545017068.21916318</v>
      </c>
    </row>
    <row r="2661" spans="1:7">
      <c r="A2661">
        <v>48</v>
      </c>
      <c r="B2661" t="str">
        <f>VLOOKUP(A2661,SQL!$A$10:$B$61,2)</f>
        <v>Texas</v>
      </c>
      <c r="C2661">
        <v>471</v>
      </c>
      <c r="D2661" s="5">
        <v>2341018.554</v>
      </c>
      <c r="E2661" s="8">
        <f t="shared" si="41"/>
        <v>854471772.21000004</v>
      </c>
      <c r="F2661" s="55">
        <f>VLOOKUP(Table1[[#This Row],[ST2]],Table2[#All],4,FALSE)</f>
        <v>0.6629519187730446</v>
      </c>
      <c r="G2661">
        <f>Table1[[#This Row],[Percentage]]*Table1[[#This Row],[VMT]]</f>
        <v>566473700.92402339</v>
      </c>
    </row>
    <row r="2662" spans="1:7">
      <c r="A2662">
        <v>48</v>
      </c>
      <c r="B2662" t="str">
        <f>VLOOKUP(A2662,SQL!$A$10:$B$61,2)</f>
        <v>Texas</v>
      </c>
      <c r="C2662">
        <v>473</v>
      </c>
      <c r="D2662" s="5">
        <v>1709214.9129999999</v>
      </c>
      <c r="E2662" s="8">
        <f t="shared" si="41"/>
        <v>623863443.245</v>
      </c>
      <c r="F2662" s="55">
        <f>VLOOKUP(Table1[[#This Row],[ST2]],Table2[#All],4,FALSE)</f>
        <v>0.6629519187730446</v>
      </c>
      <c r="G2662">
        <f>Table1[[#This Row],[Percentage]]*Table1[[#This Row],[VMT]]</f>
        <v>413591466.75163114</v>
      </c>
    </row>
    <row r="2663" spans="1:7">
      <c r="A2663">
        <v>48</v>
      </c>
      <c r="B2663" t="str">
        <f>VLOOKUP(A2663,SQL!$A$10:$B$61,2)</f>
        <v>Texas</v>
      </c>
      <c r="C2663">
        <v>475</v>
      </c>
      <c r="D2663" s="5">
        <v>527530.47</v>
      </c>
      <c r="E2663" s="8">
        <f t="shared" si="41"/>
        <v>192548621.54999998</v>
      </c>
      <c r="F2663" s="55">
        <f>VLOOKUP(Table1[[#This Row],[ST2]],Table2[#All],4,FALSE)</f>
        <v>0.6629519187730446</v>
      </c>
      <c r="G2663">
        <f>Table1[[#This Row],[Percentage]]*Table1[[#This Row],[VMT]]</f>
        <v>127650478.11367729</v>
      </c>
    </row>
    <row r="2664" spans="1:7">
      <c r="A2664">
        <v>48</v>
      </c>
      <c r="B2664" t="str">
        <f>VLOOKUP(A2664,SQL!$A$10:$B$61,2)</f>
        <v>Texas</v>
      </c>
      <c r="C2664">
        <v>477</v>
      </c>
      <c r="D2664" s="5">
        <v>1151155.237</v>
      </c>
      <c r="E2664" s="8">
        <f t="shared" si="41"/>
        <v>420171661.505</v>
      </c>
      <c r="F2664" s="55">
        <f>VLOOKUP(Table1[[#This Row],[ST2]],Table2[#All],4,FALSE)</f>
        <v>0.6629519187730446</v>
      </c>
      <c r="G2664">
        <f>Table1[[#This Row],[Percentage]]*Table1[[#This Row],[VMT]]</f>
        <v>278553609.20879793</v>
      </c>
    </row>
    <row r="2665" spans="1:7">
      <c r="A2665">
        <v>48</v>
      </c>
      <c r="B2665" t="str">
        <f>VLOOKUP(A2665,SQL!$A$10:$B$61,2)</f>
        <v>Texas</v>
      </c>
      <c r="C2665">
        <v>479</v>
      </c>
      <c r="D2665" s="5">
        <v>3761185.0019999999</v>
      </c>
      <c r="E2665" s="8">
        <f t="shared" si="41"/>
        <v>1372832525.73</v>
      </c>
      <c r="F2665" s="55">
        <f>VLOOKUP(Table1[[#This Row],[ST2]],Table2[#All],4,FALSE)</f>
        <v>0.6629519187730446</v>
      </c>
      <c r="G2665">
        <f>Table1[[#This Row],[Percentage]]*Table1[[#This Row],[VMT]]</f>
        <v>910121957.0867486</v>
      </c>
    </row>
    <row r="2666" spans="1:7">
      <c r="A2666">
        <v>48</v>
      </c>
      <c r="B2666" t="str">
        <f>VLOOKUP(A2666,SQL!$A$10:$B$61,2)</f>
        <v>Texas</v>
      </c>
      <c r="C2666">
        <v>481</v>
      </c>
      <c r="D2666" s="5">
        <v>1552160.7350000001</v>
      </c>
      <c r="E2666" s="8">
        <f t="shared" si="41"/>
        <v>566538668.2750001</v>
      </c>
      <c r="F2666" s="55">
        <f>VLOOKUP(Table1[[#This Row],[ST2]],Table2[#All],4,FALSE)</f>
        <v>0.6629519187730446</v>
      </c>
      <c r="G2666">
        <f>Table1[[#This Row],[Percentage]]*Table1[[#This Row],[VMT]]</f>
        <v>375587897.19203675</v>
      </c>
    </row>
    <row r="2667" spans="1:7">
      <c r="A2667">
        <v>48</v>
      </c>
      <c r="B2667" t="str">
        <f>VLOOKUP(A2667,SQL!$A$10:$B$61,2)</f>
        <v>Texas</v>
      </c>
      <c r="C2667">
        <v>483</v>
      </c>
      <c r="D2667" s="5">
        <v>685140.06599999999</v>
      </c>
      <c r="E2667" s="8">
        <f t="shared" si="41"/>
        <v>250076124.09</v>
      </c>
      <c r="F2667" s="55">
        <f>VLOOKUP(Table1[[#This Row],[ST2]],Table2[#All],4,FALSE)</f>
        <v>0.6629519187730446</v>
      </c>
      <c r="G2667">
        <f>Table1[[#This Row],[Percentage]]*Table1[[#This Row],[VMT]]</f>
        <v>165788446.30479151</v>
      </c>
    </row>
    <row r="2668" spans="1:7">
      <c r="A2668">
        <v>48</v>
      </c>
      <c r="B2668" t="str">
        <f>VLOOKUP(A2668,SQL!$A$10:$B$61,2)</f>
        <v>Texas</v>
      </c>
      <c r="C2668">
        <v>485</v>
      </c>
      <c r="D2668" s="5">
        <v>2563800.398</v>
      </c>
      <c r="E2668" s="8">
        <f t="shared" si="41"/>
        <v>935787145.26999998</v>
      </c>
      <c r="F2668" s="55">
        <f>VLOOKUP(Table1[[#This Row],[ST2]],Table2[#All],4,FALSE)</f>
        <v>0.6629519187730446</v>
      </c>
      <c r="G2668">
        <f>Table1[[#This Row],[Percentage]]*Table1[[#This Row],[VMT]]</f>
        <v>620381883.51989627</v>
      </c>
    </row>
    <row r="2669" spans="1:7">
      <c r="A2669">
        <v>48</v>
      </c>
      <c r="B2669" t="str">
        <f>VLOOKUP(A2669,SQL!$A$10:$B$61,2)</f>
        <v>Texas</v>
      </c>
      <c r="C2669">
        <v>487</v>
      </c>
      <c r="D2669" s="5">
        <v>601773.66799999995</v>
      </c>
      <c r="E2669" s="8">
        <f t="shared" si="41"/>
        <v>219647388.81999999</v>
      </c>
      <c r="F2669" s="55">
        <f>VLOOKUP(Table1[[#This Row],[ST2]],Table2[#All],4,FALSE)</f>
        <v>0.6629519187730446</v>
      </c>
      <c r="G2669">
        <f>Table1[[#This Row],[Percentage]]*Table1[[#This Row],[VMT]]</f>
        <v>145615657.87170798</v>
      </c>
    </row>
    <row r="2670" spans="1:7">
      <c r="A2670">
        <v>48</v>
      </c>
      <c r="B2670" t="str">
        <f>VLOOKUP(A2670,SQL!$A$10:$B$61,2)</f>
        <v>Texas</v>
      </c>
      <c r="C2670">
        <v>489</v>
      </c>
      <c r="D2670" s="5">
        <v>447699.78</v>
      </c>
      <c r="E2670" s="8">
        <f t="shared" si="41"/>
        <v>163410419.70000002</v>
      </c>
      <c r="F2670" s="55">
        <f>VLOOKUP(Table1[[#This Row],[ST2]],Table2[#All],4,FALSE)</f>
        <v>0.6629519187730446</v>
      </c>
      <c r="G2670">
        <f>Table1[[#This Row],[Percentage]]*Table1[[#This Row],[VMT]]</f>
        <v>108333251.28762354</v>
      </c>
    </row>
    <row r="2671" spans="1:7">
      <c r="A2671">
        <v>48</v>
      </c>
      <c r="B2671" t="str">
        <f>VLOOKUP(A2671,SQL!$A$10:$B$61,2)</f>
        <v>Texas</v>
      </c>
      <c r="C2671">
        <v>491</v>
      </c>
      <c r="D2671" s="5">
        <v>8006499.1469999999</v>
      </c>
      <c r="E2671" s="8">
        <f t="shared" si="41"/>
        <v>2922372188.6549997</v>
      </c>
      <c r="F2671" s="55">
        <f>VLOOKUP(Table1[[#This Row],[ST2]],Table2[#All],4,FALSE)</f>
        <v>0.6629519187730446</v>
      </c>
      <c r="G2671">
        <f>Table1[[#This Row],[Percentage]]*Table1[[#This Row],[VMT]]</f>
        <v>1937392249.8378139</v>
      </c>
    </row>
    <row r="2672" spans="1:7">
      <c r="A2672">
        <v>48</v>
      </c>
      <c r="B2672" t="str">
        <f>VLOOKUP(A2672,SQL!$A$10:$B$61,2)</f>
        <v>Texas</v>
      </c>
      <c r="C2672">
        <v>493</v>
      </c>
      <c r="D2672" s="5">
        <v>951770.46</v>
      </c>
      <c r="E2672" s="8">
        <f t="shared" si="41"/>
        <v>347396217.89999998</v>
      </c>
      <c r="F2672" s="55">
        <f>VLOOKUP(Table1[[#This Row],[ST2]],Table2[#All],4,FALSE)</f>
        <v>0.6629519187730446</v>
      </c>
      <c r="G2672">
        <f>Table1[[#This Row],[Percentage]]*Table1[[#This Row],[VMT]]</f>
        <v>230306989.23130369</v>
      </c>
    </row>
    <row r="2673" spans="1:7">
      <c r="A2673">
        <v>48</v>
      </c>
      <c r="B2673" t="str">
        <f>VLOOKUP(A2673,SQL!$A$10:$B$61,2)</f>
        <v>Texas</v>
      </c>
      <c r="C2673">
        <v>495</v>
      </c>
      <c r="D2673" s="5">
        <v>193447.45</v>
      </c>
      <c r="E2673" s="8">
        <f t="shared" si="41"/>
        <v>70608319.25</v>
      </c>
      <c r="F2673" s="55">
        <f>VLOOKUP(Table1[[#This Row],[ST2]],Table2[#All],4,FALSE)</f>
        <v>0.6629519187730446</v>
      </c>
      <c r="G2673">
        <f>Table1[[#This Row],[Percentage]]*Table1[[#This Row],[VMT]]</f>
        <v>46809920.728127204</v>
      </c>
    </row>
    <row r="2674" spans="1:7">
      <c r="A2674">
        <v>48</v>
      </c>
      <c r="B2674" t="str">
        <f>VLOOKUP(A2674,SQL!$A$10:$B$61,2)</f>
        <v>Texas</v>
      </c>
      <c r="C2674">
        <v>497</v>
      </c>
      <c r="D2674" s="5">
        <v>2056403.4709999999</v>
      </c>
      <c r="E2674" s="8">
        <f t="shared" si="41"/>
        <v>750587266.91499996</v>
      </c>
      <c r="F2674" s="55">
        <f>VLOOKUP(Table1[[#This Row],[ST2]],Table2[#All],4,FALSE)</f>
        <v>0.6629519187730446</v>
      </c>
      <c r="G2674">
        <f>Table1[[#This Row],[Percentage]]*Table1[[#This Row],[VMT]]</f>
        <v>497603268.80791461</v>
      </c>
    </row>
    <row r="2675" spans="1:7">
      <c r="A2675">
        <v>48</v>
      </c>
      <c r="B2675" t="str">
        <f>VLOOKUP(A2675,SQL!$A$10:$B$61,2)</f>
        <v>Texas</v>
      </c>
      <c r="C2675">
        <v>499</v>
      </c>
      <c r="D2675" s="5">
        <v>818876.01</v>
      </c>
      <c r="E2675" s="8">
        <f t="shared" si="41"/>
        <v>298889743.64999998</v>
      </c>
      <c r="F2675" s="55">
        <f>VLOOKUP(Table1[[#This Row],[ST2]],Table2[#All],4,FALSE)</f>
        <v>0.6629519187730446</v>
      </c>
      <c r="G2675">
        <f>Table1[[#This Row],[Percentage]]*Table1[[#This Row],[VMT]]</f>
        <v>198149529.05435091</v>
      </c>
    </row>
    <row r="2676" spans="1:7">
      <c r="A2676">
        <v>48</v>
      </c>
      <c r="B2676" t="str">
        <f>VLOOKUP(A2676,SQL!$A$10:$B$61,2)</f>
        <v>Texas</v>
      </c>
      <c r="C2676">
        <v>501</v>
      </c>
      <c r="D2676" s="5">
        <v>223453.44</v>
      </c>
      <c r="E2676" s="8">
        <f t="shared" si="41"/>
        <v>81560505.599999994</v>
      </c>
      <c r="F2676" s="55">
        <f>VLOOKUP(Table1[[#This Row],[ST2]],Table2[#All],4,FALSE)</f>
        <v>0.6629519187730446</v>
      </c>
      <c r="G2676">
        <f>Table1[[#This Row],[Percentage]]*Table1[[#This Row],[VMT]]</f>
        <v>54070693.683619648</v>
      </c>
    </row>
    <row r="2677" spans="1:7">
      <c r="A2677">
        <v>48</v>
      </c>
      <c r="B2677" t="str">
        <f>VLOOKUP(A2677,SQL!$A$10:$B$61,2)</f>
        <v>Texas</v>
      </c>
      <c r="C2677">
        <v>503</v>
      </c>
      <c r="D2677" s="5">
        <v>380654.78</v>
      </c>
      <c r="E2677" s="8">
        <f t="shared" si="41"/>
        <v>138938994.70000002</v>
      </c>
      <c r="F2677" s="55">
        <f>VLOOKUP(Table1[[#This Row],[ST2]],Table2[#All],4,FALSE)</f>
        <v>0.6629519187730446</v>
      </c>
      <c r="G2677">
        <f>Table1[[#This Row],[Percentage]]*Table1[[#This Row],[VMT]]</f>
        <v>92109873.128762886</v>
      </c>
    </row>
    <row r="2678" spans="1:7">
      <c r="A2678">
        <v>48</v>
      </c>
      <c r="B2678" t="str">
        <f>VLOOKUP(A2678,SQL!$A$10:$B$61,2)</f>
        <v>Texas</v>
      </c>
      <c r="C2678">
        <v>505</v>
      </c>
      <c r="D2678" s="5">
        <v>321116.56</v>
      </c>
      <c r="E2678" s="8">
        <f t="shared" si="41"/>
        <v>117207544.40000001</v>
      </c>
      <c r="F2678" s="55">
        <f>VLOOKUP(Table1[[#This Row],[ST2]],Table2[#All],4,FALSE)</f>
        <v>0.6629519187730446</v>
      </c>
      <c r="G2678">
        <f>Table1[[#This Row],[Percentage]]*Table1[[#This Row],[VMT]]</f>
        <v>77702966.454656824</v>
      </c>
    </row>
    <row r="2679" spans="1:7">
      <c r="A2679">
        <v>48</v>
      </c>
      <c r="B2679" t="str">
        <f>VLOOKUP(A2679,SQL!$A$10:$B$61,2)</f>
        <v>Texas</v>
      </c>
      <c r="C2679">
        <v>507</v>
      </c>
      <c r="D2679" s="5">
        <v>338853.53</v>
      </c>
      <c r="E2679" s="8">
        <f t="shared" si="41"/>
        <v>123681538.45</v>
      </c>
      <c r="F2679" s="55">
        <f>VLOOKUP(Table1[[#This Row],[ST2]],Table2[#All],4,FALSE)</f>
        <v>0.6629519187730446</v>
      </c>
      <c r="G2679">
        <f>Table1[[#This Row],[Percentage]]*Table1[[#This Row],[VMT]]</f>
        <v>81994913.23222959</v>
      </c>
    </row>
    <row r="2680" spans="1:7">
      <c r="A2680">
        <v>49</v>
      </c>
      <c r="B2680" t="str">
        <f>VLOOKUP(A2680,SQL!$A$10:$B$61,2)</f>
        <v>Utah</v>
      </c>
      <c r="C2680">
        <v>1</v>
      </c>
      <c r="D2680" s="5">
        <v>653389.32900000003</v>
      </c>
      <c r="E2680" s="8">
        <f t="shared" si="41"/>
        <v>238487105.08500001</v>
      </c>
      <c r="F2680" s="55">
        <f>VLOOKUP(Table1[[#This Row],[ST2]],Table2[#All],4,FALSE)</f>
        <v>0.67374573427799966</v>
      </c>
      <c r="G2680">
        <f>Table1[[#This Row],[Percentage]]*Table1[[#This Row],[VMT]]</f>
        <v>160679669.7313278</v>
      </c>
    </row>
    <row r="2681" spans="1:7">
      <c r="A2681">
        <v>49</v>
      </c>
      <c r="B2681" t="str">
        <f>VLOOKUP(A2681,SQL!$A$10:$B$61,2)</f>
        <v>Utah</v>
      </c>
      <c r="C2681">
        <v>3</v>
      </c>
      <c r="D2681" s="5">
        <v>2198406.3110000002</v>
      </c>
      <c r="E2681" s="8">
        <f t="shared" si="41"/>
        <v>802418303.5150001</v>
      </c>
      <c r="F2681" s="55">
        <f>VLOOKUP(Table1[[#This Row],[ST2]],Table2[#All],4,FALSE)</f>
        <v>0.67374573427799966</v>
      </c>
      <c r="G2681">
        <f>Table1[[#This Row],[Percentage]]*Table1[[#This Row],[VMT]]</f>
        <v>540625909.09982049</v>
      </c>
    </row>
    <row r="2682" spans="1:7">
      <c r="A2682">
        <v>49</v>
      </c>
      <c r="B2682" t="str">
        <f>VLOOKUP(A2682,SQL!$A$10:$B$61,2)</f>
        <v>Utah</v>
      </c>
      <c r="C2682">
        <v>5</v>
      </c>
      <c r="D2682" s="5">
        <v>1458965.4990000001</v>
      </c>
      <c r="E2682" s="8">
        <f t="shared" si="41"/>
        <v>532522407.13500005</v>
      </c>
      <c r="F2682" s="55">
        <f>VLOOKUP(Table1[[#This Row],[ST2]],Table2[#All],4,FALSE)</f>
        <v>0.67374573427799966</v>
      </c>
      <c r="G2682">
        <f>Table1[[#This Row],[Percentage]]*Table1[[#This Row],[VMT]]</f>
        <v>358784700.2146585</v>
      </c>
    </row>
    <row r="2683" spans="1:7">
      <c r="A2683">
        <v>49</v>
      </c>
      <c r="B2683" t="str">
        <f>VLOOKUP(A2683,SQL!$A$10:$B$61,2)</f>
        <v>Utah</v>
      </c>
      <c r="C2683">
        <v>7</v>
      </c>
      <c r="D2683" s="5">
        <v>606693.25399999996</v>
      </c>
      <c r="E2683" s="8">
        <f t="shared" si="41"/>
        <v>221443037.70999998</v>
      </c>
      <c r="F2683" s="55">
        <f>VLOOKUP(Table1[[#This Row],[ST2]],Table2[#All],4,FALSE)</f>
        <v>0.67374573427799966</v>
      </c>
      <c r="G2683">
        <f>Table1[[#This Row],[Percentage]]*Table1[[#This Row],[VMT]]</f>
        <v>149196302.04267469</v>
      </c>
    </row>
    <row r="2684" spans="1:7">
      <c r="A2684">
        <v>49</v>
      </c>
      <c r="B2684" t="str">
        <f>VLOOKUP(A2684,SQL!$A$10:$B$61,2)</f>
        <v>Utah</v>
      </c>
      <c r="C2684">
        <v>9</v>
      </c>
      <c r="D2684" s="5">
        <v>73707.517000000007</v>
      </c>
      <c r="E2684" s="8">
        <f t="shared" si="41"/>
        <v>26903243.705000002</v>
      </c>
      <c r="F2684" s="55">
        <f>VLOOKUP(Table1[[#This Row],[ST2]],Table2[#All],4,FALSE)</f>
        <v>0.67374573427799966</v>
      </c>
      <c r="G2684">
        <f>Table1[[#This Row],[Percentage]]*Table1[[#This Row],[VMT]]</f>
        <v>18125945.684485197</v>
      </c>
    </row>
    <row r="2685" spans="1:7">
      <c r="A2685">
        <v>49</v>
      </c>
      <c r="B2685" t="str">
        <f>VLOOKUP(A2685,SQL!$A$10:$B$61,2)</f>
        <v>Utah</v>
      </c>
      <c r="C2685">
        <v>11</v>
      </c>
      <c r="D2685" s="5">
        <v>5511689.5710000005</v>
      </c>
      <c r="E2685" s="8">
        <f t="shared" si="41"/>
        <v>2011766693.4150002</v>
      </c>
      <c r="F2685" s="55">
        <f>VLOOKUP(Table1[[#This Row],[ST2]],Table2[#All],4,FALSE)</f>
        <v>0.67374573427799966</v>
      </c>
      <c r="G2685">
        <f>Table1[[#This Row],[Percentage]]*Table1[[#This Row],[VMT]]</f>
        <v>1355419228.0509129</v>
      </c>
    </row>
    <row r="2686" spans="1:7">
      <c r="A2686">
        <v>49</v>
      </c>
      <c r="B2686" t="str">
        <f>VLOOKUP(A2686,SQL!$A$10:$B$61,2)</f>
        <v>Utah</v>
      </c>
      <c r="C2686">
        <v>13</v>
      </c>
      <c r="D2686" s="5">
        <v>517053.27500000002</v>
      </c>
      <c r="E2686" s="8">
        <f t="shared" si="41"/>
        <v>188724445.375</v>
      </c>
      <c r="F2686" s="55">
        <f>VLOOKUP(Table1[[#This Row],[ST2]],Table2[#All],4,FALSE)</f>
        <v>0.67374573427799966</v>
      </c>
      <c r="G2686">
        <f>Table1[[#This Row],[Percentage]]*Table1[[#This Row],[VMT]]</f>
        <v>127152290.02538761</v>
      </c>
    </row>
    <row r="2687" spans="1:7">
      <c r="A2687">
        <v>49</v>
      </c>
      <c r="B2687" t="str">
        <f>VLOOKUP(A2687,SQL!$A$10:$B$61,2)</f>
        <v>Utah</v>
      </c>
      <c r="C2687">
        <v>15</v>
      </c>
      <c r="D2687" s="5">
        <v>765008.28399999999</v>
      </c>
      <c r="E2687" s="8">
        <f t="shared" si="41"/>
        <v>279228023.65999997</v>
      </c>
      <c r="F2687" s="55">
        <f>VLOOKUP(Table1[[#This Row],[ST2]],Table2[#All],4,FALSE)</f>
        <v>0.67374573427799966</v>
      </c>
      <c r="G2687">
        <f>Table1[[#This Row],[Percentage]]*Table1[[#This Row],[VMT]]</f>
        <v>188128689.83180135</v>
      </c>
    </row>
    <row r="2688" spans="1:7">
      <c r="A2688">
        <v>49</v>
      </c>
      <c r="B2688" t="str">
        <f>VLOOKUP(A2688,SQL!$A$10:$B$61,2)</f>
        <v>Utah</v>
      </c>
      <c r="C2688">
        <v>17</v>
      </c>
      <c r="D2688" s="5">
        <v>271718.43099999998</v>
      </c>
      <c r="E2688" s="8">
        <f t="shared" si="41"/>
        <v>99177227.314999998</v>
      </c>
      <c r="F2688" s="55">
        <f>VLOOKUP(Table1[[#This Row],[ST2]],Table2[#All],4,FALSE)</f>
        <v>0.67374573427799966</v>
      </c>
      <c r="G2688">
        <f>Table1[[#This Row],[Percentage]]*Table1[[#This Row],[VMT]]</f>
        <v>66820233.841000758</v>
      </c>
    </row>
    <row r="2689" spans="1:7">
      <c r="A2689">
        <v>49</v>
      </c>
      <c r="B2689" t="str">
        <f>VLOOKUP(A2689,SQL!$A$10:$B$61,2)</f>
        <v>Utah</v>
      </c>
      <c r="C2689">
        <v>19</v>
      </c>
      <c r="D2689" s="5">
        <v>801706.24800000002</v>
      </c>
      <c r="E2689" s="8">
        <f t="shared" si="41"/>
        <v>292622780.51999998</v>
      </c>
      <c r="F2689" s="55">
        <f>VLOOKUP(Table1[[#This Row],[ST2]],Table2[#All],4,FALSE)</f>
        <v>0.67374573427799966</v>
      </c>
      <c r="G2689">
        <f>Table1[[#This Row],[Percentage]]*Table1[[#This Row],[VMT]]</f>
        <v>197153350.12791732</v>
      </c>
    </row>
    <row r="2690" spans="1:7">
      <c r="A2690">
        <v>49</v>
      </c>
      <c r="B2690" t="str">
        <f>VLOOKUP(A2690,SQL!$A$10:$B$61,2)</f>
        <v>Utah</v>
      </c>
      <c r="C2690">
        <v>21</v>
      </c>
      <c r="D2690" s="5">
        <v>1640219.773</v>
      </c>
      <c r="E2690" s="8">
        <f t="shared" si="41"/>
        <v>598680217.14499998</v>
      </c>
      <c r="F2690" s="55">
        <f>VLOOKUP(Table1[[#This Row],[ST2]],Table2[#All],4,FALSE)</f>
        <v>0.67374573427799966</v>
      </c>
      <c r="G2690">
        <f>Table1[[#This Row],[Percentage]]*Table1[[#This Row],[VMT]]</f>
        <v>403358242.4980703</v>
      </c>
    </row>
    <row r="2691" spans="1:7">
      <c r="A2691">
        <v>49</v>
      </c>
      <c r="B2691" t="str">
        <f>VLOOKUP(A2691,SQL!$A$10:$B$61,2)</f>
        <v>Utah</v>
      </c>
      <c r="C2691">
        <v>23</v>
      </c>
      <c r="D2691" s="5">
        <v>1006824.335</v>
      </c>
      <c r="E2691" s="8">
        <f t="shared" ref="E2691:E2754" si="42">D2691*365</f>
        <v>367490882.27499998</v>
      </c>
      <c r="F2691" s="55">
        <f>VLOOKUP(Table1[[#This Row],[ST2]],Table2[#All],4,FALSE)</f>
        <v>0.67374573427799966</v>
      </c>
      <c r="G2691">
        <f>Table1[[#This Row],[Percentage]]*Table1[[#This Row],[VMT]]</f>
        <v>247595414.31883979</v>
      </c>
    </row>
    <row r="2692" spans="1:7">
      <c r="A2692">
        <v>49</v>
      </c>
      <c r="B2692" t="str">
        <f>VLOOKUP(A2692,SQL!$A$10:$B$61,2)</f>
        <v>Utah</v>
      </c>
      <c r="C2692">
        <v>25</v>
      </c>
      <c r="D2692" s="5">
        <v>315072.48599999998</v>
      </c>
      <c r="E2692" s="8">
        <f t="shared" si="42"/>
        <v>115001457.38999999</v>
      </c>
      <c r="F2692" s="55">
        <f>VLOOKUP(Table1[[#This Row],[ST2]],Table2[#All],4,FALSE)</f>
        <v>0.67374573427799966</v>
      </c>
      <c r="G2692">
        <f>Table1[[#This Row],[Percentage]]*Table1[[#This Row],[VMT]]</f>
        <v>77481741.352265626</v>
      </c>
    </row>
    <row r="2693" spans="1:7">
      <c r="A2693">
        <v>49</v>
      </c>
      <c r="B2693" t="str">
        <f>VLOOKUP(A2693,SQL!$A$10:$B$61,2)</f>
        <v>Utah</v>
      </c>
      <c r="C2693">
        <v>27</v>
      </c>
      <c r="D2693" s="5">
        <v>1125339.132</v>
      </c>
      <c r="E2693" s="8">
        <f t="shared" si="42"/>
        <v>410748783.18000001</v>
      </c>
      <c r="F2693" s="55">
        <f>VLOOKUP(Table1[[#This Row],[ST2]],Table2[#All],4,FALSE)</f>
        <v>0.67374573427799966</v>
      </c>
      <c r="G2693">
        <f>Table1[[#This Row],[Percentage]]*Table1[[#This Row],[VMT]]</f>
        <v>276740240.52740401</v>
      </c>
    </row>
    <row r="2694" spans="1:7">
      <c r="A2694">
        <v>49</v>
      </c>
      <c r="B2694" t="str">
        <f>VLOOKUP(A2694,SQL!$A$10:$B$61,2)</f>
        <v>Utah</v>
      </c>
      <c r="C2694">
        <v>29</v>
      </c>
      <c r="D2694" s="5">
        <v>310770.72100000002</v>
      </c>
      <c r="E2694" s="8">
        <f t="shared" si="42"/>
        <v>113431313.16500001</v>
      </c>
      <c r="F2694" s="55">
        <f>VLOOKUP(Table1[[#This Row],[ST2]],Table2[#All],4,FALSE)</f>
        <v>0.67374573427799966</v>
      </c>
      <c r="G2694">
        <f>Table1[[#This Row],[Percentage]]*Table1[[#This Row],[VMT]]</f>
        <v>76423863.378470659</v>
      </c>
    </row>
    <row r="2695" spans="1:7">
      <c r="A2695">
        <v>49</v>
      </c>
      <c r="B2695" t="str">
        <f>VLOOKUP(A2695,SQL!$A$10:$B$61,2)</f>
        <v>Utah</v>
      </c>
      <c r="C2695">
        <v>31</v>
      </c>
      <c r="D2695" s="5">
        <v>51218.714</v>
      </c>
      <c r="E2695" s="8">
        <f t="shared" si="42"/>
        <v>18694830.609999999</v>
      </c>
      <c r="F2695" s="55">
        <f>VLOOKUP(Table1[[#This Row],[ST2]],Table2[#All],4,FALSE)</f>
        <v>0.67374573427799966</v>
      </c>
      <c r="G2695">
        <f>Table1[[#This Row],[Percentage]]*Table1[[#This Row],[VMT]]</f>
        <v>12595562.376537275</v>
      </c>
    </row>
    <row r="2696" spans="1:7">
      <c r="A2696">
        <v>49</v>
      </c>
      <c r="B2696" t="str">
        <f>VLOOKUP(A2696,SQL!$A$10:$B$61,2)</f>
        <v>Utah</v>
      </c>
      <c r="C2696">
        <v>33</v>
      </c>
      <c r="D2696" s="5">
        <v>103653.045</v>
      </c>
      <c r="E2696" s="8">
        <f t="shared" si="42"/>
        <v>37833361.424999997</v>
      </c>
      <c r="F2696" s="55">
        <f>VLOOKUP(Table1[[#This Row],[ST2]],Table2[#All],4,FALSE)</f>
        <v>0.67374573427799966</v>
      </c>
      <c r="G2696">
        <f>Table1[[#This Row],[Percentage]]*Table1[[#This Row],[VMT]]</f>
        <v>25490065.87349157</v>
      </c>
    </row>
    <row r="2697" spans="1:7">
      <c r="A2697">
        <v>49</v>
      </c>
      <c r="B2697" t="str">
        <f>VLOOKUP(A2697,SQL!$A$10:$B$61,2)</f>
        <v>Utah</v>
      </c>
      <c r="C2697">
        <v>35</v>
      </c>
      <c r="D2697" s="5">
        <v>19293991.403999999</v>
      </c>
      <c r="E2697" s="8">
        <f t="shared" si="42"/>
        <v>7042306862.46</v>
      </c>
      <c r="F2697" s="55">
        <f>VLOOKUP(Table1[[#This Row],[ST2]],Table2[#All],4,FALSE)</f>
        <v>0.67374573427799966</v>
      </c>
      <c r="G2697">
        <f>Table1[[#This Row],[Percentage]]*Table1[[#This Row],[VMT]]</f>
        <v>4744724208.0591087</v>
      </c>
    </row>
    <row r="2698" spans="1:7">
      <c r="A2698">
        <v>49</v>
      </c>
      <c r="B2698" t="str">
        <f>VLOOKUP(A2698,SQL!$A$10:$B$61,2)</f>
        <v>Utah</v>
      </c>
      <c r="C2698">
        <v>37</v>
      </c>
      <c r="D2698" s="5">
        <v>631787.57700000005</v>
      </c>
      <c r="E2698" s="8">
        <f t="shared" si="42"/>
        <v>230602465.60500002</v>
      </c>
      <c r="F2698" s="55">
        <f>VLOOKUP(Table1[[#This Row],[ST2]],Table2[#All],4,FALSE)</f>
        <v>0.67374573427799966</v>
      </c>
      <c r="G2698">
        <f>Table1[[#This Row],[Percentage]]*Table1[[#This Row],[VMT]]</f>
        <v>155367427.51535791</v>
      </c>
    </row>
    <row r="2699" spans="1:7">
      <c r="A2699">
        <v>49</v>
      </c>
      <c r="B2699" t="str">
        <f>VLOOKUP(A2699,SQL!$A$10:$B$61,2)</f>
        <v>Utah</v>
      </c>
      <c r="C2699">
        <v>39</v>
      </c>
      <c r="D2699" s="5">
        <v>385183.72</v>
      </c>
      <c r="E2699" s="8">
        <f t="shared" si="42"/>
        <v>140592057.79999998</v>
      </c>
      <c r="F2699" s="55">
        <f>VLOOKUP(Table1[[#This Row],[ST2]],Table2[#All],4,FALSE)</f>
        <v>0.67374573427799966</v>
      </c>
      <c r="G2699">
        <f>Table1[[#This Row],[Percentage]]*Table1[[#This Row],[VMT]]</f>
        <v>94723299.216115952</v>
      </c>
    </row>
    <row r="2700" spans="1:7">
      <c r="A2700">
        <v>49</v>
      </c>
      <c r="B2700" t="str">
        <f>VLOOKUP(A2700,SQL!$A$10:$B$61,2)</f>
        <v>Utah</v>
      </c>
      <c r="C2700">
        <v>41</v>
      </c>
      <c r="D2700" s="5">
        <v>739312.48899999994</v>
      </c>
      <c r="E2700" s="8">
        <f t="shared" si="42"/>
        <v>269849058.48499995</v>
      </c>
      <c r="F2700" s="55">
        <f>VLOOKUP(Table1[[#This Row],[ST2]],Table2[#All],4,FALSE)</f>
        <v>0.67374573427799966</v>
      </c>
      <c r="G2700">
        <f>Table1[[#This Row],[Percentage]]*Table1[[#This Row],[VMT]]</f>
        <v>181809652.05320317</v>
      </c>
    </row>
    <row r="2701" spans="1:7">
      <c r="A2701">
        <v>49</v>
      </c>
      <c r="B2701" t="str">
        <f>VLOOKUP(A2701,SQL!$A$10:$B$61,2)</f>
        <v>Utah</v>
      </c>
      <c r="C2701">
        <v>43</v>
      </c>
      <c r="D2701" s="5">
        <v>1725080.8189999999</v>
      </c>
      <c r="E2701" s="8">
        <f t="shared" si="42"/>
        <v>629654498.93499994</v>
      </c>
      <c r="F2701" s="55">
        <f>VLOOKUP(Table1[[#This Row],[ST2]],Table2[#All],4,FALSE)</f>
        <v>0.67374573427799966</v>
      </c>
      <c r="G2701">
        <f>Table1[[#This Row],[Percentage]]*Table1[[#This Row],[VMT]]</f>
        <v>424227032.72640747</v>
      </c>
    </row>
    <row r="2702" spans="1:7">
      <c r="A2702">
        <v>49</v>
      </c>
      <c r="B2702" t="str">
        <f>VLOOKUP(A2702,SQL!$A$10:$B$61,2)</f>
        <v>Utah</v>
      </c>
      <c r="C2702">
        <v>45</v>
      </c>
      <c r="D2702" s="5">
        <v>1604685.7579999999</v>
      </c>
      <c r="E2702" s="8">
        <f t="shared" si="42"/>
        <v>585710301.66999996</v>
      </c>
      <c r="F2702" s="55">
        <f>VLOOKUP(Table1[[#This Row],[ST2]],Table2[#All],4,FALSE)</f>
        <v>0.67374573427799966</v>
      </c>
      <c r="G2702">
        <f>Table1[[#This Row],[Percentage]]*Table1[[#This Row],[VMT]]</f>
        <v>394619817.27284282</v>
      </c>
    </row>
    <row r="2703" spans="1:7">
      <c r="A2703">
        <v>49</v>
      </c>
      <c r="B2703" t="str">
        <f>VLOOKUP(A2703,SQL!$A$10:$B$61,2)</f>
        <v>Utah</v>
      </c>
      <c r="C2703">
        <v>47</v>
      </c>
      <c r="D2703" s="5">
        <v>767434.33400000003</v>
      </c>
      <c r="E2703" s="8">
        <f t="shared" si="42"/>
        <v>280113531.91000003</v>
      </c>
      <c r="F2703" s="55">
        <f>VLOOKUP(Table1[[#This Row],[ST2]],Table2[#All],4,FALSE)</f>
        <v>0.67374573427799966</v>
      </c>
      <c r="G2703">
        <f>Table1[[#This Row],[Percentage]]*Table1[[#This Row],[VMT]]</f>
        <v>188725297.23790684</v>
      </c>
    </row>
    <row r="2704" spans="1:7">
      <c r="A2704">
        <v>49</v>
      </c>
      <c r="B2704" t="str">
        <f>VLOOKUP(A2704,SQL!$A$10:$B$61,2)</f>
        <v>Utah</v>
      </c>
      <c r="C2704">
        <v>49</v>
      </c>
      <c r="D2704" s="5">
        <v>8181618.1200000001</v>
      </c>
      <c r="E2704" s="8">
        <f t="shared" si="42"/>
        <v>2986290613.8000002</v>
      </c>
      <c r="F2704" s="55">
        <f>VLOOKUP(Table1[[#This Row],[ST2]],Table2[#All],4,FALSE)</f>
        <v>0.67374573427799966</v>
      </c>
      <c r="G2704">
        <f>Table1[[#This Row],[Percentage]]*Table1[[#This Row],[VMT]]</f>
        <v>2012000562.3621795</v>
      </c>
    </row>
    <row r="2705" spans="1:7">
      <c r="A2705">
        <v>49</v>
      </c>
      <c r="B2705" t="str">
        <f>VLOOKUP(A2705,SQL!$A$10:$B$61,2)</f>
        <v>Utah</v>
      </c>
      <c r="C2705">
        <v>51</v>
      </c>
      <c r="D2705" s="5">
        <v>775130.272</v>
      </c>
      <c r="E2705" s="8">
        <f t="shared" si="42"/>
        <v>282922549.27999997</v>
      </c>
      <c r="F2705" s="55">
        <f>VLOOKUP(Table1[[#This Row],[ST2]],Table2[#All],4,FALSE)</f>
        <v>0.67374573427799966</v>
      </c>
      <c r="G2705">
        <f>Table1[[#This Row],[Percentage]]*Table1[[#This Row],[VMT]]</f>
        <v>190617860.70845711</v>
      </c>
    </row>
    <row r="2706" spans="1:7">
      <c r="A2706">
        <v>49</v>
      </c>
      <c r="B2706" t="str">
        <f>VLOOKUP(A2706,SQL!$A$10:$B$61,2)</f>
        <v>Utah</v>
      </c>
      <c r="C2706">
        <v>53</v>
      </c>
      <c r="D2706" s="5">
        <v>2782954.8650000002</v>
      </c>
      <c r="E2706" s="8">
        <f t="shared" si="42"/>
        <v>1015778525.725</v>
      </c>
      <c r="F2706" s="55">
        <f>VLOOKUP(Table1[[#This Row],[ST2]],Table2[#All],4,FALSE)</f>
        <v>0.67374573427799966</v>
      </c>
      <c r="G2706">
        <f>Table1[[#This Row],[Percentage]]*Table1[[#This Row],[VMT]]</f>
        <v>684376448.67841411</v>
      </c>
    </row>
    <row r="2707" spans="1:7">
      <c r="A2707">
        <v>49</v>
      </c>
      <c r="B2707" t="str">
        <f>VLOOKUP(A2707,SQL!$A$10:$B$61,2)</f>
        <v>Utah</v>
      </c>
      <c r="C2707">
        <v>55</v>
      </c>
      <c r="D2707" s="5">
        <v>100918.149</v>
      </c>
      <c r="E2707" s="8">
        <f t="shared" si="42"/>
        <v>36835124.385000005</v>
      </c>
      <c r="F2707" s="55">
        <f>VLOOKUP(Table1[[#This Row],[ST2]],Table2[#All],4,FALSE)</f>
        <v>0.67374573427799966</v>
      </c>
      <c r="G2707">
        <f>Table1[[#This Row],[Percentage]]*Table1[[#This Row],[VMT]]</f>
        <v>24817507.925993279</v>
      </c>
    </row>
    <row r="2708" spans="1:7">
      <c r="A2708">
        <v>49</v>
      </c>
      <c r="B2708" t="str">
        <f>VLOOKUP(A2708,SQL!$A$10:$B$61,2)</f>
        <v>Utah</v>
      </c>
      <c r="C2708">
        <v>57</v>
      </c>
      <c r="D2708" s="5">
        <v>3424457.7310000001</v>
      </c>
      <c r="E2708" s="8">
        <f t="shared" si="42"/>
        <v>1249927071.8150001</v>
      </c>
      <c r="F2708" s="55">
        <f>VLOOKUP(Table1[[#This Row],[ST2]],Table2[#All],4,FALSE)</f>
        <v>0.67374573427799966</v>
      </c>
      <c r="G2708">
        <f>Table1[[#This Row],[Percentage]]*Table1[[#This Row],[VMT]]</f>
        <v>842133032.79394722</v>
      </c>
    </row>
    <row r="2709" spans="1:7">
      <c r="A2709">
        <v>50</v>
      </c>
      <c r="B2709" t="str">
        <f>VLOOKUP(A2709,SQL!$A$10:$B$61,2)</f>
        <v>Vermont</v>
      </c>
      <c r="C2709">
        <v>1</v>
      </c>
      <c r="D2709" s="5">
        <v>796840.43</v>
      </c>
      <c r="E2709" s="8">
        <f t="shared" si="42"/>
        <v>290846756.95000005</v>
      </c>
      <c r="F2709" s="55">
        <f>VLOOKUP(Table1[[#This Row],[ST2]],Table2[#All],4,FALSE)</f>
        <v>0.5131634609867578</v>
      </c>
      <c r="G2709">
        <f>Table1[[#This Row],[Percentage]]*Table1[[#This Row],[VMT]]</f>
        <v>149251928.41323638</v>
      </c>
    </row>
    <row r="2710" spans="1:7">
      <c r="A2710">
        <v>50</v>
      </c>
      <c r="B2710" t="str">
        <f>VLOOKUP(A2710,SQL!$A$10:$B$61,2)</f>
        <v>Vermont</v>
      </c>
      <c r="C2710">
        <v>3</v>
      </c>
      <c r="D2710" s="5">
        <v>851668.68</v>
      </c>
      <c r="E2710" s="8">
        <f t="shared" si="42"/>
        <v>310859068.20000005</v>
      </c>
      <c r="F2710" s="55">
        <f>VLOOKUP(Table1[[#This Row],[ST2]],Table2[#All],4,FALSE)</f>
        <v>0.5131634609867578</v>
      </c>
      <c r="G2710">
        <f>Table1[[#This Row],[Percentage]]*Table1[[#This Row],[VMT]]</f>
        <v>159521515.3166306</v>
      </c>
    </row>
    <row r="2711" spans="1:7">
      <c r="A2711">
        <v>50</v>
      </c>
      <c r="B2711" t="str">
        <f>VLOOKUP(A2711,SQL!$A$10:$B$61,2)</f>
        <v>Vermont</v>
      </c>
      <c r="C2711">
        <v>5</v>
      </c>
      <c r="D2711" s="5">
        <v>799718</v>
      </c>
      <c r="E2711" s="8">
        <f t="shared" si="42"/>
        <v>291897070</v>
      </c>
      <c r="F2711" s="55">
        <f>VLOOKUP(Table1[[#This Row],[ST2]],Table2[#All],4,FALSE)</f>
        <v>0.5131634609867578</v>
      </c>
      <c r="G2711">
        <f>Table1[[#This Row],[Percentage]]*Table1[[#This Row],[VMT]]</f>
        <v>149790910.69309393</v>
      </c>
    </row>
    <row r="2712" spans="1:7">
      <c r="A2712">
        <v>50</v>
      </c>
      <c r="B2712" t="str">
        <f>VLOOKUP(A2712,SQL!$A$10:$B$61,2)</f>
        <v>Vermont</v>
      </c>
      <c r="C2712">
        <v>7</v>
      </c>
      <c r="D2712" s="5">
        <v>3185553.75</v>
      </c>
      <c r="E2712" s="8">
        <f t="shared" si="42"/>
        <v>1162727118.75</v>
      </c>
      <c r="F2712" s="55">
        <f>VLOOKUP(Table1[[#This Row],[ST2]],Table2[#All],4,FALSE)</f>
        <v>0.5131634609867578</v>
      </c>
      <c r="G2712">
        <f>Table1[[#This Row],[Percentage]]*Table1[[#This Row],[VMT]]</f>
        <v>596669072.44091094</v>
      </c>
    </row>
    <row r="2713" spans="1:7">
      <c r="A2713">
        <v>50</v>
      </c>
      <c r="B2713" t="str">
        <f>VLOOKUP(A2713,SQL!$A$10:$B$61,2)</f>
        <v>Vermont</v>
      </c>
      <c r="C2713">
        <v>9</v>
      </c>
      <c r="D2713" s="5">
        <v>164376.75</v>
      </c>
      <c r="E2713" s="8">
        <f t="shared" si="42"/>
        <v>59997513.75</v>
      </c>
      <c r="F2713" s="55">
        <f>VLOOKUP(Table1[[#This Row],[ST2]],Table2[#All],4,FALSE)</f>
        <v>0.5131634609867578</v>
      </c>
      <c r="G2713">
        <f>Table1[[#This Row],[Percentage]]*Table1[[#This Row],[VMT]]</f>
        <v>30788531.806550588</v>
      </c>
    </row>
    <row r="2714" spans="1:7">
      <c r="A2714">
        <v>50</v>
      </c>
      <c r="B2714" t="str">
        <f>VLOOKUP(A2714,SQL!$A$10:$B$61,2)</f>
        <v>Vermont</v>
      </c>
      <c r="C2714">
        <v>11</v>
      </c>
      <c r="D2714" s="5">
        <v>961920.92</v>
      </c>
      <c r="E2714" s="8">
        <f t="shared" si="42"/>
        <v>351101135.80000001</v>
      </c>
      <c r="F2714" s="55">
        <f>VLOOKUP(Table1[[#This Row],[ST2]],Table2[#All],4,FALSE)</f>
        <v>0.5131634609867578</v>
      </c>
      <c r="G2714">
        <f>Table1[[#This Row],[Percentage]]*Table1[[#This Row],[VMT]]</f>
        <v>180172274.00350967</v>
      </c>
    </row>
    <row r="2715" spans="1:7">
      <c r="A2715">
        <v>50</v>
      </c>
      <c r="B2715" t="str">
        <f>VLOOKUP(A2715,SQL!$A$10:$B$61,2)</f>
        <v>Vermont</v>
      </c>
      <c r="C2715">
        <v>13</v>
      </c>
      <c r="D2715" s="5">
        <v>153758.39000000001</v>
      </c>
      <c r="E2715" s="8">
        <f t="shared" si="42"/>
        <v>56121812.350000001</v>
      </c>
      <c r="F2715" s="55">
        <f>VLOOKUP(Table1[[#This Row],[ST2]],Table2[#All],4,FALSE)</f>
        <v>0.5131634609867578</v>
      </c>
      <c r="G2715">
        <f>Table1[[#This Row],[Percentage]]*Table1[[#This Row],[VMT]]</f>
        <v>28799663.462375369</v>
      </c>
    </row>
    <row r="2716" spans="1:7">
      <c r="A2716">
        <v>50</v>
      </c>
      <c r="B2716" t="str">
        <f>VLOOKUP(A2716,SQL!$A$10:$B$61,2)</f>
        <v>Vermont</v>
      </c>
      <c r="C2716">
        <v>15</v>
      </c>
      <c r="D2716" s="5">
        <v>569461.85</v>
      </c>
      <c r="E2716" s="8">
        <f t="shared" si="42"/>
        <v>207853575.25</v>
      </c>
      <c r="F2716" s="55">
        <f>VLOOKUP(Table1[[#This Row],[ST2]],Table2[#All],4,FALSE)</f>
        <v>0.5131634609867578</v>
      </c>
      <c r="G2716">
        <f>Table1[[#This Row],[Percentage]]*Table1[[#This Row],[VMT]]</f>
        <v>106662860.0537615</v>
      </c>
    </row>
    <row r="2717" spans="1:7">
      <c r="A2717">
        <v>50</v>
      </c>
      <c r="B2717" t="str">
        <f>VLOOKUP(A2717,SQL!$A$10:$B$61,2)</f>
        <v>Vermont</v>
      </c>
      <c r="C2717">
        <v>17</v>
      </c>
      <c r="D2717" s="5">
        <v>863900.74</v>
      </c>
      <c r="E2717" s="8">
        <f t="shared" si="42"/>
        <v>315323770.10000002</v>
      </c>
      <c r="F2717" s="55">
        <f>VLOOKUP(Table1[[#This Row],[ST2]],Table2[#All],4,FALSE)</f>
        <v>0.5131634609867578</v>
      </c>
      <c r="G2717">
        <f>Table1[[#This Row],[Percentage]]*Table1[[#This Row],[VMT]]</f>
        <v>161812637.19590876</v>
      </c>
    </row>
    <row r="2718" spans="1:7">
      <c r="A2718">
        <v>50</v>
      </c>
      <c r="B2718" t="str">
        <f>VLOOKUP(A2718,SQL!$A$10:$B$61,2)</f>
        <v>Vermont</v>
      </c>
      <c r="C2718">
        <v>19</v>
      </c>
      <c r="D2718" s="5">
        <v>543668.41</v>
      </c>
      <c r="E2718" s="8">
        <f t="shared" si="42"/>
        <v>198438969.65000001</v>
      </c>
      <c r="F2718" s="55">
        <f>VLOOKUP(Table1[[#This Row],[ST2]],Table2[#All],4,FALSE)</f>
        <v>0.5131634609867578</v>
      </c>
      <c r="G2718">
        <f>Table1[[#This Row],[Percentage]]*Table1[[#This Row],[VMT]]</f>
        <v>101831628.4602402</v>
      </c>
    </row>
    <row r="2719" spans="1:7">
      <c r="A2719">
        <v>50</v>
      </c>
      <c r="B2719" t="str">
        <f>VLOOKUP(A2719,SQL!$A$10:$B$61,2)</f>
        <v>Vermont</v>
      </c>
      <c r="C2719">
        <v>21</v>
      </c>
      <c r="D2719" s="5">
        <v>1304257.44</v>
      </c>
      <c r="E2719" s="8">
        <f t="shared" si="42"/>
        <v>476053965.59999996</v>
      </c>
      <c r="F2719" s="55">
        <f>VLOOKUP(Table1[[#This Row],[ST2]],Table2[#All],4,FALSE)</f>
        <v>0.5131634609867578</v>
      </c>
      <c r="G2719">
        <f>Table1[[#This Row],[Percentage]]*Table1[[#This Row],[VMT]]</f>
        <v>244293500.60376692</v>
      </c>
    </row>
    <row r="2720" spans="1:7">
      <c r="A2720">
        <v>50</v>
      </c>
      <c r="B2720" t="str">
        <f>VLOOKUP(A2720,SQL!$A$10:$B$61,2)</f>
        <v>Vermont</v>
      </c>
      <c r="C2720">
        <v>23</v>
      </c>
      <c r="D2720" s="5">
        <v>1466767.55</v>
      </c>
      <c r="E2720" s="8">
        <f t="shared" si="42"/>
        <v>535370155.75</v>
      </c>
      <c r="F2720" s="55">
        <f>VLOOKUP(Table1[[#This Row],[ST2]],Table2[#All],4,FALSE)</f>
        <v>0.5131634609867578</v>
      </c>
      <c r="G2720">
        <f>Table1[[#This Row],[Percentage]]*Table1[[#This Row],[VMT]]</f>
        <v>274732402.03368956</v>
      </c>
    </row>
    <row r="2721" spans="1:7">
      <c r="A2721">
        <v>50</v>
      </c>
      <c r="B2721" t="str">
        <f>VLOOKUP(A2721,SQL!$A$10:$B$61,2)</f>
        <v>Vermont</v>
      </c>
      <c r="C2721">
        <v>25</v>
      </c>
      <c r="D2721" s="5">
        <v>1310298.95</v>
      </c>
      <c r="E2721" s="8">
        <f t="shared" si="42"/>
        <v>478259116.75</v>
      </c>
      <c r="F2721" s="55">
        <f>VLOOKUP(Table1[[#This Row],[ST2]],Table2[#All],4,FALSE)</f>
        <v>0.5131634609867578</v>
      </c>
      <c r="G2721">
        <f>Table1[[#This Row],[Percentage]]*Table1[[#This Row],[VMT]]</f>
        <v>245425103.59989986</v>
      </c>
    </row>
    <row r="2722" spans="1:7">
      <c r="A2722">
        <v>50</v>
      </c>
      <c r="B2722" t="str">
        <f>VLOOKUP(A2722,SQL!$A$10:$B$61,2)</f>
        <v>Vermont</v>
      </c>
      <c r="C2722">
        <v>27</v>
      </c>
      <c r="D2722" s="5">
        <v>2146533.77</v>
      </c>
      <c r="E2722" s="8">
        <f t="shared" si="42"/>
        <v>783484826.04999995</v>
      </c>
      <c r="F2722" s="55">
        <f>VLOOKUP(Table1[[#This Row],[ST2]],Table2[#All],4,FALSE)</f>
        <v>0.5131634609867578</v>
      </c>
      <c r="G2722">
        <f>Table1[[#This Row],[Percentage]]*Table1[[#This Row],[VMT]]</f>
        <v>402055784.9664259</v>
      </c>
    </row>
    <row r="2723" spans="1:7">
      <c r="A2723">
        <v>51</v>
      </c>
      <c r="B2723" t="str">
        <f>VLOOKUP(A2723,SQL!$A$10:$B$61,2)</f>
        <v>Virginia</v>
      </c>
      <c r="C2723" t="s">
        <v>1897</v>
      </c>
      <c r="D2723" s="5">
        <v>139126.10800000001</v>
      </c>
      <c r="E2723" s="8">
        <f t="shared" si="42"/>
        <v>50781029.420000002</v>
      </c>
      <c r="F2723" s="55">
        <f>VLOOKUP(Table1[[#This Row],[ST2]],Table2[#All],4,FALSE)</f>
        <v>0.65425763337930787</v>
      </c>
      <c r="G2723">
        <f>Table1[[#This Row],[Percentage]]*Table1[[#This Row],[VMT]]</f>
        <v>33223876.12889421</v>
      </c>
    </row>
    <row r="2724" spans="1:7">
      <c r="A2724">
        <v>51</v>
      </c>
      <c r="B2724" t="str">
        <f>VLOOKUP(A2724,SQL!$A$10:$B$61,2)</f>
        <v>Virginia</v>
      </c>
      <c r="C2724">
        <v>1</v>
      </c>
      <c r="D2724" s="5">
        <v>1017167.72</v>
      </c>
      <c r="E2724" s="8">
        <f t="shared" si="42"/>
        <v>371266217.80000001</v>
      </c>
      <c r="F2724" s="55">
        <f>VLOOKUP(Table1[[#This Row],[ST2]],Table2[#All],4,FALSE)</f>
        <v>0.65425763337930787</v>
      </c>
      <c r="G2724">
        <f>Table1[[#This Row],[Percentage]]*Table1[[#This Row],[VMT]]</f>
        <v>242903757.01151466</v>
      </c>
    </row>
    <row r="2725" spans="1:7">
      <c r="A2725">
        <v>51</v>
      </c>
      <c r="B2725" t="str">
        <f>VLOOKUP(A2725,SQL!$A$10:$B$61,2)</f>
        <v>Virginia</v>
      </c>
      <c r="C2725">
        <v>3</v>
      </c>
      <c r="D2725" s="5">
        <v>3112669.08</v>
      </c>
      <c r="E2725" s="8">
        <f t="shared" si="42"/>
        <v>1136124214.2</v>
      </c>
      <c r="F2725" s="55">
        <f>VLOOKUP(Table1[[#This Row],[ST2]],Table2[#All],4,FALSE)</f>
        <v>0.65425763337930787</v>
      </c>
      <c r="G2725">
        <f>Table1[[#This Row],[Percentage]]*Table1[[#This Row],[VMT]]</f>
        <v>743317939.60741782</v>
      </c>
    </row>
    <row r="2726" spans="1:7">
      <c r="A2726">
        <v>51</v>
      </c>
      <c r="B2726" t="str">
        <f>VLOOKUP(A2726,SQL!$A$10:$B$61,2)</f>
        <v>Virginia</v>
      </c>
      <c r="C2726">
        <v>5</v>
      </c>
      <c r="D2726" s="5">
        <v>621853.37</v>
      </c>
      <c r="E2726" s="8">
        <f t="shared" si="42"/>
        <v>226976480.05000001</v>
      </c>
      <c r="F2726" s="55">
        <f>VLOOKUP(Table1[[#This Row],[ST2]],Table2[#All],4,FALSE)</f>
        <v>0.65425763337930787</v>
      </c>
      <c r="G2726">
        <f>Table1[[#This Row],[Percentage]]*Table1[[#This Row],[VMT]]</f>
        <v>148501094.6702787</v>
      </c>
    </row>
    <row r="2727" spans="1:7">
      <c r="A2727">
        <v>51</v>
      </c>
      <c r="B2727" t="str">
        <f>VLOOKUP(A2727,SQL!$A$10:$B$61,2)</f>
        <v>Virginia</v>
      </c>
      <c r="C2727">
        <v>7</v>
      </c>
      <c r="D2727" s="5">
        <v>417885.27</v>
      </c>
      <c r="E2727" s="8">
        <f t="shared" si="42"/>
        <v>152528123.55000001</v>
      </c>
      <c r="F2727" s="55">
        <f>VLOOKUP(Table1[[#This Row],[ST2]],Table2[#All],4,FALSE)</f>
        <v>0.65425763337930787</v>
      </c>
      <c r="G2727">
        <f>Table1[[#This Row],[Percentage]]*Table1[[#This Row],[VMT]]</f>
        <v>99792689.137609676</v>
      </c>
    </row>
    <row r="2728" spans="1:7">
      <c r="A2728">
        <v>51</v>
      </c>
      <c r="B2728" t="str">
        <f>VLOOKUP(A2728,SQL!$A$10:$B$61,2)</f>
        <v>Virginia</v>
      </c>
      <c r="C2728">
        <v>9</v>
      </c>
      <c r="D2728" s="5">
        <v>886288.72</v>
      </c>
      <c r="E2728" s="8">
        <f t="shared" si="42"/>
        <v>323495382.80000001</v>
      </c>
      <c r="F2728" s="55">
        <f>VLOOKUP(Table1[[#This Row],[ST2]],Table2[#All],4,FALSE)</f>
        <v>0.65425763337930787</v>
      </c>
      <c r="G2728">
        <f>Table1[[#This Row],[Percentage]]*Table1[[#This Row],[VMT]]</f>
        <v>211649323.55986127</v>
      </c>
    </row>
    <row r="2729" spans="1:7">
      <c r="A2729">
        <v>51</v>
      </c>
      <c r="B2729" t="str">
        <f>VLOOKUP(A2729,SQL!$A$10:$B$61,2)</f>
        <v>Virginia</v>
      </c>
      <c r="C2729">
        <v>11</v>
      </c>
      <c r="D2729" s="5">
        <v>390922.84</v>
      </c>
      <c r="E2729" s="8">
        <f t="shared" si="42"/>
        <v>142686836.60000002</v>
      </c>
      <c r="F2729" s="55">
        <f>VLOOKUP(Table1[[#This Row],[ST2]],Table2[#All],4,FALSE)</f>
        <v>0.65425763337930787</v>
      </c>
      <c r="G2729">
        <f>Table1[[#This Row],[Percentage]]*Table1[[#This Row],[VMT]]</f>
        <v>93353952.028296024</v>
      </c>
    </row>
    <row r="2730" spans="1:7">
      <c r="A2730">
        <v>51</v>
      </c>
      <c r="B2730" t="str">
        <f>VLOOKUP(A2730,SQL!$A$10:$B$61,2)</f>
        <v>Virginia</v>
      </c>
      <c r="C2730">
        <v>13</v>
      </c>
      <c r="D2730" s="5">
        <v>4205836.7019999996</v>
      </c>
      <c r="E2730" s="8">
        <f t="shared" si="42"/>
        <v>1535130396.2299998</v>
      </c>
      <c r="F2730" s="55">
        <f>VLOOKUP(Table1[[#This Row],[ST2]],Table2[#All],4,FALSE)</f>
        <v>0.65425763337930787</v>
      </c>
      <c r="G2730">
        <f>Table1[[#This Row],[Percentage]]*Table1[[#This Row],[VMT]]</f>
        <v>1004370779.9660788</v>
      </c>
    </row>
    <row r="2731" spans="1:7">
      <c r="A2731">
        <v>51</v>
      </c>
      <c r="B2731" t="str">
        <f>VLOOKUP(A2731,SQL!$A$10:$B$61,2)</f>
        <v>Virginia</v>
      </c>
      <c r="C2731">
        <v>15</v>
      </c>
      <c r="D2731" s="5">
        <v>2943442.63</v>
      </c>
      <c r="E2731" s="8">
        <f t="shared" si="42"/>
        <v>1074356559.95</v>
      </c>
      <c r="F2731" s="55">
        <f>VLOOKUP(Table1[[#This Row],[ST2]],Table2[#All],4,FALSE)</f>
        <v>0.65425763337930787</v>
      </c>
      <c r="G2731">
        <f>Table1[[#This Row],[Percentage]]*Table1[[#This Row],[VMT]]</f>
        <v>702905980.31842148</v>
      </c>
    </row>
    <row r="2732" spans="1:7">
      <c r="A2732">
        <v>51</v>
      </c>
      <c r="B2732" t="str">
        <f>VLOOKUP(A2732,SQL!$A$10:$B$61,2)</f>
        <v>Virginia</v>
      </c>
      <c r="C2732">
        <v>17</v>
      </c>
      <c r="D2732" s="5">
        <v>102889.23</v>
      </c>
      <c r="E2732" s="8">
        <f t="shared" si="42"/>
        <v>37554568.949999996</v>
      </c>
      <c r="F2732" s="55">
        <f>VLOOKUP(Table1[[#This Row],[ST2]],Table2[#All],4,FALSE)</f>
        <v>0.65425763337930787</v>
      </c>
      <c r="G2732">
        <f>Table1[[#This Row],[Percentage]]*Table1[[#This Row],[VMT]]</f>
        <v>24570363.403807037</v>
      </c>
    </row>
    <row r="2733" spans="1:7">
      <c r="A2733">
        <v>51</v>
      </c>
      <c r="B2733" t="str">
        <f>VLOOKUP(A2733,SQL!$A$10:$B$61,2)</f>
        <v>Virginia</v>
      </c>
      <c r="C2733">
        <v>19</v>
      </c>
      <c r="D2733" s="5">
        <v>1384167.47</v>
      </c>
      <c r="E2733" s="8">
        <f t="shared" si="42"/>
        <v>505221126.55000001</v>
      </c>
      <c r="F2733" s="55">
        <f>VLOOKUP(Table1[[#This Row],[ST2]],Table2[#All],4,FALSE)</f>
        <v>0.65425763337930787</v>
      </c>
      <c r="G2733">
        <f>Table1[[#This Row],[Percentage]]*Table1[[#This Row],[VMT]]</f>
        <v>330544778.58983082</v>
      </c>
    </row>
    <row r="2734" spans="1:7">
      <c r="A2734">
        <v>51</v>
      </c>
      <c r="B2734" t="str">
        <f>VLOOKUP(A2734,SQL!$A$10:$B$61,2)</f>
        <v>Virginia</v>
      </c>
      <c r="C2734">
        <v>21</v>
      </c>
      <c r="D2734" s="5">
        <v>652661.14</v>
      </c>
      <c r="E2734" s="8">
        <f t="shared" si="42"/>
        <v>238221316.09999999</v>
      </c>
      <c r="F2734" s="55">
        <f>VLOOKUP(Table1[[#This Row],[ST2]],Table2[#All],4,FALSE)</f>
        <v>0.65425763337930787</v>
      </c>
      <c r="G2734">
        <f>Table1[[#This Row],[Percentage]]*Table1[[#This Row],[VMT]]</f>
        <v>155858114.49209002</v>
      </c>
    </row>
    <row r="2735" spans="1:7">
      <c r="A2735">
        <v>51</v>
      </c>
      <c r="B2735" t="str">
        <f>VLOOKUP(A2735,SQL!$A$10:$B$61,2)</f>
        <v>Virginia</v>
      </c>
      <c r="C2735">
        <v>23</v>
      </c>
      <c r="D2735" s="5">
        <v>1769577.595</v>
      </c>
      <c r="E2735" s="8">
        <f t="shared" si="42"/>
        <v>645895822.17499995</v>
      </c>
      <c r="F2735" s="55">
        <f>VLOOKUP(Table1[[#This Row],[ST2]],Table2[#All],4,FALSE)</f>
        <v>0.65425763337930787</v>
      </c>
      <c r="G2735">
        <f>Table1[[#This Row],[Percentage]]*Table1[[#This Row],[VMT]]</f>
        <v>422582272.02579772</v>
      </c>
    </row>
    <row r="2736" spans="1:7">
      <c r="A2736">
        <v>51</v>
      </c>
      <c r="B2736" t="str">
        <f>VLOOKUP(A2736,SQL!$A$10:$B$61,2)</f>
        <v>Virginia</v>
      </c>
      <c r="C2736">
        <v>25</v>
      </c>
      <c r="D2736" s="5">
        <v>848719.8</v>
      </c>
      <c r="E2736" s="8">
        <f t="shared" si="42"/>
        <v>309782727</v>
      </c>
      <c r="F2736" s="55">
        <f>VLOOKUP(Table1[[#This Row],[ST2]],Table2[#All],4,FALSE)</f>
        <v>0.65425763337930787</v>
      </c>
      <c r="G2736">
        <f>Table1[[#This Row],[Percentage]]*Table1[[#This Row],[VMT]]</f>
        <v>202677713.82880822</v>
      </c>
    </row>
    <row r="2737" spans="1:7">
      <c r="A2737">
        <v>51</v>
      </c>
      <c r="B2737" t="str">
        <f>VLOOKUP(A2737,SQL!$A$10:$B$61,2)</f>
        <v>Virginia</v>
      </c>
      <c r="C2737">
        <v>27</v>
      </c>
      <c r="D2737" s="5">
        <v>503828.08</v>
      </c>
      <c r="E2737" s="8">
        <f t="shared" si="42"/>
        <v>183897249.20000002</v>
      </c>
      <c r="F2737" s="55">
        <f>VLOOKUP(Table1[[#This Row],[ST2]],Table2[#All],4,FALSE)</f>
        <v>0.65425763337930787</v>
      </c>
      <c r="G2737">
        <f>Table1[[#This Row],[Percentage]]*Table1[[#This Row],[VMT]]</f>
        <v>120316179.04655683</v>
      </c>
    </row>
    <row r="2738" spans="1:7">
      <c r="A2738">
        <v>51</v>
      </c>
      <c r="B2738" t="str">
        <f>VLOOKUP(A2738,SQL!$A$10:$B$61,2)</f>
        <v>Virginia</v>
      </c>
      <c r="C2738">
        <v>29</v>
      </c>
      <c r="D2738" s="5">
        <v>331104.90000000002</v>
      </c>
      <c r="E2738" s="8">
        <f t="shared" si="42"/>
        <v>120853288.50000001</v>
      </c>
      <c r="F2738" s="55">
        <f>VLOOKUP(Table1[[#This Row],[ST2]],Table2[#All],4,FALSE)</f>
        <v>0.65425763337930787</v>
      </c>
      <c r="G2738">
        <f>Table1[[#This Row],[Percentage]]*Table1[[#This Row],[VMT]]</f>
        <v>79069186.520116732</v>
      </c>
    </row>
    <row r="2739" spans="1:7">
      <c r="A2739">
        <v>51</v>
      </c>
      <c r="B2739" t="str">
        <f>VLOOKUP(A2739,SQL!$A$10:$B$61,2)</f>
        <v>Virginia</v>
      </c>
      <c r="C2739">
        <v>31</v>
      </c>
      <c r="D2739" s="5">
        <v>1387577.69</v>
      </c>
      <c r="E2739" s="8">
        <f t="shared" si="42"/>
        <v>506465856.84999996</v>
      </c>
      <c r="F2739" s="55">
        <f>VLOOKUP(Table1[[#This Row],[ST2]],Table2[#All],4,FALSE)</f>
        <v>0.65425763337930787</v>
      </c>
      <c r="G2739">
        <f>Table1[[#This Row],[Percentage]]*Table1[[#This Row],[VMT]]</f>
        <v>331359152.89010429</v>
      </c>
    </row>
    <row r="2740" spans="1:7">
      <c r="A2740">
        <v>51</v>
      </c>
      <c r="B2740" t="str">
        <f>VLOOKUP(A2740,SQL!$A$10:$B$61,2)</f>
        <v>Virginia</v>
      </c>
      <c r="C2740">
        <v>33</v>
      </c>
      <c r="D2740" s="5">
        <v>2141989.79</v>
      </c>
      <c r="E2740" s="8">
        <f t="shared" si="42"/>
        <v>781826273.35000002</v>
      </c>
      <c r="F2740" s="55">
        <f>VLOOKUP(Table1[[#This Row],[ST2]],Table2[#All],4,FALSE)</f>
        <v>0.65425763337930787</v>
      </c>
      <c r="G2740">
        <f>Table1[[#This Row],[Percentage]]*Table1[[#This Row],[VMT]]</f>
        <v>511515807.31573486</v>
      </c>
    </row>
    <row r="2741" spans="1:7">
      <c r="A2741">
        <v>51</v>
      </c>
      <c r="B2741" t="str">
        <f>VLOOKUP(A2741,SQL!$A$10:$B$61,2)</f>
        <v>Virginia</v>
      </c>
      <c r="C2741">
        <v>35</v>
      </c>
      <c r="D2741" s="5">
        <v>1370534.68</v>
      </c>
      <c r="E2741" s="8">
        <f t="shared" si="42"/>
        <v>500245158.19999999</v>
      </c>
      <c r="F2741" s="55">
        <f>VLOOKUP(Table1[[#This Row],[ST2]],Table2[#All],4,FALSE)</f>
        <v>0.65425763337930787</v>
      </c>
      <c r="G2741">
        <f>Table1[[#This Row],[Percentage]]*Table1[[#This Row],[VMT]]</f>
        <v>327289213.31338948</v>
      </c>
    </row>
    <row r="2742" spans="1:7">
      <c r="A2742">
        <v>51</v>
      </c>
      <c r="B2742" t="str">
        <f>VLOOKUP(A2742,SQL!$A$10:$B$61,2)</f>
        <v>Virginia</v>
      </c>
      <c r="C2742">
        <v>36</v>
      </c>
      <c r="D2742" s="5">
        <v>132098.239</v>
      </c>
      <c r="E2742" s="8">
        <f t="shared" si="42"/>
        <v>48215857.234999999</v>
      </c>
      <c r="F2742" s="55">
        <f>VLOOKUP(Table1[[#This Row],[ST2]],Table2[#All],4,FALSE)</f>
        <v>0.65425763337930787</v>
      </c>
      <c r="G2742">
        <f>Table1[[#This Row],[Percentage]]*Table1[[#This Row],[VMT]]</f>
        <v>31545592.645925678</v>
      </c>
    </row>
    <row r="2743" spans="1:7">
      <c r="A2743">
        <v>51</v>
      </c>
      <c r="B2743" t="str">
        <f>VLOOKUP(A2743,SQL!$A$10:$B$61,2)</f>
        <v>Virginia</v>
      </c>
      <c r="C2743">
        <v>37</v>
      </c>
      <c r="D2743" s="5">
        <v>294944.24</v>
      </c>
      <c r="E2743" s="8">
        <f t="shared" si="42"/>
        <v>107654647.59999999</v>
      </c>
      <c r="F2743" s="55">
        <f>VLOOKUP(Table1[[#This Row],[ST2]],Table2[#All],4,FALSE)</f>
        <v>0.65425763337930787</v>
      </c>
      <c r="G2743">
        <f>Table1[[#This Row],[Percentage]]*Table1[[#This Row],[VMT]]</f>
        <v>70433874.961059377</v>
      </c>
    </row>
    <row r="2744" spans="1:7">
      <c r="A2744">
        <v>51</v>
      </c>
      <c r="B2744" t="str">
        <f>VLOOKUP(A2744,SQL!$A$10:$B$61,2)</f>
        <v>Virginia</v>
      </c>
      <c r="C2744">
        <v>41</v>
      </c>
      <c r="D2744" s="5">
        <v>7501902.46</v>
      </c>
      <c r="E2744" s="8">
        <f t="shared" si="42"/>
        <v>2738194397.9000001</v>
      </c>
      <c r="F2744" s="55">
        <f>VLOOKUP(Table1[[#This Row],[ST2]],Table2[#All],4,FALSE)</f>
        <v>0.65425763337930787</v>
      </c>
      <c r="G2744">
        <f>Table1[[#This Row],[Percentage]]*Table1[[#This Row],[VMT]]</f>
        <v>1791484586.502533</v>
      </c>
    </row>
    <row r="2745" spans="1:7">
      <c r="A2745">
        <v>51</v>
      </c>
      <c r="B2745" t="str">
        <f>VLOOKUP(A2745,SQL!$A$10:$B$61,2)</f>
        <v>Virginia</v>
      </c>
      <c r="C2745">
        <v>43</v>
      </c>
      <c r="D2745" s="5">
        <v>687620.01</v>
      </c>
      <c r="E2745" s="8">
        <f t="shared" si="42"/>
        <v>250981303.65000001</v>
      </c>
      <c r="F2745" s="55">
        <f>VLOOKUP(Table1[[#This Row],[ST2]],Table2[#All],4,FALSE)</f>
        <v>0.65425763337930787</v>
      </c>
      <c r="G2745">
        <f>Table1[[#This Row],[Percentage]]*Table1[[#This Row],[VMT]]</f>
        <v>164206433.74850243</v>
      </c>
    </row>
    <row r="2746" spans="1:7">
      <c r="A2746">
        <v>51</v>
      </c>
      <c r="B2746" t="str">
        <f>VLOOKUP(A2746,SQL!$A$10:$B$61,2)</f>
        <v>Virginia</v>
      </c>
      <c r="C2746">
        <v>45</v>
      </c>
      <c r="D2746" s="5">
        <v>74661.820000000007</v>
      </c>
      <c r="E2746" s="8">
        <f t="shared" si="42"/>
        <v>27251564.300000001</v>
      </c>
      <c r="F2746" s="55">
        <f>VLOOKUP(Table1[[#This Row],[ST2]],Table2[#All],4,FALSE)</f>
        <v>0.65425763337930787</v>
      </c>
      <c r="G2746">
        <f>Table1[[#This Row],[Percentage]]*Table1[[#This Row],[VMT]]</f>
        <v>17829543.964802034</v>
      </c>
    </row>
    <row r="2747" spans="1:7">
      <c r="A2747">
        <v>51</v>
      </c>
      <c r="B2747" t="str">
        <f>VLOOKUP(A2747,SQL!$A$10:$B$61,2)</f>
        <v>Virginia</v>
      </c>
      <c r="C2747">
        <v>47</v>
      </c>
      <c r="D2747" s="5">
        <v>1151392.81</v>
      </c>
      <c r="E2747" s="8">
        <f t="shared" si="42"/>
        <v>420258375.65000004</v>
      </c>
      <c r="F2747" s="55">
        <f>VLOOKUP(Table1[[#This Row],[ST2]],Table2[#All],4,FALSE)</f>
        <v>0.65425763337930787</v>
      </c>
      <c r="G2747">
        <f>Table1[[#This Row],[Percentage]]*Table1[[#This Row],[VMT]]</f>
        <v>274957250.26060116</v>
      </c>
    </row>
    <row r="2748" spans="1:7">
      <c r="A2748">
        <v>51</v>
      </c>
      <c r="B2748" t="str">
        <f>VLOOKUP(A2748,SQL!$A$10:$B$61,2)</f>
        <v>Virginia</v>
      </c>
      <c r="C2748">
        <v>49</v>
      </c>
      <c r="D2748" s="5">
        <v>171487.97</v>
      </c>
      <c r="E2748" s="8">
        <f t="shared" si="42"/>
        <v>62593109.049999997</v>
      </c>
      <c r="F2748" s="55">
        <f>VLOOKUP(Table1[[#This Row],[ST2]],Table2[#All],4,FALSE)</f>
        <v>0.65425763337930787</v>
      </c>
      <c r="G2748">
        <f>Table1[[#This Row],[Percentage]]*Table1[[#This Row],[VMT]]</f>
        <v>40952019.392905936</v>
      </c>
    </row>
    <row r="2749" spans="1:7">
      <c r="A2749">
        <v>51</v>
      </c>
      <c r="B2749" t="str">
        <f>VLOOKUP(A2749,SQL!$A$10:$B$61,2)</f>
        <v>Virginia</v>
      </c>
      <c r="C2749">
        <v>51</v>
      </c>
      <c r="D2749" s="5">
        <v>257348.75</v>
      </c>
      <c r="E2749" s="8">
        <f t="shared" si="42"/>
        <v>93932293.75</v>
      </c>
      <c r="F2749" s="55">
        <f>VLOOKUP(Table1[[#This Row],[ST2]],Table2[#All],4,FALSE)</f>
        <v>0.65425763337930787</v>
      </c>
      <c r="G2749">
        <f>Table1[[#This Row],[Percentage]]*Table1[[#This Row],[VMT]]</f>
        <v>61455920.206764951</v>
      </c>
    </row>
    <row r="2750" spans="1:7">
      <c r="A2750">
        <v>51</v>
      </c>
      <c r="B2750" t="str">
        <f>VLOOKUP(A2750,SQL!$A$10:$B$61,2)</f>
        <v>Virginia</v>
      </c>
      <c r="C2750">
        <v>53</v>
      </c>
      <c r="D2750" s="5">
        <v>1134976.6599999999</v>
      </c>
      <c r="E2750" s="8">
        <f t="shared" si="42"/>
        <v>414266480.89999998</v>
      </c>
      <c r="F2750" s="55">
        <f>VLOOKUP(Table1[[#This Row],[ST2]],Table2[#All],4,FALSE)</f>
        <v>0.65425763337930787</v>
      </c>
      <c r="G2750">
        <f>Table1[[#This Row],[Percentage]]*Table1[[#This Row],[VMT]]</f>
        <v>271037007.38200825</v>
      </c>
    </row>
    <row r="2751" spans="1:7">
      <c r="A2751">
        <v>51</v>
      </c>
      <c r="B2751" t="str">
        <f>VLOOKUP(A2751,SQL!$A$10:$B$61,2)</f>
        <v>Virginia</v>
      </c>
      <c r="C2751">
        <v>57</v>
      </c>
      <c r="D2751" s="5">
        <v>368859.48</v>
      </c>
      <c r="E2751" s="8">
        <f t="shared" si="42"/>
        <v>134633710.19999999</v>
      </c>
      <c r="F2751" s="55">
        <f>VLOOKUP(Table1[[#This Row],[ST2]],Table2[#All],4,FALSE)</f>
        <v>0.65425763337930787</v>
      </c>
      <c r="G2751">
        <f>Table1[[#This Row],[Percentage]]*Table1[[#This Row],[VMT]]</f>
        <v>88085132.608527571</v>
      </c>
    </row>
    <row r="2752" spans="1:7">
      <c r="A2752">
        <v>51</v>
      </c>
      <c r="B2752" t="str">
        <f>VLOOKUP(A2752,SQL!$A$10:$B$61,2)</f>
        <v>Virginia</v>
      </c>
      <c r="C2752">
        <v>59</v>
      </c>
      <c r="D2752" s="5">
        <v>25274997.631000001</v>
      </c>
      <c r="E2752" s="8">
        <f t="shared" si="42"/>
        <v>9225374135.3150005</v>
      </c>
      <c r="F2752" s="55">
        <f>VLOOKUP(Table1[[#This Row],[ST2]],Table2[#All],4,FALSE)</f>
        <v>0.65425763337930787</v>
      </c>
      <c r="G2752">
        <f>Table1[[#This Row],[Percentage]]*Table1[[#This Row],[VMT]]</f>
        <v>6035771448.8098707</v>
      </c>
    </row>
    <row r="2753" spans="1:7">
      <c r="A2753">
        <v>51</v>
      </c>
      <c r="B2753" t="str">
        <f>VLOOKUP(A2753,SQL!$A$10:$B$61,2)</f>
        <v>Virginia</v>
      </c>
      <c r="C2753">
        <v>61</v>
      </c>
      <c r="D2753" s="5">
        <v>3025845.04</v>
      </c>
      <c r="E2753" s="8">
        <f t="shared" si="42"/>
        <v>1104433439.5999999</v>
      </c>
      <c r="F2753" s="55">
        <f>VLOOKUP(Table1[[#This Row],[ST2]],Table2[#All],4,FALSE)</f>
        <v>0.65425763337930787</v>
      </c>
      <c r="G2753">
        <f>Table1[[#This Row],[Percentage]]*Table1[[#This Row],[VMT]]</f>
        <v>722584008.41766465</v>
      </c>
    </row>
    <row r="2754" spans="1:7">
      <c r="A2754">
        <v>51</v>
      </c>
      <c r="B2754" t="str">
        <f>VLOOKUP(A2754,SQL!$A$10:$B$61,2)</f>
        <v>Virginia</v>
      </c>
      <c r="C2754">
        <v>63</v>
      </c>
      <c r="D2754" s="5">
        <v>267828.83</v>
      </c>
      <c r="E2754" s="8">
        <f t="shared" si="42"/>
        <v>97757522.950000003</v>
      </c>
      <c r="F2754" s="55">
        <f>VLOOKUP(Table1[[#This Row],[ST2]],Table2[#All],4,FALSE)</f>
        <v>0.65425763337930787</v>
      </c>
      <c r="G2754">
        <f>Table1[[#This Row],[Percentage]]*Table1[[#This Row],[VMT]]</f>
        <v>63958605.610290378</v>
      </c>
    </row>
    <row r="2755" spans="1:7">
      <c r="A2755">
        <v>51</v>
      </c>
      <c r="B2755" t="str">
        <f>VLOOKUP(A2755,SQL!$A$10:$B$61,2)</f>
        <v>Virginia</v>
      </c>
      <c r="C2755">
        <v>65</v>
      </c>
      <c r="D2755" s="5">
        <v>383050.82</v>
      </c>
      <c r="E2755" s="8">
        <f t="shared" ref="E2755:E2818" si="43">D2755*365</f>
        <v>139813549.30000001</v>
      </c>
      <c r="F2755" s="55">
        <f>VLOOKUP(Table1[[#This Row],[ST2]],Table2[#All],4,FALSE)</f>
        <v>0.65425763337930787</v>
      </c>
      <c r="G2755">
        <f>Table1[[#This Row],[Percentage]]*Table1[[#This Row],[VMT]]</f>
        <v>91474081.879379198</v>
      </c>
    </row>
    <row r="2756" spans="1:7">
      <c r="A2756">
        <v>51</v>
      </c>
      <c r="B2756" t="str">
        <f>VLOOKUP(A2756,SQL!$A$10:$B$61,2)</f>
        <v>Virginia</v>
      </c>
      <c r="C2756">
        <v>67</v>
      </c>
      <c r="D2756" s="5">
        <v>1184466.9099999999</v>
      </c>
      <c r="E2756" s="8">
        <f t="shared" si="43"/>
        <v>432330422.14999998</v>
      </c>
      <c r="F2756" s="55">
        <f>VLOOKUP(Table1[[#This Row],[ST2]],Table2[#All],4,FALSE)</f>
        <v>0.65425763337930787</v>
      </c>
      <c r="G2756">
        <f>Table1[[#This Row],[Percentage]]*Table1[[#This Row],[VMT]]</f>
        <v>282855478.83373606</v>
      </c>
    </row>
    <row r="2757" spans="1:7">
      <c r="A2757">
        <v>51</v>
      </c>
      <c r="B2757" t="str">
        <f>VLOOKUP(A2757,SQL!$A$10:$B$61,2)</f>
        <v>Virginia</v>
      </c>
      <c r="C2757">
        <v>69</v>
      </c>
      <c r="D2757" s="5">
        <v>2684292.69</v>
      </c>
      <c r="E2757" s="8">
        <f t="shared" si="43"/>
        <v>979766831.85000002</v>
      </c>
      <c r="F2757" s="55">
        <f>VLOOKUP(Table1[[#This Row],[ST2]],Table2[#All],4,FALSE)</f>
        <v>0.65425763337930787</v>
      </c>
      <c r="G2757">
        <f>Table1[[#This Row],[Percentage]]*Table1[[#This Row],[VMT]]</f>
        <v>641019928.66972327</v>
      </c>
    </row>
    <row r="2758" spans="1:7">
      <c r="A2758">
        <v>51</v>
      </c>
      <c r="B2758" t="str">
        <f>VLOOKUP(A2758,SQL!$A$10:$B$61,2)</f>
        <v>Virginia</v>
      </c>
      <c r="C2758">
        <v>71</v>
      </c>
      <c r="D2758" s="5">
        <v>477090.73</v>
      </c>
      <c r="E2758" s="8">
        <f t="shared" si="43"/>
        <v>174138116.44999999</v>
      </c>
      <c r="F2758" s="55">
        <f>VLOOKUP(Table1[[#This Row],[ST2]],Table2[#All],4,FALSE)</f>
        <v>0.65425763337930787</v>
      </c>
      <c r="G2758">
        <f>Table1[[#This Row],[Percentage]]*Table1[[#This Row],[VMT]]</f>
        <v>113931191.94970731</v>
      </c>
    </row>
    <row r="2759" spans="1:7">
      <c r="A2759">
        <v>51</v>
      </c>
      <c r="B2759" t="str">
        <f>VLOOKUP(A2759,SQL!$A$10:$B$61,2)</f>
        <v>Virginia</v>
      </c>
      <c r="C2759">
        <v>73</v>
      </c>
      <c r="D2759" s="5">
        <v>894850.77</v>
      </c>
      <c r="E2759" s="8">
        <f t="shared" si="43"/>
        <v>326620531.05000001</v>
      </c>
      <c r="F2759" s="55">
        <f>VLOOKUP(Table1[[#This Row],[ST2]],Table2[#All],4,FALSE)</f>
        <v>0.65425763337930787</v>
      </c>
      <c r="G2759">
        <f>Table1[[#This Row],[Percentage]]*Table1[[#This Row],[VMT]]</f>
        <v>213693975.65786576</v>
      </c>
    </row>
    <row r="2760" spans="1:7">
      <c r="A2760">
        <v>51</v>
      </c>
      <c r="B2760" t="str">
        <f>VLOOKUP(A2760,SQL!$A$10:$B$61,2)</f>
        <v>Virginia</v>
      </c>
      <c r="C2760">
        <v>75</v>
      </c>
      <c r="D2760" s="5">
        <v>1499332.99</v>
      </c>
      <c r="E2760" s="8">
        <f t="shared" si="43"/>
        <v>547256541.35000002</v>
      </c>
      <c r="F2760" s="55">
        <f>VLOOKUP(Table1[[#This Row],[ST2]],Table2[#All],4,FALSE)</f>
        <v>0.65425763337930787</v>
      </c>
      <c r="G2760">
        <f>Table1[[#This Row],[Percentage]]*Table1[[#This Row],[VMT]]</f>
        <v>358046769.59499633</v>
      </c>
    </row>
    <row r="2761" spans="1:7">
      <c r="A2761">
        <v>51</v>
      </c>
      <c r="B2761" t="str">
        <f>VLOOKUP(A2761,SQL!$A$10:$B$61,2)</f>
        <v>Virginia</v>
      </c>
      <c r="C2761">
        <v>77</v>
      </c>
      <c r="D2761" s="5">
        <v>244300.25</v>
      </c>
      <c r="E2761" s="8">
        <f t="shared" si="43"/>
        <v>89169591.25</v>
      </c>
      <c r="F2761" s="55">
        <f>VLOOKUP(Table1[[#This Row],[ST2]],Table2[#All],4,FALSE)</f>
        <v>0.65425763337930787</v>
      </c>
      <c r="G2761">
        <f>Table1[[#This Row],[Percentage]]*Table1[[#This Row],[VMT]]</f>
        <v>58339885.74062524</v>
      </c>
    </row>
    <row r="2762" spans="1:7">
      <c r="A2762">
        <v>51</v>
      </c>
      <c r="B2762" t="str">
        <f>VLOOKUP(A2762,SQL!$A$10:$B$61,2)</f>
        <v>Virginia</v>
      </c>
      <c r="C2762">
        <v>79</v>
      </c>
      <c r="D2762" s="5">
        <v>355449.04</v>
      </c>
      <c r="E2762" s="8">
        <f t="shared" si="43"/>
        <v>129738899.59999999</v>
      </c>
      <c r="F2762" s="55">
        <f>VLOOKUP(Table1[[#This Row],[ST2]],Table2[#All],4,FALSE)</f>
        <v>0.65425763337930787</v>
      </c>
      <c r="G2762">
        <f>Table1[[#This Row],[Percentage]]*Table1[[#This Row],[VMT]]</f>
        <v>84882665.409531623</v>
      </c>
    </row>
    <row r="2763" spans="1:7">
      <c r="A2763">
        <v>51</v>
      </c>
      <c r="B2763" t="str">
        <f>VLOOKUP(A2763,SQL!$A$10:$B$61,2)</f>
        <v>Virginia</v>
      </c>
      <c r="C2763">
        <v>81</v>
      </c>
      <c r="D2763" s="5">
        <v>727799.58</v>
      </c>
      <c r="E2763" s="8">
        <f t="shared" si="43"/>
        <v>265646846.69999999</v>
      </c>
      <c r="F2763" s="55">
        <f>VLOOKUP(Table1[[#This Row],[ST2]],Table2[#All],4,FALSE)</f>
        <v>0.65425763337930787</v>
      </c>
      <c r="G2763">
        <f>Table1[[#This Row],[Percentage]]*Table1[[#This Row],[VMT]]</f>
        <v>173801477.2366178</v>
      </c>
    </row>
    <row r="2764" spans="1:7">
      <c r="A2764">
        <v>51</v>
      </c>
      <c r="B2764" t="str">
        <f>VLOOKUP(A2764,SQL!$A$10:$B$61,2)</f>
        <v>Virginia</v>
      </c>
      <c r="C2764">
        <v>83</v>
      </c>
      <c r="D2764" s="5">
        <v>875006.522</v>
      </c>
      <c r="E2764" s="8">
        <f t="shared" si="43"/>
        <v>319377380.52999997</v>
      </c>
      <c r="F2764" s="55">
        <f>VLOOKUP(Table1[[#This Row],[ST2]],Table2[#All],4,FALSE)</f>
        <v>0.65425763337930787</v>
      </c>
      <c r="G2764">
        <f>Table1[[#This Row],[Percentage]]*Table1[[#This Row],[VMT]]</f>
        <v>208955089.14044043</v>
      </c>
    </row>
    <row r="2765" spans="1:7">
      <c r="A2765">
        <v>51</v>
      </c>
      <c r="B2765" t="str">
        <f>VLOOKUP(A2765,SQL!$A$10:$B$61,2)</f>
        <v>Virginia</v>
      </c>
      <c r="C2765">
        <v>85</v>
      </c>
      <c r="D2765" s="5">
        <v>3973710.64</v>
      </c>
      <c r="E2765" s="8">
        <f t="shared" si="43"/>
        <v>1450404383.6000001</v>
      </c>
      <c r="F2765" s="55">
        <f>VLOOKUP(Table1[[#This Row],[ST2]],Table2[#All],4,FALSE)</f>
        <v>0.65425763337930787</v>
      </c>
      <c r="G2765">
        <f>Table1[[#This Row],[Percentage]]*Table1[[#This Row],[VMT]]</f>
        <v>948938139.45710993</v>
      </c>
    </row>
    <row r="2766" spans="1:7">
      <c r="A2766">
        <v>51</v>
      </c>
      <c r="B2766" t="str">
        <f>VLOOKUP(A2766,SQL!$A$10:$B$61,2)</f>
        <v>Virginia</v>
      </c>
      <c r="C2766">
        <v>87</v>
      </c>
      <c r="D2766" s="5">
        <v>7074394.3339999998</v>
      </c>
      <c r="E2766" s="8">
        <f t="shared" si="43"/>
        <v>2582153931.9099998</v>
      </c>
      <c r="F2766" s="55">
        <f>VLOOKUP(Table1[[#This Row],[ST2]],Table2[#All],4,FALSE)</f>
        <v>0.65425763337930787</v>
      </c>
      <c r="G2766">
        <f>Table1[[#This Row],[Percentage]]*Table1[[#This Row],[VMT]]</f>
        <v>1689393920.512511</v>
      </c>
    </row>
    <row r="2767" spans="1:7">
      <c r="A2767">
        <v>51</v>
      </c>
      <c r="B2767" t="str">
        <f>VLOOKUP(A2767,SQL!$A$10:$B$61,2)</f>
        <v>Virginia</v>
      </c>
      <c r="C2767">
        <v>89</v>
      </c>
      <c r="D2767" s="5">
        <v>1294394.5589999999</v>
      </c>
      <c r="E2767" s="8">
        <f t="shared" si="43"/>
        <v>472454014.03499997</v>
      </c>
      <c r="F2767" s="55">
        <f>VLOOKUP(Table1[[#This Row],[ST2]],Table2[#All],4,FALSE)</f>
        <v>0.65425763337930787</v>
      </c>
      <c r="G2767">
        <f>Table1[[#This Row],[Percentage]]*Table1[[#This Row],[VMT]]</f>
        <v>309106645.10309339</v>
      </c>
    </row>
    <row r="2768" spans="1:7">
      <c r="A2768">
        <v>51</v>
      </c>
      <c r="B2768" t="str">
        <f>VLOOKUP(A2768,SQL!$A$10:$B$61,2)</f>
        <v>Virginia</v>
      </c>
      <c r="C2768">
        <v>91</v>
      </c>
      <c r="D2768" s="5">
        <v>55144.26</v>
      </c>
      <c r="E2768" s="8">
        <f t="shared" si="43"/>
        <v>20127654.900000002</v>
      </c>
      <c r="F2768" s="55">
        <f>VLOOKUP(Table1[[#This Row],[ST2]],Table2[#All],4,FALSE)</f>
        <v>0.65425763337930787</v>
      </c>
      <c r="G2768">
        <f>Table1[[#This Row],[Percentage]]*Table1[[#This Row],[VMT]]</f>
        <v>13168671.860349432</v>
      </c>
    </row>
    <row r="2769" spans="1:7">
      <c r="A2769">
        <v>51</v>
      </c>
      <c r="B2769" t="str">
        <f>VLOOKUP(A2769,SQL!$A$10:$B$61,2)</f>
        <v>Virginia</v>
      </c>
      <c r="C2769">
        <v>93</v>
      </c>
      <c r="D2769" s="5">
        <v>972434.29</v>
      </c>
      <c r="E2769" s="8">
        <f t="shared" si="43"/>
        <v>354938515.85000002</v>
      </c>
      <c r="F2769" s="55">
        <f>VLOOKUP(Table1[[#This Row],[ST2]],Table2[#All],4,FALSE)</f>
        <v>0.65425763337930787</v>
      </c>
      <c r="G2769">
        <f>Table1[[#This Row],[Percentage]]*Table1[[#This Row],[VMT]]</f>
        <v>232221233.37518498</v>
      </c>
    </row>
    <row r="2770" spans="1:7">
      <c r="A2770">
        <v>51</v>
      </c>
      <c r="B2770" t="str">
        <f>VLOOKUP(A2770,SQL!$A$10:$B$61,2)</f>
        <v>Virginia</v>
      </c>
      <c r="C2770">
        <v>95</v>
      </c>
      <c r="D2770" s="5">
        <v>1640814.5519999999</v>
      </c>
      <c r="E2770" s="8">
        <f t="shared" si="43"/>
        <v>598897311.48000002</v>
      </c>
      <c r="F2770" s="55">
        <f>VLOOKUP(Table1[[#This Row],[ST2]],Table2[#All],4,FALSE)</f>
        <v>0.65425763337930787</v>
      </c>
      <c r="G2770">
        <f>Table1[[#This Row],[Percentage]]*Table1[[#This Row],[VMT]]</f>
        <v>391833137.64613497</v>
      </c>
    </row>
    <row r="2771" spans="1:7">
      <c r="A2771">
        <v>51</v>
      </c>
      <c r="B2771" t="str">
        <f>VLOOKUP(A2771,SQL!$A$10:$B$61,2)</f>
        <v>Virginia</v>
      </c>
      <c r="C2771">
        <v>97</v>
      </c>
      <c r="D2771" s="5">
        <v>774364.67</v>
      </c>
      <c r="E2771" s="8">
        <f t="shared" si="43"/>
        <v>282643104.55000001</v>
      </c>
      <c r="F2771" s="55">
        <f>VLOOKUP(Table1[[#This Row],[ST2]],Table2[#All],4,FALSE)</f>
        <v>0.65425763337930787</v>
      </c>
      <c r="G2771">
        <f>Table1[[#This Row],[Percentage]]*Table1[[#This Row],[VMT]]</f>
        <v>184921408.67386329</v>
      </c>
    </row>
    <row r="2772" spans="1:7">
      <c r="A2772">
        <v>51</v>
      </c>
      <c r="B2772" t="str">
        <f>VLOOKUP(A2772,SQL!$A$10:$B$61,2)</f>
        <v>Virginia</v>
      </c>
      <c r="C2772">
        <v>99</v>
      </c>
      <c r="D2772" s="5">
        <v>241620.73</v>
      </c>
      <c r="E2772" s="8">
        <f t="shared" si="43"/>
        <v>88191566.450000003</v>
      </c>
      <c r="F2772" s="55">
        <f>VLOOKUP(Table1[[#This Row],[ST2]],Table2[#All],4,FALSE)</f>
        <v>0.65425763337930787</v>
      </c>
      <c r="G2772">
        <f>Table1[[#This Row],[Percentage]]*Table1[[#This Row],[VMT]]</f>
        <v>57700005.549590968</v>
      </c>
    </row>
    <row r="2773" spans="1:7">
      <c r="A2773">
        <v>51</v>
      </c>
      <c r="B2773" t="str">
        <f>VLOOKUP(A2773,SQL!$A$10:$B$61,2)</f>
        <v>Virginia</v>
      </c>
      <c r="C2773">
        <v>101</v>
      </c>
      <c r="D2773" s="5">
        <v>344617.42</v>
      </c>
      <c r="E2773" s="8">
        <f t="shared" si="43"/>
        <v>125785358.3</v>
      </c>
      <c r="F2773" s="55">
        <f>VLOOKUP(Table1[[#This Row],[ST2]],Table2[#All],4,FALSE)</f>
        <v>0.65425763337930787</v>
      </c>
      <c r="G2773">
        <f>Table1[[#This Row],[Percentage]]*Table1[[#This Row],[VMT]]</f>
        <v>82296030.835126281</v>
      </c>
    </row>
    <row r="2774" spans="1:7">
      <c r="A2774">
        <v>51</v>
      </c>
      <c r="B2774" t="str">
        <f>VLOOKUP(A2774,SQL!$A$10:$B$61,2)</f>
        <v>Virginia</v>
      </c>
      <c r="C2774">
        <v>103</v>
      </c>
      <c r="D2774" s="5">
        <v>268551.15000000002</v>
      </c>
      <c r="E2774" s="8">
        <f t="shared" si="43"/>
        <v>98021169.750000015</v>
      </c>
      <c r="F2774" s="55">
        <f>VLOOKUP(Table1[[#This Row],[ST2]],Table2[#All],4,FALSE)</f>
        <v>0.65425763337930787</v>
      </c>
      <c r="G2774">
        <f>Table1[[#This Row],[Percentage]]*Table1[[#This Row],[VMT]]</f>
        <v>64131098.541706413</v>
      </c>
    </row>
    <row r="2775" spans="1:7">
      <c r="A2775">
        <v>51</v>
      </c>
      <c r="B2775" t="str">
        <f>VLOOKUP(A2775,SQL!$A$10:$B$61,2)</f>
        <v>Virginia</v>
      </c>
      <c r="C2775">
        <v>105</v>
      </c>
      <c r="D2775" s="5">
        <v>492437.9</v>
      </c>
      <c r="E2775" s="8">
        <f t="shared" si="43"/>
        <v>179739833.5</v>
      </c>
      <c r="F2775" s="55">
        <f>VLOOKUP(Table1[[#This Row],[ST2]],Table2[#All],4,FALSE)</f>
        <v>0.65425763337930787</v>
      </c>
      <c r="G2775">
        <f>Table1[[#This Row],[Percentage]]*Table1[[#This Row],[VMT]]</f>
        <v>117596158.08970083</v>
      </c>
    </row>
    <row r="2776" spans="1:7">
      <c r="A2776">
        <v>51</v>
      </c>
      <c r="B2776" t="str">
        <f>VLOOKUP(A2776,SQL!$A$10:$B$61,2)</f>
        <v>Virginia</v>
      </c>
      <c r="C2776">
        <v>107</v>
      </c>
      <c r="D2776" s="5">
        <v>5682164.5180000002</v>
      </c>
      <c r="E2776" s="8">
        <f t="shared" si="43"/>
        <v>2073990049.0700002</v>
      </c>
      <c r="F2776" s="55">
        <f>VLOOKUP(Table1[[#This Row],[ST2]],Table2[#All],4,FALSE)</f>
        <v>0.65425763337930787</v>
      </c>
      <c r="G2776">
        <f>Table1[[#This Row],[Percentage]]*Table1[[#This Row],[VMT]]</f>
        <v>1356923821.1567729</v>
      </c>
    </row>
    <row r="2777" spans="1:7">
      <c r="A2777">
        <v>51</v>
      </c>
      <c r="B2777" t="str">
        <f>VLOOKUP(A2777,SQL!$A$10:$B$61,2)</f>
        <v>Virginia</v>
      </c>
      <c r="C2777">
        <v>109</v>
      </c>
      <c r="D2777" s="5">
        <v>1199195.3500000001</v>
      </c>
      <c r="E2777" s="8">
        <f t="shared" si="43"/>
        <v>437706302.75000006</v>
      </c>
      <c r="F2777" s="55">
        <f>VLOOKUP(Table1[[#This Row],[ST2]],Table2[#All],4,FALSE)</f>
        <v>0.65425763337930787</v>
      </c>
      <c r="G2777">
        <f>Table1[[#This Row],[Percentage]]*Table1[[#This Row],[VMT]]</f>
        <v>286372689.75242186</v>
      </c>
    </row>
    <row r="2778" spans="1:7">
      <c r="A2778">
        <v>51</v>
      </c>
      <c r="B2778" t="str">
        <f>VLOOKUP(A2778,SQL!$A$10:$B$61,2)</f>
        <v>Virginia</v>
      </c>
      <c r="C2778">
        <v>111</v>
      </c>
      <c r="D2778" s="5">
        <v>193515.23</v>
      </c>
      <c r="E2778" s="8">
        <f t="shared" si="43"/>
        <v>70633058.950000003</v>
      </c>
      <c r="F2778" s="55">
        <f>VLOOKUP(Table1[[#This Row],[ST2]],Table2[#All],4,FALSE)</f>
        <v>0.65425763337930787</v>
      </c>
      <c r="G2778">
        <f>Table1[[#This Row],[Percentage]]*Table1[[#This Row],[VMT]]</f>
        <v>46212217.986968145</v>
      </c>
    </row>
    <row r="2779" spans="1:7">
      <c r="A2779">
        <v>51</v>
      </c>
      <c r="B2779" t="str">
        <f>VLOOKUP(A2779,SQL!$A$10:$B$61,2)</f>
        <v>Virginia</v>
      </c>
      <c r="C2779">
        <v>113</v>
      </c>
      <c r="D2779" s="5">
        <v>438899.12</v>
      </c>
      <c r="E2779" s="8">
        <f t="shared" si="43"/>
        <v>160198178.80000001</v>
      </c>
      <c r="F2779" s="55">
        <f>VLOOKUP(Table1[[#This Row],[ST2]],Table2[#All],4,FALSE)</f>
        <v>0.65425763337930787</v>
      </c>
      <c r="G2779">
        <f>Table1[[#This Row],[Percentage]]*Table1[[#This Row],[VMT]]</f>
        <v>104810881.33336322</v>
      </c>
    </row>
    <row r="2780" spans="1:7">
      <c r="A2780">
        <v>51</v>
      </c>
      <c r="B2780" t="str">
        <f>VLOOKUP(A2780,SQL!$A$10:$B$61,2)</f>
        <v>Virginia</v>
      </c>
      <c r="C2780">
        <v>115</v>
      </c>
      <c r="D2780" s="5">
        <v>172663.47</v>
      </c>
      <c r="E2780" s="8">
        <f t="shared" si="43"/>
        <v>63022166.549999997</v>
      </c>
      <c r="F2780" s="55">
        <f>VLOOKUP(Table1[[#This Row],[ST2]],Table2[#All],4,FALSE)</f>
        <v>0.65425763337930787</v>
      </c>
      <c r="G2780">
        <f>Table1[[#This Row],[Percentage]]*Table1[[#This Row],[VMT]]</f>
        <v>41232733.537439577</v>
      </c>
    </row>
    <row r="2781" spans="1:7">
      <c r="A2781">
        <v>51</v>
      </c>
      <c r="B2781" t="str">
        <f>VLOOKUP(A2781,SQL!$A$10:$B$61,2)</f>
        <v>Virginia</v>
      </c>
      <c r="C2781">
        <v>117</v>
      </c>
      <c r="D2781" s="5">
        <v>1125329.4609999999</v>
      </c>
      <c r="E2781" s="8">
        <f t="shared" si="43"/>
        <v>410745253.26499999</v>
      </c>
      <c r="F2781" s="55">
        <f>VLOOKUP(Table1[[#This Row],[ST2]],Table2[#All],4,FALSE)</f>
        <v>0.65425763337930787</v>
      </c>
      <c r="G2781">
        <f>Table1[[#This Row],[Percentage]]*Table1[[#This Row],[VMT]]</f>
        <v>268733217.32294333</v>
      </c>
    </row>
    <row r="2782" spans="1:7">
      <c r="A2782">
        <v>51</v>
      </c>
      <c r="B2782" t="str">
        <f>VLOOKUP(A2782,SQL!$A$10:$B$61,2)</f>
        <v>Virginia</v>
      </c>
      <c r="C2782">
        <v>119</v>
      </c>
      <c r="D2782" s="5">
        <v>316010.40600000002</v>
      </c>
      <c r="E2782" s="8">
        <f t="shared" si="43"/>
        <v>115343798.19000001</v>
      </c>
      <c r="F2782" s="55">
        <f>VLOOKUP(Table1[[#This Row],[ST2]],Table2[#All],4,FALSE)</f>
        <v>0.65425763337930787</v>
      </c>
      <c r="G2782">
        <f>Table1[[#This Row],[Percentage]]*Table1[[#This Row],[VMT]]</f>
        <v>75464560.428769901</v>
      </c>
    </row>
    <row r="2783" spans="1:7">
      <c r="A2783">
        <v>51</v>
      </c>
      <c r="B2783" t="str">
        <f>VLOOKUP(A2783,SQL!$A$10:$B$61,2)</f>
        <v>Virginia</v>
      </c>
      <c r="C2783">
        <v>121</v>
      </c>
      <c r="D2783" s="5">
        <v>2519408.2799999998</v>
      </c>
      <c r="E2783" s="8">
        <f t="shared" si="43"/>
        <v>919584022.19999993</v>
      </c>
      <c r="F2783" s="55">
        <f>VLOOKUP(Table1[[#This Row],[ST2]],Table2[#All],4,FALSE)</f>
        <v>0.65425763337930787</v>
      </c>
      <c r="G2783">
        <f>Table1[[#This Row],[Percentage]]*Table1[[#This Row],[VMT]]</f>
        <v>601644866.05799687</v>
      </c>
    </row>
    <row r="2784" spans="1:7">
      <c r="A2784">
        <v>51</v>
      </c>
      <c r="B2784" t="str">
        <f>VLOOKUP(A2784,SQL!$A$10:$B$61,2)</f>
        <v>Virginia</v>
      </c>
      <c r="C2784">
        <v>125</v>
      </c>
      <c r="D2784" s="5">
        <v>602966.03</v>
      </c>
      <c r="E2784" s="8">
        <f t="shared" si="43"/>
        <v>220082600.95000002</v>
      </c>
      <c r="F2784" s="55">
        <f>VLOOKUP(Table1[[#This Row],[ST2]],Table2[#All],4,FALSE)</f>
        <v>0.65425763337930787</v>
      </c>
      <c r="G2784">
        <f>Table1[[#This Row],[Percentage]]*Table1[[#This Row],[VMT]]</f>
        <v>143990721.64550963</v>
      </c>
    </row>
    <row r="2785" spans="1:7">
      <c r="A2785">
        <v>51</v>
      </c>
      <c r="B2785" t="str">
        <f>VLOOKUP(A2785,SQL!$A$10:$B$61,2)</f>
        <v>Virginia</v>
      </c>
      <c r="C2785">
        <v>127</v>
      </c>
      <c r="D2785" s="5">
        <v>1539204.03</v>
      </c>
      <c r="E2785" s="8">
        <f t="shared" si="43"/>
        <v>561809470.95000005</v>
      </c>
      <c r="F2785" s="55">
        <f>VLOOKUP(Table1[[#This Row],[ST2]],Table2[#All],4,FALSE)</f>
        <v>0.65425763337930787</v>
      </c>
      <c r="G2785">
        <f>Table1[[#This Row],[Percentage]]*Table1[[#This Row],[VMT]]</f>
        <v>367568134.87382805</v>
      </c>
    </row>
    <row r="2786" spans="1:7">
      <c r="A2786">
        <v>51</v>
      </c>
      <c r="B2786" t="str">
        <f>VLOOKUP(A2786,SQL!$A$10:$B$61,2)</f>
        <v>Virginia</v>
      </c>
      <c r="C2786">
        <v>131</v>
      </c>
      <c r="D2786" s="5">
        <v>636091.1</v>
      </c>
      <c r="E2786" s="8">
        <f t="shared" si="43"/>
        <v>232173251.5</v>
      </c>
      <c r="F2786" s="55">
        <f>VLOOKUP(Table1[[#This Row],[ST2]],Table2[#All],4,FALSE)</f>
        <v>0.65425763337930787</v>
      </c>
      <c r="G2786">
        <f>Table1[[#This Row],[Percentage]]*Table1[[#This Row],[VMT]]</f>
        <v>151901122.06036884</v>
      </c>
    </row>
    <row r="2787" spans="1:7">
      <c r="A2787">
        <v>51</v>
      </c>
      <c r="B2787" t="str">
        <f>VLOOKUP(A2787,SQL!$A$10:$B$61,2)</f>
        <v>Virginia</v>
      </c>
      <c r="C2787">
        <v>133</v>
      </c>
      <c r="D2787" s="5">
        <v>261592.45</v>
      </c>
      <c r="E2787" s="8">
        <f t="shared" si="43"/>
        <v>95481244.25</v>
      </c>
      <c r="F2787" s="55">
        <f>VLOOKUP(Table1[[#This Row],[ST2]],Table2[#All],4,FALSE)</f>
        <v>0.65425763337930787</v>
      </c>
      <c r="G2787">
        <f>Table1[[#This Row],[Percentage]]*Table1[[#This Row],[VMT]]</f>
        <v>62469332.89511665</v>
      </c>
    </row>
    <row r="2788" spans="1:7">
      <c r="A2788">
        <v>51</v>
      </c>
      <c r="B2788" t="str">
        <f>VLOOKUP(A2788,SQL!$A$10:$B$61,2)</f>
        <v>Virginia</v>
      </c>
      <c r="C2788">
        <v>135</v>
      </c>
      <c r="D2788" s="5">
        <v>437923.4</v>
      </c>
      <c r="E2788" s="8">
        <f t="shared" si="43"/>
        <v>159842041</v>
      </c>
      <c r="F2788" s="55">
        <f>VLOOKUP(Table1[[#This Row],[ST2]],Table2[#All],4,FALSE)</f>
        <v>0.65425763337930787</v>
      </c>
      <c r="G2788">
        <f>Table1[[#This Row],[Percentage]]*Table1[[#This Row],[VMT]]</f>
        <v>104577875.4591783</v>
      </c>
    </row>
    <row r="2789" spans="1:7">
      <c r="A2789">
        <v>51</v>
      </c>
      <c r="B2789" t="str">
        <f>VLOOKUP(A2789,SQL!$A$10:$B$61,2)</f>
        <v>Virginia</v>
      </c>
      <c r="C2789">
        <v>137</v>
      </c>
      <c r="D2789" s="5">
        <v>669087.35</v>
      </c>
      <c r="E2789" s="8">
        <f t="shared" si="43"/>
        <v>244216882.75</v>
      </c>
      <c r="F2789" s="55">
        <f>VLOOKUP(Table1[[#This Row],[ST2]],Table2[#All],4,FALSE)</f>
        <v>0.65425763337930787</v>
      </c>
      <c r="G2789">
        <f>Table1[[#This Row],[Percentage]]*Table1[[#This Row],[VMT]]</f>
        <v>159780759.73928693</v>
      </c>
    </row>
    <row r="2790" spans="1:7">
      <c r="A2790">
        <v>51</v>
      </c>
      <c r="B2790" t="str">
        <f>VLOOKUP(A2790,SQL!$A$10:$B$61,2)</f>
        <v>Virginia</v>
      </c>
      <c r="C2790">
        <v>139</v>
      </c>
      <c r="D2790" s="5">
        <v>356011.17</v>
      </c>
      <c r="E2790" s="8">
        <f t="shared" si="43"/>
        <v>129944077.05</v>
      </c>
      <c r="F2790" s="55">
        <f>VLOOKUP(Table1[[#This Row],[ST2]],Table2[#All],4,FALSE)</f>
        <v>0.65425763337930787</v>
      </c>
      <c r="G2790">
        <f>Table1[[#This Row],[Percentage]]*Table1[[#This Row],[VMT]]</f>
        <v>85016904.322391436</v>
      </c>
    </row>
    <row r="2791" spans="1:7">
      <c r="A2791">
        <v>51</v>
      </c>
      <c r="B2791" t="str">
        <f>VLOOKUP(A2791,SQL!$A$10:$B$61,2)</f>
        <v>Virginia</v>
      </c>
      <c r="C2791">
        <v>141</v>
      </c>
      <c r="D2791" s="5">
        <v>322996.89</v>
      </c>
      <c r="E2791" s="8">
        <f t="shared" si="43"/>
        <v>117893864.85000001</v>
      </c>
      <c r="F2791" s="55">
        <f>VLOOKUP(Table1[[#This Row],[ST2]],Table2[#All],4,FALSE)</f>
        <v>0.65425763337930787</v>
      </c>
      <c r="G2791">
        <f>Table1[[#This Row],[Percentage]]*Table1[[#This Row],[VMT]]</f>
        <v>77132961.006700978</v>
      </c>
    </row>
    <row r="2792" spans="1:7">
      <c r="A2792">
        <v>51</v>
      </c>
      <c r="B2792" t="str">
        <f>VLOOKUP(A2792,SQL!$A$10:$B$61,2)</f>
        <v>Virginia</v>
      </c>
      <c r="C2792">
        <v>143</v>
      </c>
      <c r="D2792" s="5">
        <v>1337040.07</v>
      </c>
      <c r="E2792" s="8">
        <f t="shared" si="43"/>
        <v>488019625.55000001</v>
      </c>
      <c r="F2792" s="55">
        <f>VLOOKUP(Table1[[#This Row],[ST2]],Table2[#All],4,FALSE)</f>
        <v>0.65425763337930787</v>
      </c>
      <c r="G2792">
        <f>Table1[[#This Row],[Percentage]]*Table1[[#This Row],[VMT]]</f>
        <v>319290565.25499904</v>
      </c>
    </row>
    <row r="2793" spans="1:7">
      <c r="A2793">
        <v>51</v>
      </c>
      <c r="B2793" t="str">
        <f>VLOOKUP(A2793,SQL!$A$10:$B$61,2)</f>
        <v>Virginia</v>
      </c>
      <c r="C2793">
        <v>145</v>
      </c>
      <c r="D2793" s="5">
        <v>772365.78</v>
      </c>
      <c r="E2793" s="8">
        <f t="shared" si="43"/>
        <v>281913509.69999999</v>
      </c>
      <c r="F2793" s="55">
        <f>VLOOKUP(Table1[[#This Row],[ST2]],Table2[#All],4,FALSE)</f>
        <v>0.65425763337930787</v>
      </c>
      <c r="G2793">
        <f>Table1[[#This Row],[Percentage]]*Table1[[#This Row],[VMT]]</f>
        <v>184444065.67397654</v>
      </c>
    </row>
    <row r="2794" spans="1:7">
      <c r="A2794">
        <v>51</v>
      </c>
      <c r="B2794" t="str">
        <f>VLOOKUP(A2794,SQL!$A$10:$B$61,2)</f>
        <v>Virginia</v>
      </c>
      <c r="C2794">
        <v>147</v>
      </c>
      <c r="D2794" s="5">
        <v>624304.79500000004</v>
      </c>
      <c r="E2794" s="8">
        <f t="shared" si="43"/>
        <v>227871250.17500001</v>
      </c>
      <c r="F2794" s="55">
        <f>VLOOKUP(Table1[[#This Row],[ST2]],Table2[#All],4,FALSE)</f>
        <v>0.65425763337930787</v>
      </c>
      <c r="G2794">
        <f>Table1[[#This Row],[Percentage]]*Table1[[#This Row],[VMT]]</f>
        <v>149086504.8546797</v>
      </c>
    </row>
    <row r="2795" spans="1:7">
      <c r="A2795">
        <v>51</v>
      </c>
      <c r="B2795" t="str">
        <f>VLOOKUP(A2795,SQL!$A$10:$B$61,2)</f>
        <v>Virginia</v>
      </c>
      <c r="C2795">
        <v>149</v>
      </c>
      <c r="D2795" s="5">
        <v>1322201.064</v>
      </c>
      <c r="E2795" s="8">
        <f t="shared" si="43"/>
        <v>482603388.36000001</v>
      </c>
      <c r="F2795" s="55">
        <f>VLOOKUP(Table1[[#This Row],[ST2]],Table2[#All],4,FALSE)</f>
        <v>0.65425763337930787</v>
      </c>
      <c r="G2795">
        <f>Table1[[#This Row],[Percentage]]*Table1[[#This Row],[VMT]]</f>
        <v>315746950.72924864</v>
      </c>
    </row>
    <row r="2796" spans="1:7">
      <c r="A2796">
        <v>51</v>
      </c>
      <c r="B2796" t="str">
        <f>VLOOKUP(A2796,SQL!$A$10:$B$61,2)</f>
        <v>Virginia</v>
      </c>
      <c r="C2796">
        <v>153</v>
      </c>
      <c r="D2796" s="5">
        <v>8191533.9419999998</v>
      </c>
      <c r="E2796" s="8">
        <f t="shared" si="43"/>
        <v>2989909888.8299999</v>
      </c>
      <c r="F2796" s="55">
        <f>VLOOKUP(Table1[[#This Row],[ST2]],Table2[#All],4,FALSE)</f>
        <v>0.65425763337930787</v>
      </c>
      <c r="G2796">
        <f>Table1[[#This Row],[Percentage]]*Table1[[#This Row],[VMT]]</f>
        <v>1956171367.8833053</v>
      </c>
    </row>
    <row r="2797" spans="1:7">
      <c r="A2797">
        <v>51</v>
      </c>
      <c r="B2797" t="str">
        <f>VLOOKUP(A2797,SQL!$A$10:$B$61,2)</f>
        <v>Virginia</v>
      </c>
      <c r="C2797">
        <v>155</v>
      </c>
      <c r="D2797" s="5">
        <v>1181450.21</v>
      </c>
      <c r="E2797" s="8">
        <f t="shared" si="43"/>
        <v>431229326.64999998</v>
      </c>
      <c r="F2797" s="55">
        <f>VLOOKUP(Table1[[#This Row],[ST2]],Table2[#All],4,FALSE)</f>
        <v>0.65425763337930787</v>
      </c>
      <c r="G2797">
        <f>Table1[[#This Row],[Percentage]]*Table1[[#This Row],[VMT]]</f>
        <v>282135078.6977815</v>
      </c>
    </row>
    <row r="2798" spans="1:7">
      <c r="A2798">
        <v>51</v>
      </c>
      <c r="B2798" t="str">
        <f>VLOOKUP(A2798,SQL!$A$10:$B$61,2)</f>
        <v>Virginia</v>
      </c>
      <c r="C2798">
        <v>157</v>
      </c>
      <c r="D2798" s="5">
        <v>217989.62</v>
      </c>
      <c r="E2798" s="8">
        <f t="shared" si="43"/>
        <v>79566211.299999997</v>
      </c>
      <c r="F2798" s="55">
        <f>VLOOKUP(Table1[[#This Row],[ST2]],Table2[#All],4,FALSE)</f>
        <v>0.65425763337930787</v>
      </c>
      <c r="G2798">
        <f>Table1[[#This Row],[Percentage]]*Table1[[#This Row],[VMT]]</f>
        <v>52056801.102095939</v>
      </c>
    </row>
    <row r="2799" spans="1:7">
      <c r="A2799">
        <v>51</v>
      </c>
      <c r="B2799" t="str">
        <f>VLOOKUP(A2799,SQL!$A$10:$B$61,2)</f>
        <v>Virginia</v>
      </c>
      <c r="C2799">
        <v>159</v>
      </c>
      <c r="D2799" s="5">
        <v>280573.61</v>
      </c>
      <c r="E2799" s="8">
        <f t="shared" si="43"/>
        <v>102409367.64999999</v>
      </c>
      <c r="F2799" s="55">
        <f>VLOOKUP(Table1[[#This Row],[ST2]],Table2[#All],4,FALSE)</f>
        <v>0.65425763337930787</v>
      </c>
      <c r="G2799">
        <f>Table1[[#This Row],[Percentage]]*Table1[[#This Row],[VMT]]</f>
        <v>67002110.514560446</v>
      </c>
    </row>
    <row r="2800" spans="1:7">
      <c r="A2800">
        <v>51</v>
      </c>
      <c r="B2800" t="str">
        <f>VLOOKUP(A2800,SQL!$A$10:$B$61,2)</f>
        <v>Virginia</v>
      </c>
      <c r="C2800">
        <v>161</v>
      </c>
      <c r="D2800" s="5">
        <v>2140692.75</v>
      </c>
      <c r="E2800" s="8">
        <f t="shared" si="43"/>
        <v>781352853.75</v>
      </c>
      <c r="F2800" s="55">
        <f>VLOOKUP(Table1[[#This Row],[ST2]],Table2[#All],4,FALSE)</f>
        <v>0.65425763337930787</v>
      </c>
      <c r="G2800">
        <f>Table1[[#This Row],[Percentage]]*Table1[[#This Row],[VMT]]</f>
        <v>511206068.92864347</v>
      </c>
    </row>
    <row r="2801" spans="1:7">
      <c r="A2801">
        <v>51</v>
      </c>
      <c r="B2801" t="str">
        <f>VLOOKUP(A2801,SQL!$A$10:$B$61,2)</f>
        <v>Virginia</v>
      </c>
      <c r="C2801">
        <v>163</v>
      </c>
      <c r="D2801" s="5">
        <v>1698263.92</v>
      </c>
      <c r="E2801" s="8">
        <f t="shared" si="43"/>
        <v>619866330.79999995</v>
      </c>
      <c r="F2801" s="55">
        <f>VLOOKUP(Table1[[#This Row],[ST2]],Table2[#All],4,FALSE)</f>
        <v>0.65425763337930787</v>
      </c>
      <c r="G2801">
        <f>Table1[[#This Row],[Percentage]]*Table1[[#This Row],[VMT]]</f>
        <v>405552278.60072315</v>
      </c>
    </row>
    <row r="2802" spans="1:7">
      <c r="A2802">
        <v>51</v>
      </c>
      <c r="B2802" t="str">
        <f>VLOOKUP(A2802,SQL!$A$10:$B$61,2)</f>
        <v>Virginia</v>
      </c>
      <c r="C2802">
        <v>165</v>
      </c>
      <c r="D2802" s="5">
        <v>2312604.06</v>
      </c>
      <c r="E2802" s="8">
        <f t="shared" si="43"/>
        <v>844100481.89999998</v>
      </c>
      <c r="F2802" s="55">
        <f>VLOOKUP(Table1[[#This Row],[ST2]],Table2[#All],4,FALSE)</f>
        <v>0.65425763337930787</v>
      </c>
      <c r="G2802">
        <f>Table1[[#This Row],[Percentage]]*Table1[[#This Row],[VMT]]</f>
        <v>552259183.62222731</v>
      </c>
    </row>
    <row r="2803" spans="1:7">
      <c r="A2803">
        <v>51</v>
      </c>
      <c r="B2803" t="str">
        <f>VLOOKUP(A2803,SQL!$A$10:$B$61,2)</f>
        <v>Virginia</v>
      </c>
      <c r="C2803">
        <v>167</v>
      </c>
      <c r="D2803" s="5">
        <v>749045.73</v>
      </c>
      <c r="E2803" s="8">
        <f t="shared" si="43"/>
        <v>273401691.44999999</v>
      </c>
      <c r="F2803" s="55">
        <f>VLOOKUP(Table1[[#This Row],[ST2]],Table2[#All],4,FALSE)</f>
        <v>0.65425763337930787</v>
      </c>
      <c r="G2803">
        <f>Table1[[#This Row],[Percentage]]*Table1[[#This Row],[VMT]]</f>
        <v>178875143.60997674</v>
      </c>
    </row>
    <row r="2804" spans="1:7">
      <c r="A2804">
        <v>51</v>
      </c>
      <c r="B2804" t="str">
        <f>VLOOKUP(A2804,SQL!$A$10:$B$61,2)</f>
        <v>Virginia</v>
      </c>
      <c r="C2804">
        <v>169</v>
      </c>
      <c r="D2804" s="5">
        <v>627912.68000000005</v>
      </c>
      <c r="E2804" s="8">
        <f t="shared" si="43"/>
        <v>229188128.20000002</v>
      </c>
      <c r="F2804" s="55">
        <f>VLOOKUP(Table1[[#This Row],[ST2]],Table2[#All],4,FALSE)</f>
        <v>0.65425763337930787</v>
      </c>
      <c r="G2804">
        <f>Table1[[#This Row],[Percentage]]*Table1[[#This Row],[VMT]]</f>
        <v>149948082.35476542</v>
      </c>
    </row>
    <row r="2805" spans="1:7">
      <c r="A2805">
        <v>51</v>
      </c>
      <c r="B2805" t="str">
        <f>VLOOKUP(A2805,SQL!$A$10:$B$61,2)</f>
        <v>Virginia</v>
      </c>
      <c r="C2805">
        <v>171</v>
      </c>
      <c r="D2805" s="5">
        <v>2014577.86</v>
      </c>
      <c r="E2805" s="8">
        <f t="shared" si="43"/>
        <v>735320918.9000001</v>
      </c>
      <c r="F2805" s="55">
        <f>VLOOKUP(Table1[[#This Row],[ST2]],Table2[#All],4,FALSE)</f>
        <v>0.65425763337930787</v>
      </c>
      <c r="G2805">
        <f>Table1[[#This Row],[Percentage]]*Table1[[#This Row],[VMT]]</f>
        <v>481089324.17381203</v>
      </c>
    </row>
    <row r="2806" spans="1:7">
      <c r="A2806">
        <v>51</v>
      </c>
      <c r="B2806" t="str">
        <f>VLOOKUP(A2806,SQL!$A$10:$B$61,2)</f>
        <v>Virginia</v>
      </c>
      <c r="C2806">
        <v>173</v>
      </c>
      <c r="D2806" s="5">
        <v>960315.87</v>
      </c>
      <c r="E2806" s="8">
        <f t="shared" si="43"/>
        <v>350515292.55000001</v>
      </c>
      <c r="F2806" s="55">
        <f>VLOOKUP(Table1[[#This Row],[ST2]],Table2[#All],4,FALSE)</f>
        <v>0.65425763337930787</v>
      </c>
      <c r="G2806">
        <f>Table1[[#This Row],[Percentage]]*Table1[[#This Row],[VMT]]</f>
        <v>229327305.76701874</v>
      </c>
    </row>
    <row r="2807" spans="1:7">
      <c r="A2807">
        <v>51</v>
      </c>
      <c r="B2807" t="str">
        <f>VLOOKUP(A2807,SQL!$A$10:$B$61,2)</f>
        <v>Virginia</v>
      </c>
      <c r="C2807">
        <v>175</v>
      </c>
      <c r="D2807" s="5">
        <v>842488.21</v>
      </c>
      <c r="E2807" s="8">
        <f t="shared" si="43"/>
        <v>307508196.64999998</v>
      </c>
      <c r="F2807" s="55">
        <f>VLOOKUP(Table1[[#This Row],[ST2]],Table2[#All],4,FALSE)</f>
        <v>0.65425763337930787</v>
      </c>
      <c r="G2807">
        <f>Table1[[#This Row],[Percentage]]*Table1[[#This Row],[VMT]]</f>
        <v>201189584.9849678</v>
      </c>
    </row>
    <row r="2808" spans="1:7">
      <c r="A2808">
        <v>51</v>
      </c>
      <c r="B2808" t="str">
        <f>VLOOKUP(A2808,SQL!$A$10:$B$61,2)</f>
        <v>Virginia</v>
      </c>
      <c r="C2808">
        <v>177</v>
      </c>
      <c r="D2808" s="5">
        <v>3032015.9890000001</v>
      </c>
      <c r="E2808" s="8">
        <f t="shared" si="43"/>
        <v>1106685835.9850001</v>
      </c>
      <c r="F2808" s="55">
        <f>VLOOKUP(Table1[[#This Row],[ST2]],Table2[#All],4,FALSE)</f>
        <v>0.65425763337930787</v>
      </c>
      <c r="G2808">
        <f>Table1[[#This Row],[Percentage]]*Table1[[#This Row],[VMT]]</f>
        <v>724057655.94594705</v>
      </c>
    </row>
    <row r="2809" spans="1:7">
      <c r="A2809">
        <v>51</v>
      </c>
      <c r="B2809" t="str">
        <f>VLOOKUP(A2809,SQL!$A$10:$B$61,2)</f>
        <v>Virginia</v>
      </c>
      <c r="C2809">
        <v>179</v>
      </c>
      <c r="D2809" s="5">
        <v>3657483.19</v>
      </c>
      <c r="E2809" s="8">
        <f t="shared" si="43"/>
        <v>1334981364.3499999</v>
      </c>
      <c r="F2809" s="55">
        <f>VLOOKUP(Table1[[#This Row],[ST2]],Table2[#All],4,FALSE)</f>
        <v>0.65425763337930787</v>
      </c>
      <c r="G2809">
        <f>Table1[[#This Row],[Percentage]]*Table1[[#This Row],[VMT]]</f>
        <v>873421748.04511046</v>
      </c>
    </row>
    <row r="2810" spans="1:7">
      <c r="A2810">
        <v>51</v>
      </c>
      <c r="B2810" t="str">
        <f>VLOOKUP(A2810,SQL!$A$10:$B$61,2)</f>
        <v>Virginia</v>
      </c>
      <c r="C2810">
        <v>181</v>
      </c>
      <c r="D2810" s="5">
        <v>143970.20000000001</v>
      </c>
      <c r="E2810" s="8">
        <f t="shared" si="43"/>
        <v>52549123.000000007</v>
      </c>
      <c r="F2810" s="55">
        <f>VLOOKUP(Table1[[#This Row],[ST2]],Table2[#All],4,FALSE)</f>
        <v>0.65425763337930787</v>
      </c>
      <c r="G2810">
        <f>Table1[[#This Row],[Percentage]]*Table1[[#This Row],[VMT]]</f>
        <v>34380664.850138158</v>
      </c>
    </row>
    <row r="2811" spans="1:7">
      <c r="A2811">
        <v>51</v>
      </c>
      <c r="B2811" t="str">
        <f>VLOOKUP(A2811,SQL!$A$10:$B$61,2)</f>
        <v>Virginia</v>
      </c>
      <c r="C2811">
        <v>183</v>
      </c>
      <c r="D2811" s="5">
        <v>930431.13</v>
      </c>
      <c r="E2811" s="8">
        <f t="shared" si="43"/>
        <v>339607362.44999999</v>
      </c>
      <c r="F2811" s="55">
        <f>VLOOKUP(Table1[[#This Row],[ST2]],Table2[#All],4,FALSE)</f>
        <v>0.65425763337930787</v>
      </c>
      <c r="G2811">
        <f>Table1[[#This Row],[Percentage]]*Table1[[#This Row],[VMT]]</f>
        <v>222190709.2347258</v>
      </c>
    </row>
    <row r="2812" spans="1:7">
      <c r="A2812">
        <v>51</v>
      </c>
      <c r="B2812" t="str">
        <f>VLOOKUP(A2812,SQL!$A$10:$B$61,2)</f>
        <v>Virginia</v>
      </c>
      <c r="C2812">
        <v>185</v>
      </c>
      <c r="D2812" s="5">
        <v>934710.83</v>
      </c>
      <c r="E2812" s="8">
        <f t="shared" si="43"/>
        <v>341169452.94999999</v>
      </c>
      <c r="F2812" s="55">
        <f>VLOOKUP(Table1[[#This Row],[ST2]],Table2[#All],4,FALSE)</f>
        <v>0.65425763337930787</v>
      </c>
      <c r="G2812">
        <f>Table1[[#This Row],[Percentage]]*Table1[[#This Row],[VMT]]</f>
        <v>223212718.86838013</v>
      </c>
    </row>
    <row r="2813" spans="1:7">
      <c r="A2813">
        <v>51</v>
      </c>
      <c r="B2813" t="str">
        <f>VLOOKUP(A2813,SQL!$A$10:$B$61,2)</f>
        <v>Virginia</v>
      </c>
      <c r="C2813">
        <v>187</v>
      </c>
      <c r="D2813" s="5">
        <v>1057801.27</v>
      </c>
      <c r="E2813" s="8">
        <f t="shared" si="43"/>
        <v>386097463.55000001</v>
      </c>
      <c r="F2813" s="55">
        <f>VLOOKUP(Table1[[#This Row],[ST2]],Table2[#All],4,FALSE)</f>
        <v>0.65425763337930787</v>
      </c>
      <c r="G2813">
        <f>Table1[[#This Row],[Percentage]]*Table1[[#This Row],[VMT]]</f>
        <v>252607212.75597659</v>
      </c>
    </row>
    <row r="2814" spans="1:7">
      <c r="A2814">
        <v>51</v>
      </c>
      <c r="B2814" t="str">
        <f>VLOOKUP(A2814,SQL!$A$10:$B$61,2)</f>
        <v>Virginia</v>
      </c>
      <c r="C2814">
        <v>191</v>
      </c>
      <c r="D2814" s="5">
        <v>1737905.03</v>
      </c>
      <c r="E2814" s="8">
        <f t="shared" si="43"/>
        <v>634335335.95000005</v>
      </c>
      <c r="F2814" s="55">
        <f>VLOOKUP(Table1[[#This Row],[ST2]],Table2[#All],4,FALSE)</f>
        <v>0.65425763337930787</v>
      </c>
      <c r="G2814">
        <f>Table1[[#This Row],[Percentage]]*Table1[[#This Row],[VMT]]</f>
        <v>415018735.66751522</v>
      </c>
    </row>
    <row r="2815" spans="1:7">
      <c r="A2815">
        <v>51</v>
      </c>
      <c r="B2815" t="str">
        <f>VLOOKUP(A2815,SQL!$A$10:$B$61,2)</f>
        <v>Virginia</v>
      </c>
      <c r="C2815">
        <v>193</v>
      </c>
      <c r="D2815" s="5">
        <v>336996.82</v>
      </c>
      <c r="E2815" s="8">
        <f t="shared" si="43"/>
        <v>123003839.3</v>
      </c>
      <c r="F2815" s="55">
        <f>VLOOKUP(Table1[[#This Row],[ST2]],Table2[#All],4,FALSE)</f>
        <v>0.65425763337930787</v>
      </c>
      <c r="G2815">
        <f>Table1[[#This Row],[Percentage]]*Table1[[#This Row],[VMT]]</f>
        <v>80476200.796986699</v>
      </c>
    </row>
    <row r="2816" spans="1:7">
      <c r="A2816">
        <v>51</v>
      </c>
      <c r="B2816" t="str">
        <f>VLOOKUP(A2816,SQL!$A$10:$B$61,2)</f>
        <v>Virginia</v>
      </c>
      <c r="C2816">
        <v>195</v>
      </c>
      <c r="D2816" s="5">
        <v>980075.72</v>
      </c>
      <c r="E2816" s="8">
        <f t="shared" si="43"/>
        <v>357727637.80000001</v>
      </c>
      <c r="F2816" s="55">
        <f>VLOOKUP(Table1[[#This Row],[ST2]],Table2[#All],4,FALSE)</f>
        <v>0.65425763337930787</v>
      </c>
      <c r="G2816">
        <f>Table1[[#This Row],[Percentage]]*Table1[[#This Row],[VMT]]</f>
        <v>234046037.70139825</v>
      </c>
    </row>
    <row r="2817" spans="1:7">
      <c r="A2817">
        <v>51</v>
      </c>
      <c r="B2817" t="str">
        <f>VLOOKUP(A2817,SQL!$A$10:$B$61,2)</f>
        <v>Virginia</v>
      </c>
      <c r="C2817">
        <v>197</v>
      </c>
      <c r="D2817" s="5">
        <v>1740936.42</v>
      </c>
      <c r="E2817" s="8">
        <f t="shared" si="43"/>
        <v>635441793.29999995</v>
      </c>
      <c r="F2817" s="55">
        <f>VLOOKUP(Table1[[#This Row],[ST2]],Table2[#All],4,FALSE)</f>
        <v>0.65425763337930787</v>
      </c>
      <c r="G2817">
        <f>Table1[[#This Row],[Percentage]]*Table1[[#This Row],[VMT]]</f>
        <v>415742643.83476132</v>
      </c>
    </row>
    <row r="2818" spans="1:7">
      <c r="A2818">
        <v>51</v>
      </c>
      <c r="B2818" t="str">
        <f>VLOOKUP(A2818,SQL!$A$10:$B$61,2)</f>
        <v>Virginia</v>
      </c>
      <c r="C2818">
        <v>199</v>
      </c>
      <c r="D2818" s="5">
        <v>1913119.4140000001</v>
      </c>
      <c r="E2818" s="8">
        <f t="shared" si="43"/>
        <v>698288586.11000001</v>
      </c>
      <c r="F2818" s="55">
        <f>VLOOKUP(Table1[[#This Row],[ST2]],Table2[#All],4,FALSE)</f>
        <v>0.65425763337930787</v>
      </c>
      <c r="G2818">
        <f>Table1[[#This Row],[Percentage]]*Table1[[#This Row],[VMT]]</f>
        <v>456860637.76411164</v>
      </c>
    </row>
    <row r="2819" spans="1:7">
      <c r="A2819">
        <v>51</v>
      </c>
      <c r="B2819" t="str">
        <f>VLOOKUP(A2819,SQL!$A$10:$B$61,2)</f>
        <v>Virginia</v>
      </c>
      <c r="C2819">
        <v>510</v>
      </c>
      <c r="D2819" s="5">
        <v>1989094.277</v>
      </c>
      <c r="E2819" s="8">
        <f t="shared" ref="E2819:E2882" si="44">D2819*365</f>
        <v>726019411.10500002</v>
      </c>
      <c r="F2819" s="55">
        <f>VLOOKUP(Table1[[#This Row],[ST2]],Table2[#All],4,FALSE)</f>
        <v>0.65425763337930787</v>
      </c>
      <c r="G2819">
        <f>Table1[[#This Row],[Percentage]]*Table1[[#This Row],[VMT]]</f>
        <v>475003741.69699609</v>
      </c>
    </row>
    <row r="2820" spans="1:7">
      <c r="A2820">
        <v>51</v>
      </c>
      <c r="B2820" t="str">
        <f>VLOOKUP(A2820,SQL!$A$10:$B$61,2)</f>
        <v>Virginia</v>
      </c>
      <c r="C2820">
        <v>515</v>
      </c>
      <c r="D2820" s="5">
        <v>133325.75</v>
      </c>
      <c r="E2820" s="8">
        <f t="shared" si="44"/>
        <v>48663898.75</v>
      </c>
      <c r="F2820" s="55">
        <f>VLOOKUP(Table1[[#This Row],[ST2]],Table2[#All],4,FALSE)</f>
        <v>0.65425763337930787</v>
      </c>
      <c r="G2820">
        <f>Table1[[#This Row],[Percentage]]*Table1[[#This Row],[VMT]]</f>
        <v>31838727.227185257</v>
      </c>
    </row>
    <row r="2821" spans="1:7">
      <c r="A2821">
        <v>51</v>
      </c>
      <c r="B2821" t="str">
        <f>VLOOKUP(A2821,SQL!$A$10:$B$61,2)</f>
        <v>Virginia</v>
      </c>
      <c r="C2821">
        <v>520</v>
      </c>
      <c r="D2821" s="5">
        <v>584782.81000000006</v>
      </c>
      <c r="E2821" s="8">
        <f t="shared" si="44"/>
        <v>213445725.65000001</v>
      </c>
      <c r="F2821" s="55">
        <f>VLOOKUP(Table1[[#This Row],[ST2]],Table2[#All],4,FALSE)</f>
        <v>0.65425763337930787</v>
      </c>
      <c r="G2821">
        <f>Table1[[#This Row],[Percentage]]*Table1[[#This Row],[VMT]]</f>
        <v>139648495.31869802</v>
      </c>
    </row>
    <row r="2822" spans="1:7">
      <c r="A2822">
        <v>51</v>
      </c>
      <c r="B2822" t="str">
        <f>VLOOKUP(A2822,SQL!$A$10:$B$61,2)</f>
        <v>Virginia</v>
      </c>
      <c r="C2822">
        <v>530</v>
      </c>
      <c r="D2822" s="5">
        <v>45142.37</v>
      </c>
      <c r="E2822" s="8">
        <f t="shared" si="44"/>
        <v>16476965.050000001</v>
      </c>
      <c r="F2822" s="55">
        <f>VLOOKUP(Table1[[#This Row],[ST2]],Table2[#All],4,FALSE)</f>
        <v>0.65425763337930787</v>
      </c>
      <c r="G2822">
        <f>Table1[[#This Row],[Percentage]]*Table1[[#This Row],[VMT]]</f>
        <v>10780180.15888657</v>
      </c>
    </row>
    <row r="2823" spans="1:7">
      <c r="A2823">
        <v>51</v>
      </c>
      <c r="B2823" t="str">
        <f>VLOOKUP(A2823,SQL!$A$10:$B$61,2)</f>
        <v>Virginia</v>
      </c>
      <c r="C2823">
        <v>540</v>
      </c>
      <c r="D2823" s="5">
        <v>524028.84</v>
      </c>
      <c r="E2823" s="8">
        <f t="shared" si="44"/>
        <v>191270526.60000002</v>
      </c>
      <c r="F2823" s="55">
        <f>VLOOKUP(Table1[[#This Row],[ST2]],Table2[#All],4,FALSE)</f>
        <v>0.65425763337930787</v>
      </c>
      <c r="G2823">
        <f>Table1[[#This Row],[Percentage]]*Table1[[#This Row],[VMT]]</f>
        <v>125140202.06852996</v>
      </c>
    </row>
    <row r="2824" spans="1:7">
      <c r="A2824">
        <v>51</v>
      </c>
      <c r="B2824" t="str">
        <f>VLOOKUP(A2824,SQL!$A$10:$B$61,2)</f>
        <v>Virginia</v>
      </c>
      <c r="C2824">
        <v>550</v>
      </c>
      <c r="D2824" s="5">
        <v>5080134.74</v>
      </c>
      <c r="E2824" s="8">
        <f t="shared" si="44"/>
        <v>1854249180.1000001</v>
      </c>
      <c r="F2824" s="55">
        <f>VLOOKUP(Table1[[#This Row],[ST2]],Table2[#All],4,FALSE)</f>
        <v>0.65425763337930787</v>
      </c>
      <c r="G2824">
        <f>Table1[[#This Row],[Percentage]]*Table1[[#This Row],[VMT]]</f>
        <v>1213156680.2677481</v>
      </c>
    </row>
    <row r="2825" spans="1:7">
      <c r="A2825">
        <v>51</v>
      </c>
      <c r="B2825" t="str">
        <f>VLOOKUP(A2825,SQL!$A$10:$B$61,2)</f>
        <v>Virginia</v>
      </c>
      <c r="C2825">
        <v>570</v>
      </c>
      <c r="D2825" s="5">
        <v>543980.22</v>
      </c>
      <c r="E2825" s="8">
        <f t="shared" si="44"/>
        <v>198552780.29999998</v>
      </c>
      <c r="F2825" s="55">
        <f>VLOOKUP(Table1[[#This Row],[ST2]],Table2[#All],4,FALSE)</f>
        <v>0.65425763337930787</v>
      </c>
      <c r="G2825">
        <f>Table1[[#This Row],[Percentage]]*Table1[[#This Row],[VMT]]</f>
        <v>129904672.13995965</v>
      </c>
    </row>
    <row r="2826" spans="1:7">
      <c r="A2826">
        <v>51</v>
      </c>
      <c r="B2826" t="str">
        <f>VLOOKUP(A2826,SQL!$A$10:$B$61,2)</f>
        <v>Virginia</v>
      </c>
      <c r="C2826">
        <v>580</v>
      </c>
      <c r="D2826" s="5">
        <v>89482.33</v>
      </c>
      <c r="E2826" s="8">
        <f t="shared" si="44"/>
        <v>32661050.449999999</v>
      </c>
      <c r="F2826" s="55">
        <f>VLOOKUP(Table1[[#This Row],[ST2]],Table2[#All],4,FALSE)</f>
        <v>0.65425763337930787</v>
      </c>
      <c r="G2826">
        <f>Table1[[#This Row],[Percentage]]*Table1[[#This Row],[VMT]]</f>
        <v>21368741.571099177</v>
      </c>
    </row>
    <row r="2827" spans="1:7">
      <c r="A2827">
        <v>51</v>
      </c>
      <c r="B2827" t="str">
        <f>VLOOKUP(A2827,SQL!$A$10:$B$61,2)</f>
        <v>Virginia</v>
      </c>
      <c r="C2827">
        <v>590</v>
      </c>
      <c r="D2827" s="5">
        <v>876325.65</v>
      </c>
      <c r="E2827" s="8">
        <f t="shared" si="44"/>
        <v>319858862.25</v>
      </c>
      <c r="F2827" s="55">
        <f>VLOOKUP(Table1[[#This Row],[ST2]],Table2[#All],4,FALSE)</f>
        <v>0.65425763337930787</v>
      </c>
      <c r="G2827">
        <f>Table1[[#This Row],[Percentage]]*Table1[[#This Row],[VMT]]</f>
        <v>209270102.23108304</v>
      </c>
    </row>
    <row r="2828" spans="1:7">
      <c r="A2828">
        <v>51</v>
      </c>
      <c r="B2828" t="str">
        <f>VLOOKUP(A2828,SQL!$A$10:$B$61,2)</f>
        <v>Virginia</v>
      </c>
      <c r="C2828">
        <v>595</v>
      </c>
      <c r="D2828" s="5">
        <v>166985.54</v>
      </c>
      <c r="E2828" s="8">
        <f t="shared" si="44"/>
        <v>60949722.100000001</v>
      </c>
      <c r="F2828" s="55">
        <f>VLOOKUP(Table1[[#This Row],[ST2]],Table2[#All],4,FALSE)</f>
        <v>0.65425763337930787</v>
      </c>
      <c r="G2828">
        <f>Table1[[#This Row],[Percentage]]*Table1[[#This Row],[VMT]]</f>
        <v>39876820.936272502</v>
      </c>
    </row>
    <row r="2829" spans="1:7">
      <c r="A2829">
        <v>51</v>
      </c>
      <c r="B2829" t="str">
        <f>VLOOKUP(A2829,SQL!$A$10:$B$61,2)</f>
        <v>Virginia</v>
      </c>
      <c r="C2829">
        <v>600</v>
      </c>
      <c r="D2829" s="5">
        <v>473535.08</v>
      </c>
      <c r="E2829" s="8">
        <f t="shared" si="44"/>
        <v>172840304.20000002</v>
      </c>
      <c r="F2829" s="55">
        <f>VLOOKUP(Table1[[#This Row],[ST2]],Table2[#All],4,FALSE)</f>
        <v>0.65425763337930787</v>
      </c>
      <c r="G2829">
        <f>Table1[[#This Row],[Percentage]]*Table1[[#This Row],[VMT]]</f>
        <v>113082088.37845166</v>
      </c>
    </row>
    <row r="2830" spans="1:7">
      <c r="A2830">
        <v>51</v>
      </c>
      <c r="B2830" t="str">
        <f>VLOOKUP(A2830,SQL!$A$10:$B$61,2)</f>
        <v>Virginia</v>
      </c>
      <c r="C2830">
        <v>610</v>
      </c>
      <c r="D2830" s="5">
        <v>133412.75</v>
      </c>
      <c r="E2830" s="8">
        <f t="shared" si="44"/>
        <v>48695653.75</v>
      </c>
      <c r="F2830" s="55">
        <f>VLOOKUP(Table1[[#This Row],[ST2]],Table2[#All],4,FALSE)</f>
        <v>0.65425763337930787</v>
      </c>
      <c r="G2830">
        <f>Table1[[#This Row],[Percentage]]*Table1[[#This Row],[VMT]]</f>
        <v>31859503.178333219</v>
      </c>
    </row>
    <row r="2831" spans="1:7">
      <c r="A2831">
        <v>51</v>
      </c>
      <c r="B2831" t="str">
        <f>VLOOKUP(A2831,SQL!$A$10:$B$61,2)</f>
        <v>Virginia</v>
      </c>
      <c r="C2831">
        <v>620</v>
      </c>
      <c r="D2831" s="5">
        <v>81916.89</v>
      </c>
      <c r="E2831" s="8">
        <f t="shared" si="44"/>
        <v>29899664.850000001</v>
      </c>
      <c r="F2831" s="55">
        <f>VLOOKUP(Table1[[#This Row],[ST2]],Table2[#All],4,FALSE)</f>
        <v>0.65425763337930787</v>
      </c>
      <c r="G2831">
        <f>Table1[[#This Row],[Percentage]]*Table1[[#This Row],[VMT]]</f>
        <v>19562083.96359548</v>
      </c>
    </row>
    <row r="2832" spans="1:7">
      <c r="A2832">
        <v>51</v>
      </c>
      <c r="B2832" t="str">
        <f>VLOOKUP(A2832,SQL!$A$10:$B$61,2)</f>
        <v>Virginia</v>
      </c>
      <c r="C2832">
        <v>630</v>
      </c>
      <c r="D2832" s="5">
        <v>870788.6</v>
      </c>
      <c r="E2832" s="8">
        <f t="shared" si="44"/>
        <v>317837839</v>
      </c>
      <c r="F2832" s="55">
        <f>VLOOKUP(Table1[[#This Row],[ST2]],Table2[#All],4,FALSE)</f>
        <v>0.65425763337930787</v>
      </c>
      <c r="G2832">
        <f>Table1[[#This Row],[Percentage]]*Table1[[#This Row],[VMT]]</f>
        <v>207947832.34253347</v>
      </c>
    </row>
    <row r="2833" spans="1:7">
      <c r="A2833">
        <v>51</v>
      </c>
      <c r="B2833" t="str">
        <f>VLOOKUP(A2833,SQL!$A$10:$B$61,2)</f>
        <v>Virginia</v>
      </c>
      <c r="C2833">
        <v>640</v>
      </c>
      <c r="D2833" s="5">
        <v>132258.76</v>
      </c>
      <c r="E2833" s="8">
        <f t="shared" si="44"/>
        <v>48274447.400000006</v>
      </c>
      <c r="F2833" s="55">
        <f>VLOOKUP(Table1[[#This Row],[ST2]],Table2[#All],4,FALSE)</f>
        <v>0.65425763337930787</v>
      </c>
      <c r="G2833">
        <f>Table1[[#This Row],[Percentage]]*Table1[[#This Row],[VMT]]</f>
        <v>31583925.708617885</v>
      </c>
    </row>
    <row r="2834" spans="1:7">
      <c r="A2834">
        <v>51</v>
      </c>
      <c r="B2834" t="str">
        <f>VLOOKUP(A2834,SQL!$A$10:$B$61,2)</f>
        <v>Virginia</v>
      </c>
      <c r="C2834">
        <v>650</v>
      </c>
      <c r="D2834" s="5">
        <v>3111341.3259999999</v>
      </c>
      <c r="E2834" s="8">
        <f t="shared" si="44"/>
        <v>1135639583.99</v>
      </c>
      <c r="F2834" s="55">
        <f>VLOOKUP(Table1[[#This Row],[ST2]],Table2[#All],4,FALSE)</f>
        <v>0.65425763337930787</v>
      </c>
      <c r="G2834">
        <f>Table1[[#This Row],[Percentage]]*Table1[[#This Row],[VMT]]</f>
        <v>743000866.59315908</v>
      </c>
    </row>
    <row r="2835" spans="1:7">
      <c r="A2835">
        <v>51</v>
      </c>
      <c r="B2835" t="str">
        <f>VLOOKUP(A2835,SQL!$A$10:$B$61,2)</f>
        <v>Virginia</v>
      </c>
      <c r="C2835">
        <v>660</v>
      </c>
      <c r="D2835" s="5">
        <v>794206.41</v>
      </c>
      <c r="E2835" s="8">
        <f t="shared" si="44"/>
        <v>289885339.65000004</v>
      </c>
      <c r="F2835" s="55">
        <f>VLOOKUP(Table1[[#This Row],[ST2]],Table2[#All],4,FALSE)</f>
        <v>0.65425763337930787</v>
      </c>
      <c r="G2835">
        <f>Table1[[#This Row],[Percentage]]*Table1[[#This Row],[VMT]]</f>
        <v>189659696.27076587</v>
      </c>
    </row>
    <row r="2836" spans="1:7">
      <c r="A2836">
        <v>51</v>
      </c>
      <c r="B2836" t="str">
        <f>VLOOKUP(A2836,SQL!$A$10:$B$61,2)</f>
        <v>Virginia</v>
      </c>
      <c r="C2836">
        <v>670</v>
      </c>
      <c r="D2836" s="5">
        <v>312136.87</v>
      </c>
      <c r="E2836" s="8">
        <f t="shared" si="44"/>
        <v>113929957.55</v>
      </c>
      <c r="F2836" s="55">
        <f>VLOOKUP(Table1[[#This Row],[ST2]],Table2[#All],4,FALSE)</f>
        <v>0.65425763337930787</v>
      </c>
      <c r="G2836">
        <f>Table1[[#This Row],[Percentage]]*Table1[[#This Row],[VMT]]</f>
        <v>74539544.397668004</v>
      </c>
    </row>
    <row r="2837" spans="1:7">
      <c r="A2837">
        <v>51</v>
      </c>
      <c r="B2837" t="str">
        <f>VLOOKUP(A2837,SQL!$A$10:$B$61,2)</f>
        <v>Virginia</v>
      </c>
      <c r="C2837">
        <v>678</v>
      </c>
      <c r="D2837" s="5">
        <v>46580.41</v>
      </c>
      <c r="E2837" s="8">
        <f t="shared" si="44"/>
        <v>17001849.650000002</v>
      </c>
      <c r="F2837" s="55">
        <f>VLOOKUP(Table1[[#This Row],[ST2]],Table2[#All],4,FALSE)</f>
        <v>0.65425763337930787</v>
      </c>
      <c r="G2837">
        <f>Table1[[#This Row],[Percentage]]*Table1[[#This Row],[VMT]]</f>
        <v>11123589.915079815</v>
      </c>
    </row>
    <row r="2838" spans="1:7">
      <c r="A2838">
        <v>51</v>
      </c>
      <c r="B2838" t="str">
        <f>VLOOKUP(A2838,SQL!$A$10:$B$61,2)</f>
        <v>Virginia</v>
      </c>
      <c r="C2838">
        <v>680</v>
      </c>
      <c r="D2838" s="5">
        <v>1460805.686</v>
      </c>
      <c r="E2838" s="8">
        <f t="shared" si="44"/>
        <v>533194075.38999999</v>
      </c>
      <c r="F2838" s="55">
        <f>VLOOKUP(Table1[[#This Row],[ST2]],Table2[#All],4,FALSE)</f>
        <v>0.65425763337930787</v>
      </c>
      <c r="G2838">
        <f>Table1[[#This Row],[Percentage]]*Table1[[#This Row],[VMT]]</f>
        <v>348846293.89652967</v>
      </c>
    </row>
    <row r="2839" spans="1:7">
      <c r="A2839">
        <v>51</v>
      </c>
      <c r="B2839" t="str">
        <f>VLOOKUP(A2839,SQL!$A$10:$B$61,2)</f>
        <v>Virginia</v>
      </c>
      <c r="C2839">
        <v>683</v>
      </c>
      <c r="D2839" s="5">
        <v>424466.23</v>
      </c>
      <c r="E2839" s="8">
        <f t="shared" si="44"/>
        <v>154930173.94999999</v>
      </c>
      <c r="F2839" s="55">
        <f>VLOOKUP(Table1[[#This Row],[ST2]],Table2[#All],4,FALSE)</f>
        <v>0.65425763337930787</v>
      </c>
      <c r="G2839">
        <f>Table1[[#This Row],[Percentage]]*Table1[[#This Row],[VMT]]</f>
        <v>101364248.94757149</v>
      </c>
    </row>
    <row r="2840" spans="1:7">
      <c r="A2840">
        <v>51</v>
      </c>
      <c r="B2840" t="str">
        <f>VLOOKUP(A2840,SQL!$A$10:$B$61,2)</f>
        <v>Virginia</v>
      </c>
      <c r="C2840">
        <v>685</v>
      </c>
      <c r="D2840" s="5">
        <v>63680.55</v>
      </c>
      <c r="E2840" s="8">
        <f t="shared" si="44"/>
        <v>23243400.75</v>
      </c>
      <c r="F2840" s="55">
        <f>VLOOKUP(Table1[[#This Row],[ST2]],Table2[#All],4,FALSE)</f>
        <v>0.65425763337930787</v>
      </c>
      <c r="G2840">
        <f>Table1[[#This Row],[Percentage]]*Table1[[#This Row],[VMT]]</f>
        <v>15207172.36638183</v>
      </c>
    </row>
    <row r="2841" spans="1:7">
      <c r="A2841">
        <v>51</v>
      </c>
      <c r="B2841" t="str">
        <f>VLOOKUP(A2841,SQL!$A$10:$B$61,2)</f>
        <v>Virginia</v>
      </c>
      <c r="C2841">
        <v>690</v>
      </c>
      <c r="D2841" s="5">
        <v>206473.85</v>
      </c>
      <c r="E2841" s="8">
        <f t="shared" si="44"/>
        <v>75362955.25</v>
      </c>
      <c r="F2841" s="55">
        <f>VLOOKUP(Table1[[#This Row],[ST2]],Table2[#All],4,FALSE)</f>
        <v>0.65425763337930787</v>
      </c>
      <c r="G2841">
        <f>Table1[[#This Row],[Percentage]]*Table1[[#This Row],[VMT]]</f>
        <v>49306788.746335685</v>
      </c>
    </row>
    <row r="2842" spans="1:7">
      <c r="A2842">
        <v>51</v>
      </c>
      <c r="B2842" t="str">
        <f>VLOOKUP(A2842,SQL!$A$10:$B$61,2)</f>
        <v>Virginia</v>
      </c>
      <c r="C2842">
        <v>700</v>
      </c>
      <c r="D2842" s="5">
        <v>3663210.96</v>
      </c>
      <c r="E2842" s="8">
        <f t="shared" si="44"/>
        <v>1337072000.4000001</v>
      </c>
      <c r="F2842" s="55">
        <f>VLOOKUP(Table1[[#This Row],[ST2]],Table2[#All],4,FALSE)</f>
        <v>0.65425763337930787</v>
      </c>
      <c r="G2842">
        <f>Table1[[#This Row],[Percentage]]*Table1[[#This Row],[VMT]]</f>
        <v>874789562.63944101</v>
      </c>
    </row>
    <row r="2843" spans="1:7">
      <c r="A2843">
        <v>51</v>
      </c>
      <c r="B2843" t="str">
        <f>VLOOKUP(A2843,SQL!$A$10:$B$61,2)</f>
        <v>Virginia</v>
      </c>
      <c r="C2843">
        <v>710</v>
      </c>
      <c r="D2843" s="5">
        <v>5202935.7719999999</v>
      </c>
      <c r="E2843" s="8">
        <f t="shared" si="44"/>
        <v>1899071556.78</v>
      </c>
      <c r="F2843" s="55">
        <f>VLOOKUP(Table1[[#This Row],[ST2]],Table2[#All],4,FALSE)</f>
        <v>0.65425763337930787</v>
      </c>
      <c r="G2843">
        <f>Table1[[#This Row],[Percentage]]*Table1[[#This Row],[VMT]]</f>
        <v>1242482062.3568406</v>
      </c>
    </row>
    <row r="2844" spans="1:7">
      <c r="A2844">
        <v>51</v>
      </c>
      <c r="B2844" t="str">
        <f>VLOOKUP(A2844,SQL!$A$10:$B$61,2)</f>
        <v>Virginia</v>
      </c>
      <c r="C2844">
        <v>720</v>
      </c>
      <c r="D2844" s="5">
        <v>115122.74</v>
      </c>
      <c r="E2844" s="8">
        <f t="shared" si="44"/>
        <v>42019800.100000001</v>
      </c>
      <c r="F2844" s="55">
        <f>VLOOKUP(Table1[[#This Row],[ST2]],Table2[#All],4,FALSE)</f>
        <v>0.65425763337930787</v>
      </c>
      <c r="G2844">
        <f>Table1[[#This Row],[Percentage]]*Table1[[#This Row],[VMT]]</f>
        <v>27491774.968497604</v>
      </c>
    </row>
    <row r="2845" spans="1:7">
      <c r="A2845">
        <v>51</v>
      </c>
      <c r="B2845" t="str">
        <f>VLOOKUP(A2845,SQL!$A$10:$B$61,2)</f>
        <v>Virginia</v>
      </c>
      <c r="C2845">
        <v>730</v>
      </c>
      <c r="D2845" s="5">
        <v>870051.05</v>
      </c>
      <c r="E2845" s="8">
        <f t="shared" si="44"/>
        <v>317568633.25</v>
      </c>
      <c r="F2845" s="55">
        <f>VLOOKUP(Table1[[#This Row],[ST2]],Table2[#All],4,FALSE)</f>
        <v>0.65425763337930787</v>
      </c>
      <c r="G2845">
        <f>Table1[[#This Row],[Percentage]]*Table1[[#This Row],[VMT]]</f>
        <v>207771702.42564636</v>
      </c>
    </row>
    <row r="2846" spans="1:7">
      <c r="A2846">
        <v>51</v>
      </c>
      <c r="B2846" t="str">
        <f>VLOOKUP(A2846,SQL!$A$10:$B$61,2)</f>
        <v>Virginia</v>
      </c>
      <c r="C2846">
        <v>735</v>
      </c>
      <c r="D2846" s="5">
        <v>73601.83</v>
      </c>
      <c r="E2846" s="8">
        <f t="shared" si="44"/>
        <v>26864667.949999999</v>
      </c>
      <c r="F2846" s="55">
        <f>VLOOKUP(Table1[[#This Row],[ST2]],Table2[#All],4,FALSE)</f>
        <v>0.65425763337930787</v>
      </c>
      <c r="G2846">
        <f>Table1[[#This Row],[Percentage]]*Table1[[#This Row],[VMT]]</f>
        <v>17576414.074487943</v>
      </c>
    </row>
    <row r="2847" spans="1:7">
      <c r="A2847">
        <v>51</v>
      </c>
      <c r="B2847" t="str">
        <f>VLOOKUP(A2847,SQL!$A$10:$B$61,2)</f>
        <v>Virginia</v>
      </c>
      <c r="C2847">
        <v>740</v>
      </c>
      <c r="D2847" s="5">
        <v>1506739.08</v>
      </c>
      <c r="E2847" s="8">
        <f t="shared" si="44"/>
        <v>549959764.20000005</v>
      </c>
      <c r="F2847" s="55">
        <f>VLOOKUP(Table1[[#This Row],[ST2]],Table2[#All],4,FALSE)</f>
        <v>0.65425763337930787</v>
      </c>
      <c r="G2847">
        <f>Table1[[#This Row],[Percentage]]*Table1[[#This Row],[VMT]]</f>
        <v>359815373.77933425</v>
      </c>
    </row>
    <row r="2848" spans="1:7">
      <c r="A2848">
        <v>51</v>
      </c>
      <c r="B2848" t="str">
        <f>VLOOKUP(A2848,SQL!$A$10:$B$61,2)</f>
        <v>Virginia</v>
      </c>
      <c r="C2848">
        <v>750</v>
      </c>
      <c r="D2848" s="5">
        <v>123644.82</v>
      </c>
      <c r="E2848" s="8">
        <f t="shared" si="44"/>
        <v>45130359.300000004</v>
      </c>
      <c r="F2848" s="55">
        <f>VLOOKUP(Table1[[#This Row],[ST2]],Table2[#All],4,FALSE)</f>
        <v>0.65425763337930787</v>
      </c>
      <c r="G2848">
        <f>Table1[[#This Row],[Percentage]]*Table1[[#This Row],[VMT]]</f>
        <v>29526882.069175839</v>
      </c>
    </row>
    <row r="2849" spans="1:7">
      <c r="A2849">
        <v>51</v>
      </c>
      <c r="B2849" t="str">
        <f>VLOOKUP(A2849,SQL!$A$10:$B$61,2)</f>
        <v>Virginia</v>
      </c>
      <c r="C2849">
        <v>760</v>
      </c>
      <c r="D2849" s="5">
        <v>4182078.702</v>
      </c>
      <c r="E2849" s="8">
        <f t="shared" si="44"/>
        <v>1526458726.23</v>
      </c>
      <c r="F2849" s="55">
        <f>VLOOKUP(Table1[[#This Row],[ST2]],Table2[#All],4,FALSE)</f>
        <v>0.65425763337930787</v>
      </c>
      <c r="G2849">
        <f>Table1[[#This Row],[Percentage]]*Table1[[#This Row],[VMT]]</f>
        <v>998697273.67443264</v>
      </c>
    </row>
    <row r="2850" spans="1:7">
      <c r="A2850">
        <v>51</v>
      </c>
      <c r="B2850" t="str">
        <f>VLOOKUP(A2850,SQL!$A$10:$B$61,2)</f>
        <v>Virginia</v>
      </c>
      <c r="C2850">
        <v>770</v>
      </c>
      <c r="D2850" s="5">
        <v>1713631.6059999999</v>
      </c>
      <c r="E2850" s="8">
        <f t="shared" si="44"/>
        <v>625475536.18999994</v>
      </c>
      <c r="F2850" s="55">
        <f>VLOOKUP(Table1[[#This Row],[ST2]],Table2[#All],4,FALSE)</f>
        <v>0.65425763337930787</v>
      </c>
      <c r="G2850">
        <f>Table1[[#This Row],[Percentage]]*Table1[[#This Row],[VMT]]</f>
        <v>409222144.04432297</v>
      </c>
    </row>
    <row r="2851" spans="1:7">
      <c r="A2851">
        <v>51</v>
      </c>
      <c r="B2851" t="str">
        <f>VLOOKUP(A2851,SQL!$A$10:$B$61,2)</f>
        <v>Virginia</v>
      </c>
      <c r="C2851">
        <v>775</v>
      </c>
      <c r="D2851" s="5">
        <v>347051.91</v>
      </c>
      <c r="E2851" s="8">
        <f t="shared" si="44"/>
        <v>126673947.14999999</v>
      </c>
      <c r="F2851" s="55">
        <f>VLOOKUP(Table1[[#This Row],[ST2]],Table2[#All],4,FALSE)</f>
        <v>0.65425763337930787</v>
      </c>
      <c r="G2851">
        <f>Table1[[#This Row],[Percentage]]*Table1[[#This Row],[VMT]]</f>
        <v>82877396.873174518</v>
      </c>
    </row>
    <row r="2852" spans="1:7">
      <c r="A2852">
        <v>51</v>
      </c>
      <c r="B2852" t="str">
        <f>VLOOKUP(A2852,SQL!$A$10:$B$61,2)</f>
        <v>Virginia</v>
      </c>
      <c r="C2852">
        <v>790</v>
      </c>
      <c r="D2852" s="5">
        <v>296918.3</v>
      </c>
      <c r="E2852" s="8">
        <f t="shared" si="44"/>
        <v>108375179.5</v>
      </c>
      <c r="F2852" s="55">
        <f>VLOOKUP(Table1[[#This Row],[ST2]],Table2[#All],4,FALSE)</f>
        <v>0.65425763337930787</v>
      </c>
      <c r="G2852">
        <f>Table1[[#This Row],[Percentage]]*Table1[[#This Row],[VMT]]</f>
        <v>70905288.456727684</v>
      </c>
    </row>
    <row r="2853" spans="1:7">
      <c r="A2853">
        <v>51</v>
      </c>
      <c r="B2853" t="str">
        <f>VLOOKUP(A2853,SQL!$A$10:$B$61,2)</f>
        <v>Virginia</v>
      </c>
      <c r="C2853">
        <v>800</v>
      </c>
      <c r="D2853" s="5">
        <v>2555006.5630000001</v>
      </c>
      <c r="E2853" s="8">
        <f t="shared" si="44"/>
        <v>932577395.495</v>
      </c>
      <c r="F2853" s="55">
        <f>VLOOKUP(Table1[[#This Row],[ST2]],Table2[#All],4,FALSE)</f>
        <v>0.65425763337930787</v>
      </c>
      <c r="G2853">
        <f>Table1[[#This Row],[Percentage]]*Table1[[#This Row],[VMT]]</f>
        <v>610145879.71959746</v>
      </c>
    </row>
    <row r="2854" spans="1:7">
      <c r="A2854">
        <v>51</v>
      </c>
      <c r="B2854" t="str">
        <f>VLOOKUP(A2854,SQL!$A$10:$B$61,2)</f>
        <v>Virginia</v>
      </c>
      <c r="C2854">
        <v>810</v>
      </c>
      <c r="D2854" s="5">
        <v>7066543.1239999998</v>
      </c>
      <c r="E2854" s="8">
        <f t="shared" si="44"/>
        <v>2579288240.2599998</v>
      </c>
      <c r="F2854" s="55">
        <f>VLOOKUP(Table1[[#This Row],[ST2]],Table2[#All],4,FALSE)</f>
        <v>0.65425763337930787</v>
      </c>
      <c r="G2854">
        <f>Table1[[#This Row],[Percentage]]*Table1[[#This Row],[VMT]]</f>
        <v>1687519019.875587</v>
      </c>
    </row>
    <row r="2855" spans="1:7">
      <c r="A2855">
        <v>51</v>
      </c>
      <c r="B2855" t="str">
        <f>VLOOKUP(A2855,SQL!$A$10:$B$61,2)</f>
        <v>Virginia</v>
      </c>
      <c r="C2855">
        <v>820</v>
      </c>
      <c r="D2855" s="5">
        <v>347166.48</v>
      </c>
      <c r="E2855" s="8">
        <f t="shared" si="44"/>
        <v>126715765.19999999</v>
      </c>
      <c r="F2855" s="55">
        <f>VLOOKUP(Table1[[#This Row],[ST2]],Table2[#All],4,FALSE)</f>
        <v>0.65425763337930787</v>
      </c>
      <c r="G2855">
        <f>Table1[[#This Row],[Percentage]]*Table1[[#This Row],[VMT]]</f>
        <v>82904756.651600048</v>
      </c>
    </row>
    <row r="2856" spans="1:7">
      <c r="A2856">
        <v>51</v>
      </c>
      <c r="B2856" t="str">
        <f>VLOOKUP(A2856,SQL!$A$10:$B$61,2)</f>
        <v>Virginia</v>
      </c>
      <c r="C2856">
        <v>830</v>
      </c>
      <c r="D2856" s="5">
        <v>224771.91200000001</v>
      </c>
      <c r="E2856" s="8">
        <f t="shared" si="44"/>
        <v>82041747.88000001</v>
      </c>
      <c r="F2856" s="55">
        <f>VLOOKUP(Table1[[#This Row],[ST2]],Table2[#All],4,FALSE)</f>
        <v>0.65425763337930787</v>
      </c>
      <c r="G2856">
        <f>Table1[[#This Row],[Percentage]]*Table1[[#This Row],[VMT]]</f>
        <v>53676439.806270652</v>
      </c>
    </row>
    <row r="2857" spans="1:7">
      <c r="A2857">
        <v>51</v>
      </c>
      <c r="B2857" t="str">
        <f>VLOOKUP(A2857,SQL!$A$10:$B$61,2)</f>
        <v>Virginia</v>
      </c>
      <c r="C2857">
        <v>840</v>
      </c>
      <c r="D2857" s="5">
        <v>289695.81</v>
      </c>
      <c r="E2857" s="8">
        <f t="shared" si="44"/>
        <v>105738970.65000001</v>
      </c>
      <c r="F2857" s="55">
        <f>VLOOKUP(Table1[[#This Row],[ST2]],Table2[#All],4,FALSE)</f>
        <v>0.65425763337930787</v>
      </c>
      <c r="G2857">
        <f>Table1[[#This Row],[Percentage]]*Table1[[#This Row],[VMT]]</f>
        <v>69180528.693433106</v>
      </c>
    </row>
    <row r="2858" spans="1:7">
      <c r="A2858">
        <v>53</v>
      </c>
      <c r="B2858" t="str">
        <f>VLOOKUP(A2858,SQL!$A$10:$B$61,2)</f>
        <v>Washington</v>
      </c>
      <c r="C2858" t="s">
        <v>1897</v>
      </c>
      <c r="D2858" s="5">
        <v>58.02</v>
      </c>
      <c r="E2858" s="8">
        <f t="shared" si="44"/>
        <v>21177.300000000003</v>
      </c>
      <c r="F2858" s="55">
        <f>VLOOKUP(Table1[[#This Row],[ST2]],Table2[#All],4,FALSE)</f>
        <v>0.63153701569574472</v>
      </c>
      <c r="G2858">
        <f>Table1[[#This Row],[Percentage]]*Table1[[#This Row],[VMT]]</f>
        <v>13374.248842493496</v>
      </c>
    </row>
    <row r="2859" spans="1:7">
      <c r="A2859">
        <v>53</v>
      </c>
      <c r="B2859" t="str">
        <f>VLOOKUP(A2859,SQL!$A$10:$B$61,2)</f>
        <v>Washington</v>
      </c>
      <c r="C2859">
        <v>1</v>
      </c>
      <c r="D2859" s="5">
        <v>1208631.8119999999</v>
      </c>
      <c r="E2859" s="8">
        <f t="shared" si="44"/>
        <v>441150611.38</v>
      </c>
      <c r="F2859" s="55">
        <f>VLOOKUP(Table1[[#This Row],[ST2]],Table2[#All],4,FALSE)</f>
        <v>0.63153701569574472</v>
      </c>
      <c r="G2859">
        <f>Table1[[#This Row],[Percentage]]*Table1[[#This Row],[VMT]]</f>
        <v>278602940.58327842</v>
      </c>
    </row>
    <row r="2860" spans="1:7">
      <c r="A2860">
        <v>53</v>
      </c>
      <c r="B2860" t="str">
        <f>VLOOKUP(A2860,SQL!$A$10:$B$61,2)</f>
        <v>Washington</v>
      </c>
      <c r="C2860">
        <v>3</v>
      </c>
      <c r="D2860" s="5">
        <v>222793.85</v>
      </c>
      <c r="E2860" s="8">
        <f t="shared" si="44"/>
        <v>81319755.25</v>
      </c>
      <c r="F2860" s="55">
        <f>VLOOKUP(Table1[[#This Row],[ST2]],Table2[#All],4,FALSE)</f>
        <v>0.63153701569574472</v>
      </c>
      <c r="G2860">
        <f>Table1[[#This Row],[Percentage]]*Table1[[#This Row],[VMT]]</f>
        <v>51356435.547693372</v>
      </c>
    </row>
    <row r="2861" spans="1:7">
      <c r="A2861">
        <v>53</v>
      </c>
      <c r="B2861" t="str">
        <f>VLOOKUP(A2861,SQL!$A$10:$B$61,2)</f>
        <v>Washington</v>
      </c>
      <c r="C2861">
        <v>5</v>
      </c>
      <c r="D2861" s="5">
        <v>3529519.1889999998</v>
      </c>
      <c r="E2861" s="8">
        <f t="shared" si="44"/>
        <v>1288274503.9849999</v>
      </c>
      <c r="F2861" s="55">
        <f>VLOOKUP(Table1[[#This Row],[ST2]],Table2[#All],4,FALSE)</f>
        <v>0.63153701569574472</v>
      </c>
      <c r="G2861">
        <f>Table1[[#This Row],[Percentage]]*Table1[[#This Row],[VMT]]</f>
        <v>813593035.64360261</v>
      </c>
    </row>
    <row r="2862" spans="1:7">
      <c r="A2862">
        <v>53</v>
      </c>
      <c r="B2862" t="str">
        <f>VLOOKUP(A2862,SQL!$A$10:$B$61,2)</f>
        <v>Washington</v>
      </c>
      <c r="C2862">
        <v>7</v>
      </c>
      <c r="D2862" s="5">
        <v>1491841.118</v>
      </c>
      <c r="E2862" s="8">
        <f t="shared" si="44"/>
        <v>544522008.07000005</v>
      </c>
      <c r="F2862" s="55">
        <f>VLOOKUP(Table1[[#This Row],[ST2]],Table2[#All],4,FALSE)</f>
        <v>0.63153701569574472</v>
      </c>
      <c r="G2862">
        <f>Table1[[#This Row],[Percentage]]*Table1[[#This Row],[VMT]]</f>
        <v>343885803.95718205</v>
      </c>
    </row>
    <row r="2863" spans="1:7">
      <c r="A2863">
        <v>53</v>
      </c>
      <c r="B2863" t="str">
        <f>VLOOKUP(A2863,SQL!$A$10:$B$61,2)</f>
        <v>Washington</v>
      </c>
      <c r="C2863">
        <v>9</v>
      </c>
      <c r="D2863" s="5">
        <v>1232436.8130000001</v>
      </c>
      <c r="E2863" s="8">
        <f t="shared" si="44"/>
        <v>449839436.745</v>
      </c>
      <c r="F2863" s="55">
        <f>VLOOKUP(Table1[[#This Row],[ST2]],Table2[#All],4,FALSE)</f>
        <v>0.63153701569574472</v>
      </c>
      <c r="G2863">
        <f>Table1[[#This Row],[Percentage]]*Table1[[#This Row],[VMT]]</f>
        <v>284090255.42419201</v>
      </c>
    </row>
    <row r="2864" spans="1:7">
      <c r="A2864">
        <v>53</v>
      </c>
      <c r="B2864" t="str">
        <f>VLOOKUP(A2864,SQL!$A$10:$B$61,2)</f>
        <v>Washington</v>
      </c>
      <c r="C2864">
        <v>11</v>
      </c>
      <c r="D2864" s="5">
        <v>6813037.54</v>
      </c>
      <c r="E2864" s="8">
        <f t="shared" si="44"/>
        <v>2486758702.0999999</v>
      </c>
      <c r="F2864" s="55">
        <f>VLOOKUP(Table1[[#This Row],[ST2]],Table2[#All],4,FALSE)</f>
        <v>0.63153701569574472</v>
      </c>
      <c r="G2864">
        <f>Table1[[#This Row],[Percentage]]*Table1[[#This Row],[VMT]]</f>
        <v>1570480169.4796574</v>
      </c>
    </row>
    <row r="2865" spans="1:7">
      <c r="A2865">
        <v>53</v>
      </c>
      <c r="B2865" t="str">
        <f>VLOOKUP(A2865,SQL!$A$10:$B$61,2)</f>
        <v>Washington</v>
      </c>
      <c r="C2865">
        <v>13</v>
      </c>
      <c r="D2865" s="5">
        <v>128511.322</v>
      </c>
      <c r="E2865" s="8">
        <f t="shared" si="44"/>
        <v>46906632.530000001</v>
      </c>
      <c r="F2865" s="55">
        <f>VLOOKUP(Table1[[#This Row],[ST2]],Table2[#All],4,FALSE)</f>
        <v>0.63153701569574472</v>
      </c>
      <c r="G2865">
        <f>Table1[[#This Row],[Percentage]]*Table1[[#This Row],[VMT]]</f>
        <v>29623274.724333141</v>
      </c>
    </row>
    <row r="2866" spans="1:7">
      <c r="A2866">
        <v>53</v>
      </c>
      <c r="B2866" t="str">
        <f>VLOOKUP(A2866,SQL!$A$10:$B$61,2)</f>
        <v>Washington</v>
      </c>
      <c r="C2866">
        <v>15</v>
      </c>
      <c r="D2866" s="5">
        <v>2980305.747</v>
      </c>
      <c r="E2866" s="8">
        <f t="shared" si="44"/>
        <v>1087811597.655</v>
      </c>
      <c r="F2866" s="55">
        <f>VLOOKUP(Table1[[#This Row],[ST2]],Table2[#All],4,FALSE)</f>
        <v>0.63153701569574472</v>
      </c>
      <c r="G2866">
        <f>Table1[[#This Row],[Percentage]]*Table1[[#This Row],[VMT]]</f>
        <v>686993290.02225888</v>
      </c>
    </row>
    <row r="2867" spans="1:7">
      <c r="A2867">
        <v>53</v>
      </c>
      <c r="B2867" t="str">
        <f>VLOOKUP(A2867,SQL!$A$10:$B$61,2)</f>
        <v>Washington</v>
      </c>
      <c r="C2867">
        <v>17</v>
      </c>
      <c r="D2867" s="5">
        <v>804182.34199999995</v>
      </c>
      <c r="E2867" s="8">
        <f t="shared" si="44"/>
        <v>293526554.82999998</v>
      </c>
      <c r="F2867" s="55">
        <f>VLOOKUP(Table1[[#This Row],[ST2]],Table2[#All],4,FALSE)</f>
        <v>0.63153701569574472</v>
      </c>
      <c r="G2867">
        <f>Table1[[#This Row],[Percentage]]*Table1[[#This Row],[VMT]]</f>
        <v>185372884.46479157</v>
      </c>
    </row>
    <row r="2868" spans="1:7">
      <c r="A2868">
        <v>53</v>
      </c>
      <c r="B2868" t="str">
        <f>VLOOKUP(A2868,SQL!$A$10:$B$61,2)</f>
        <v>Washington</v>
      </c>
      <c r="C2868">
        <v>19</v>
      </c>
      <c r="D2868" s="5">
        <v>210990.79699999999</v>
      </c>
      <c r="E2868" s="8">
        <f t="shared" si="44"/>
        <v>77011640.905000001</v>
      </c>
      <c r="F2868" s="55">
        <f>VLOOKUP(Table1[[#This Row],[ST2]],Table2[#All],4,FALSE)</f>
        <v>0.63153701569574472</v>
      </c>
      <c r="G2868">
        <f>Table1[[#This Row],[Percentage]]*Table1[[#This Row],[VMT]]</f>
        <v>48635701.870976038</v>
      </c>
    </row>
    <row r="2869" spans="1:7">
      <c r="A2869">
        <v>53</v>
      </c>
      <c r="B2869" t="str">
        <f>VLOOKUP(A2869,SQL!$A$10:$B$61,2)</f>
        <v>Washington</v>
      </c>
      <c r="C2869">
        <v>21</v>
      </c>
      <c r="D2869" s="5">
        <v>1595745.629</v>
      </c>
      <c r="E2869" s="8">
        <f t="shared" si="44"/>
        <v>582447154.58500004</v>
      </c>
      <c r="F2869" s="55">
        <f>VLOOKUP(Table1[[#This Row],[ST2]],Table2[#All],4,FALSE)</f>
        <v>0.63153701569574472</v>
      </c>
      <c r="G2869">
        <f>Table1[[#This Row],[Percentage]]*Table1[[#This Row],[VMT]]</f>
        <v>367836937.80708903</v>
      </c>
    </row>
    <row r="2870" spans="1:7">
      <c r="A2870">
        <v>53</v>
      </c>
      <c r="B2870" t="str">
        <f>VLOOKUP(A2870,SQL!$A$10:$B$61,2)</f>
        <v>Washington</v>
      </c>
      <c r="C2870">
        <v>23</v>
      </c>
      <c r="D2870" s="5">
        <v>121489.12300000001</v>
      </c>
      <c r="E2870" s="8">
        <f t="shared" si="44"/>
        <v>44343529.895000003</v>
      </c>
      <c r="F2870" s="55">
        <f>VLOOKUP(Table1[[#This Row],[ST2]],Table2[#All],4,FALSE)</f>
        <v>0.63153701569574472</v>
      </c>
      <c r="G2870">
        <f>Table1[[#This Row],[Percentage]]*Table1[[#This Row],[VMT]]</f>
        <v>28004580.535303343</v>
      </c>
    </row>
    <row r="2871" spans="1:7">
      <c r="A2871">
        <v>53</v>
      </c>
      <c r="B2871" t="str">
        <f>VLOOKUP(A2871,SQL!$A$10:$B$61,2)</f>
        <v>Washington</v>
      </c>
      <c r="C2871">
        <v>25</v>
      </c>
      <c r="D2871" s="5">
        <v>2290928.2349999999</v>
      </c>
      <c r="E2871" s="8">
        <f t="shared" si="44"/>
        <v>836188805.77499998</v>
      </c>
      <c r="F2871" s="55">
        <f>VLOOKUP(Table1[[#This Row],[ST2]],Table2[#All],4,FALSE)</f>
        <v>0.63153701569574472</v>
      </c>
      <c r="G2871">
        <f>Table1[[#This Row],[Percentage]]*Table1[[#This Row],[VMT]]</f>
        <v>528084182.95733219</v>
      </c>
    </row>
    <row r="2872" spans="1:7">
      <c r="A2872">
        <v>53</v>
      </c>
      <c r="B2872" t="str">
        <f>VLOOKUP(A2872,SQL!$A$10:$B$61,2)</f>
        <v>Washington</v>
      </c>
      <c r="C2872">
        <v>27</v>
      </c>
      <c r="D2872" s="5">
        <v>1637096.5549999999</v>
      </c>
      <c r="E2872" s="8">
        <f t="shared" si="44"/>
        <v>597540242.57499993</v>
      </c>
      <c r="F2872" s="55">
        <f>VLOOKUP(Table1[[#This Row],[ST2]],Table2[#All],4,FALSE)</f>
        <v>0.63153701569574472</v>
      </c>
      <c r="G2872">
        <f>Table1[[#This Row],[Percentage]]*Table1[[#This Row],[VMT]]</f>
        <v>377368781.55392683</v>
      </c>
    </row>
    <row r="2873" spans="1:7">
      <c r="A2873">
        <v>53</v>
      </c>
      <c r="B2873" t="str">
        <f>VLOOKUP(A2873,SQL!$A$10:$B$61,2)</f>
        <v>Washington</v>
      </c>
      <c r="C2873">
        <v>29</v>
      </c>
      <c r="D2873" s="5">
        <v>979779.96900000004</v>
      </c>
      <c r="E2873" s="8">
        <f t="shared" si="44"/>
        <v>357619688.685</v>
      </c>
      <c r="F2873" s="55">
        <f>VLOOKUP(Table1[[#This Row],[ST2]],Table2[#All],4,FALSE)</f>
        <v>0.63153701569574472</v>
      </c>
      <c r="G2873">
        <f>Table1[[#This Row],[Percentage]]*Table1[[#This Row],[VMT]]</f>
        <v>225850070.94616619</v>
      </c>
    </row>
    <row r="2874" spans="1:7">
      <c r="A2874">
        <v>53</v>
      </c>
      <c r="B2874" t="str">
        <f>VLOOKUP(A2874,SQL!$A$10:$B$61,2)</f>
        <v>Washington</v>
      </c>
      <c r="C2874">
        <v>31</v>
      </c>
      <c r="D2874" s="5">
        <v>736330.94700000004</v>
      </c>
      <c r="E2874" s="8">
        <f t="shared" si="44"/>
        <v>268760795.65500003</v>
      </c>
      <c r="F2874" s="55">
        <f>VLOOKUP(Table1[[#This Row],[ST2]],Table2[#All],4,FALSE)</f>
        <v>0.63153701569574472</v>
      </c>
      <c r="G2874">
        <f>Table1[[#This Row],[Percentage]]*Table1[[#This Row],[VMT]]</f>
        <v>169732390.82397258</v>
      </c>
    </row>
    <row r="2875" spans="1:7">
      <c r="A2875">
        <v>53</v>
      </c>
      <c r="B2875" t="str">
        <f>VLOOKUP(A2875,SQL!$A$10:$B$61,2)</f>
        <v>Washington</v>
      </c>
      <c r="C2875">
        <v>33</v>
      </c>
      <c r="D2875" s="5">
        <v>40099321.816</v>
      </c>
      <c r="E2875" s="8">
        <f t="shared" si="44"/>
        <v>14636252462.84</v>
      </c>
      <c r="F2875" s="55">
        <f>VLOOKUP(Table1[[#This Row],[ST2]],Table2[#All],4,FALSE)</f>
        <v>0.63153701569574472</v>
      </c>
      <c r="G2875">
        <f>Table1[[#This Row],[Percentage]]*Table1[[#This Row],[VMT]]</f>
        <v>9243335201.3514671</v>
      </c>
    </row>
    <row r="2876" spans="1:7">
      <c r="A2876">
        <v>53</v>
      </c>
      <c r="B2876" t="str">
        <f>VLOOKUP(A2876,SQL!$A$10:$B$61,2)</f>
        <v>Washington</v>
      </c>
      <c r="C2876">
        <v>35</v>
      </c>
      <c r="D2876" s="5">
        <v>4124951.159</v>
      </c>
      <c r="E2876" s="8">
        <f t="shared" si="44"/>
        <v>1505607173.0350001</v>
      </c>
      <c r="F2876" s="55">
        <f>VLOOKUP(Table1[[#This Row],[ST2]],Table2[#All],4,FALSE)</f>
        <v>0.63153701569574472</v>
      </c>
      <c r="G2876">
        <f>Table1[[#This Row],[Percentage]]*Table1[[#This Row],[VMT]]</f>
        <v>950846660.86863065</v>
      </c>
    </row>
    <row r="2877" spans="1:7">
      <c r="A2877">
        <v>53</v>
      </c>
      <c r="B2877" t="str">
        <f>VLOOKUP(A2877,SQL!$A$10:$B$61,2)</f>
        <v>Washington</v>
      </c>
      <c r="C2877">
        <v>37</v>
      </c>
      <c r="D2877" s="5">
        <v>2717430.72</v>
      </c>
      <c r="E2877" s="8">
        <f t="shared" si="44"/>
        <v>991862212.80000007</v>
      </c>
      <c r="F2877" s="55">
        <f>VLOOKUP(Table1[[#This Row],[ST2]],Table2[#All],4,FALSE)</f>
        <v>0.63153701569574472</v>
      </c>
      <c r="G2877">
        <f>Table1[[#This Row],[Percentage]]*Table1[[#This Row],[VMT]]</f>
        <v>626397701.85308969</v>
      </c>
    </row>
    <row r="2878" spans="1:7">
      <c r="A2878">
        <v>53</v>
      </c>
      <c r="B2878" t="str">
        <f>VLOOKUP(A2878,SQL!$A$10:$B$61,2)</f>
        <v>Washington</v>
      </c>
      <c r="C2878">
        <v>39</v>
      </c>
      <c r="D2878" s="5">
        <v>543757.80200000003</v>
      </c>
      <c r="E2878" s="8">
        <f t="shared" si="44"/>
        <v>198471597.73000002</v>
      </c>
      <c r="F2878" s="55">
        <f>VLOOKUP(Table1[[#This Row],[ST2]],Table2[#All],4,FALSE)</f>
        <v>0.63153701569574472</v>
      </c>
      <c r="G2878">
        <f>Table1[[#This Row],[Percentage]]*Table1[[#This Row],[VMT]]</f>
        <v>125342160.53077056</v>
      </c>
    </row>
    <row r="2879" spans="1:7">
      <c r="A2879">
        <v>53</v>
      </c>
      <c r="B2879" t="str">
        <f>VLOOKUP(A2879,SQL!$A$10:$B$61,2)</f>
        <v>Washington</v>
      </c>
      <c r="C2879">
        <v>41</v>
      </c>
      <c r="D2879" s="5">
        <v>2652430.0279999999</v>
      </c>
      <c r="E2879" s="8">
        <f t="shared" si="44"/>
        <v>968136960.22000003</v>
      </c>
      <c r="F2879" s="55">
        <f>VLOOKUP(Table1[[#This Row],[ST2]],Table2[#All],4,FALSE)</f>
        <v>0.63153701569574472</v>
      </c>
      <c r="G2879">
        <f>Table1[[#This Row],[Percentage]]*Table1[[#This Row],[VMT]]</f>
        <v>611414326.64208877</v>
      </c>
    </row>
    <row r="2880" spans="1:7">
      <c r="A2880">
        <v>53</v>
      </c>
      <c r="B2880" t="str">
        <f>VLOOKUP(A2880,SQL!$A$10:$B$61,2)</f>
        <v>Washington</v>
      </c>
      <c r="C2880">
        <v>43</v>
      </c>
      <c r="D2880" s="5">
        <v>662389.42000000004</v>
      </c>
      <c r="E2880" s="8">
        <f t="shared" si="44"/>
        <v>241772138.30000001</v>
      </c>
      <c r="F2880" s="55">
        <f>VLOOKUP(Table1[[#This Row],[ST2]],Table2[#All],4,FALSE)</f>
        <v>0.63153701569574472</v>
      </c>
      <c r="G2880">
        <f>Table1[[#This Row],[Percentage]]*Table1[[#This Row],[VMT]]</f>
        <v>152688054.70036086</v>
      </c>
    </row>
    <row r="2881" spans="1:7">
      <c r="A2881">
        <v>53</v>
      </c>
      <c r="B2881" t="str">
        <f>VLOOKUP(A2881,SQL!$A$10:$B$61,2)</f>
        <v>Washington</v>
      </c>
      <c r="C2881">
        <v>45</v>
      </c>
      <c r="D2881" s="5">
        <v>1142495.4609999999</v>
      </c>
      <c r="E2881" s="8">
        <f t="shared" si="44"/>
        <v>417010843.26499999</v>
      </c>
      <c r="F2881" s="55">
        <f>VLOOKUP(Table1[[#This Row],[ST2]],Table2[#All],4,FALSE)</f>
        <v>0.63153701569574472</v>
      </c>
      <c r="G2881">
        <f>Table1[[#This Row],[Percentage]]*Table1[[#This Row],[VMT]]</f>
        <v>263357783.46834403</v>
      </c>
    </row>
    <row r="2882" spans="1:7">
      <c r="A2882">
        <v>53</v>
      </c>
      <c r="B2882" t="str">
        <f>VLOOKUP(A2882,SQL!$A$10:$B$61,2)</f>
        <v>Washington</v>
      </c>
      <c r="C2882">
        <v>47</v>
      </c>
      <c r="D2882" s="5">
        <v>976789.549</v>
      </c>
      <c r="E2882" s="8">
        <f t="shared" si="44"/>
        <v>356528185.38499999</v>
      </c>
      <c r="F2882" s="55">
        <f>VLOOKUP(Table1[[#This Row],[ST2]],Table2[#All],4,FALSE)</f>
        <v>0.63153701569574472</v>
      </c>
      <c r="G2882">
        <f>Table1[[#This Row],[Percentage]]*Table1[[#This Row],[VMT]]</f>
        <v>225160746.20946214</v>
      </c>
    </row>
    <row r="2883" spans="1:7">
      <c r="A2883">
        <v>53</v>
      </c>
      <c r="B2883" t="str">
        <f>VLOOKUP(A2883,SQL!$A$10:$B$61,2)</f>
        <v>Washington</v>
      </c>
      <c r="C2883">
        <v>49</v>
      </c>
      <c r="D2883" s="5">
        <v>514642.13500000001</v>
      </c>
      <c r="E2883" s="8">
        <f t="shared" ref="E2883:E2946" si="45">D2883*365</f>
        <v>187844379.27500001</v>
      </c>
      <c r="F2883" s="55">
        <f>VLOOKUP(Table1[[#This Row],[ST2]],Table2[#All],4,FALSE)</f>
        <v>0.63153701569574472</v>
      </c>
      <c r="G2883">
        <f>Table1[[#This Row],[Percentage]]*Table1[[#This Row],[VMT]]</f>
        <v>118630678.70255311</v>
      </c>
    </row>
    <row r="2884" spans="1:7">
      <c r="A2884">
        <v>53</v>
      </c>
      <c r="B2884" t="str">
        <f>VLOOKUP(A2884,SQL!$A$10:$B$61,2)</f>
        <v>Washington</v>
      </c>
      <c r="C2884">
        <v>51</v>
      </c>
      <c r="D2884" s="5">
        <v>255508.00599999999</v>
      </c>
      <c r="E2884" s="8">
        <f t="shared" si="45"/>
        <v>93260422.189999998</v>
      </c>
      <c r="F2884" s="55">
        <f>VLOOKUP(Table1[[#This Row],[ST2]],Table2[#All],4,FALSE)</f>
        <v>0.63153701569574472</v>
      </c>
      <c r="G2884">
        <f>Table1[[#This Row],[Percentage]]*Table1[[#This Row],[VMT]]</f>
        <v>58897408.712397806</v>
      </c>
    </row>
    <row r="2885" spans="1:7">
      <c r="A2885">
        <v>53</v>
      </c>
      <c r="B2885" t="str">
        <f>VLOOKUP(A2885,SQL!$A$10:$B$61,2)</f>
        <v>Washington</v>
      </c>
      <c r="C2885">
        <v>53</v>
      </c>
      <c r="D2885" s="5">
        <v>15559309.309</v>
      </c>
      <c r="E2885" s="8">
        <f t="shared" si="45"/>
        <v>5679147897.7849998</v>
      </c>
      <c r="F2885" s="55">
        <f>VLOOKUP(Table1[[#This Row],[ST2]],Table2[#All],4,FALSE)</f>
        <v>0.63153701569574472</v>
      </c>
      <c r="G2885">
        <f>Table1[[#This Row],[Percentage]]*Table1[[#This Row],[VMT]]</f>
        <v>3586592115.0619011</v>
      </c>
    </row>
    <row r="2886" spans="1:7">
      <c r="A2886">
        <v>53</v>
      </c>
      <c r="B2886" t="str">
        <f>VLOOKUP(A2886,SQL!$A$10:$B$61,2)</f>
        <v>Washington</v>
      </c>
      <c r="C2886">
        <v>55</v>
      </c>
      <c r="D2886" s="5">
        <v>89017.982000000004</v>
      </c>
      <c r="E2886" s="8">
        <f t="shared" si="45"/>
        <v>32491563.43</v>
      </c>
      <c r="F2886" s="55">
        <f>VLOOKUP(Table1[[#This Row],[ST2]],Table2[#All],4,FALSE)</f>
        <v>0.63153701569574472</v>
      </c>
      <c r="G2886">
        <f>Table1[[#This Row],[Percentage]]*Table1[[#This Row],[VMT]]</f>
        <v>20519625.003871195</v>
      </c>
    </row>
    <row r="2887" spans="1:7">
      <c r="A2887">
        <v>53</v>
      </c>
      <c r="B2887" t="str">
        <f>VLOOKUP(A2887,SQL!$A$10:$B$61,2)</f>
        <v>Washington</v>
      </c>
      <c r="C2887">
        <v>57</v>
      </c>
      <c r="D2887" s="5">
        <v>3276606.0970000001</v>
      </c>
      <c r="E2887" s="8">
        <f t="shared" si="45"/>
        <v>1195961225.405</v>
      </c>
      <c r="F2887" s="55">
        <f>VLOOKUP(Table1[[#This Row],[ST2]],Table2[#All],4,FALSE)</f>
        <v>0.63153701569574472</v>
      </c>
      <c r="G2887">
        <f>Table1[[#This Row],[Percentage]]*Table1[[#This Row],[VMT]]</f>
        <v>755293783.18009961</v>
      </c>
    </row>
    <row r="2888" spans="1:7">
      <c r="A2888">
        <v>53</v>
      </c>
      <c r="B2888" t="str">
        <f>VLOOKUP(A2888,SQL!$A$10:$B$61,2)</f>
        <v>Washington</v>
      </c>
      <c r="C2888">
        <v>59</v>
      </c>
      <c r="D2888" s="5">
        <v>287165.57</v>
      </c>
      <c r="E2888" s="8">
        <f t="shared" si="45"/>
        <v>104815433.05</v>
      </c>
      <c r="F2888" s="55">
        <f>VLOOKUP(Table1[[#This Row],[ST2]],Table2[#All],4,FALSE)</f>
        <v>0.63153701569574472</v>
      </c>
      <c r="G2888">
        <f>Table1[[#This Row],[Percentage]]*Table1[[#This Row],[VMT]]</f>
        <v>66194825.787254125</v>
      </c>
    </row>
    <row r="2889" spans="1:7">
      <c r="A2889">
        <v>53</v>
      </c>
      <c r="B2889" t="str">
        <f>VLOOKUP(A2889,SQL!$A$10:$B$61,2)</f>
        <v>Washington</v>
      </c>
      <c r="C2889">
        <v>61</v>
      </c>
      <c r="D2889" s="5">
        <v>13595919.869999999</v>
      </c>
      <c r="E2889" s="8">
        <f t="shared" si="45"/>
        <v>4962510752.5499992</v>
      </c>
      <c r="F2889" s="55">
        <f>VLOOKUP(Table1[[#This Row],[ST2]],Table2[#All],4,FALSE)</f>
        <v>0.63153701569574472</v>
      </c>
      <c r="G2889">
        <f>Table1[[#This Row],[Percentage]]*Table1[[#This Row],[VMT]]</f>
        <v>3134009231.0234709</v>
      </c>
    </row>
    <row r="2890" spans="1:7">
      <c r="A2890">
        <v>53</v>
      </c>
      <c r="B2890" t="str">
        <f>VLOOKUP(A2890,SQL!$A$10:$B$61,2)</f>
        <v>Washington</v>
      </c>
      <c r="C2890">
        <v>63</v>
      </c>
      <c r="D2890" s="5">
        <v>8512871.3739999998</v>
      </c>
      <c r="E2890" s="8">
        <f t="shared" si="45"/>
        <v>3107198051.5099998</v>
      </c>
      <c r="F2890" s="55">
        <f>VLOOKUP(Table1[[#This Row],[ST2]],Table2[#All],4,FALSE)</f>
        <v>0.63153701569574472</v>
      </c>
      <c r="G2890">
        <f>Table1[[#This Row],[Percentage]]*Table1[[#This Row],[VMT]]</f>
        <v>1962310584.6262581</v>
      </c>
    </row>
    <row r="2891" spans="1:7">
      <c r="A2891">
        <v>53</v>
      </c>
      <c r="B2891" t="str">
        <f>VLOOKUP(A2891,SQL!$A$10:$B$61,2)</f>
        <v>Washington</v>
      </c>
      <c r="C2891">
        <v>65</v>
      </c>
      <c r="D2891" s="5">
        <v>774398.74399999995</v>
      </c>
      <c r="E2891" s="8">
        <f t="shared" si="45"/>
        <v>282655541.56</v>
      </c>
      <c r="F2891" s="55">
        <f>VLOOKUP(Table1[[#This Row],[ST2]],Table2[#All],4,FALSE)</f>
        <v>0.63153701569574472</v>
      </c>
      <c r="G2891">
        <f>Table1[[#This Row],[Percentage]]*Table1[[#This Row],[VMT]]</f>
        <v>178507437.18666694</v>
      </c>
    </row>
    <row r="2892" spans="1:7">
      <c r="A2892">
        <v>53</v>
      </c>
      <c r="B2892" t="str">
        <f>VLOOKUP(A2892,SQL!$A$10:$B$61,2)</f>
        <v>Washington</v>
      </c>
      <c r="C2892">
        <v>67</v>
      </c>
      <c r="D2892" s="5">
        <v>5677941.716</v>
      </c>
      <c r="E2892" s="8">
        <f t="shared" si="45"/>
        <v>2072448726.3399999</v>
      </c>
      <c r="F2892" s="55">
        <f>VLOOKUP(Table1[[#This Row],[ST2]],Table2[#All],4,FALSE)</f>
        <v>0.63153701569574472</v>
      </c>
      <c r="G2892">
        <f>Table1[[#This Row],[Percentage]]*Table1[[#This Row],[VMT]]</f>
        <v>1308828083.8152106</v>
      </c>
    </row>
    <row r="2893" spans="1:7">
      <c r="A2893">
        <v>53</v>
      </c>
      <c r="B2893" t="str">
        <f>VLOOKUP(A2893,SQL!$A$10:$B$61,2)</f>
        <v>Washington</v>
      </c>
      <c r="C2893">
        <v>69</v>
      </c>
      <c r="D2893" s="5">
        <v>93374.069000000003</v>
      </c>
      <c r="E2893" s="8">
        <f t="shared" si="45"/>
        <v>34081535.185000002</v>
      </c>
      <c r="F2893" s="55">
        <f>VLOOKUP(Table1[[#This Row],[ST2]],Table2[#All],4,FALSE)</f>
        <v>0.63153701569574472</v>
      </c>
      <c r="G2893">
        <f>Table1[[#This Row],[Percentage]]*Table1[[#This Row],[VMT]]</f>
        <v>21523751.021064423</v>
      </c>
    </row>
    <row r="2894" spans="1:7">
      <c r="A2894">
        <v>53</v>
      </c>
      <c r="B2894" t="str">
        <f>VLOOKUP(A2894,SQL!$A$10:$B$61,2)</f>
        <v>Washington</v>
      </c>
      <c r="C2894">
        <v>71</v>
      </c>
      <c r="D2894" s="5">
        <v>1105348.892</v>
      </c>
      <c r="E2894" s="8">
        <f t="shared" si="45"/>
        <v>403452345.57999998</v>
      </c>
      <c r="F2894" s="55">
        <f>VLOOKUP(Table1[[#This Row],[ST2]],Table2[#All],4,FALSE)</f>
        <v>0.63153701569574472</v>
      </c>
      <c r="G2894">
        <f>Table1[[#This Row],[Percentage]]*Table1[[#This Row],[VMT]]</f>
        <v>254795090.30304146</v>
      </c>
    </row>
    <row r="2895" spans="1:7">
      <c r="A2895">
        <v>53</v>
      </c>
      <c r="B2895" t="str">
        <f>VLOOKUP(A2895,SQL!$A$10:$B$61,2)</f>
        <v>Washington</v>
      </c>
      <c r="C2895">
        <v>73</v>
      </c>
      <c r="D2895" s="5">
        <v>3722410.2579999999</v>
      </c>
      <c r="E2895" s="8">
        <f t="shared" si="45"/>
        <v>1358679744.1700001</v>
      </c>
      <c r="F2895" s="55">
        <f>VLOOKUP(Table1[[#This Row],[ST2]],Table2[#All],4,FALSE)</f>
        <v>0.63153701569574472</v>
      </c>
      <c r="G2895">
        <f>Table1[[#This Row],[Percentage]]*Table1[[#This Row],[VMT]]</f>
        <v>858056550.91937971</v>
      </c>
    </row>
    <row r="2896" spans="1:7">
      <c r="A2896">
        <v>53</v>
      </c>
      <c r="B2896" t="str">
        <f>VLOOKUP(A2896,SQL!$A$10:$B$61,2)</f>
        <v>Washington</v>
      </c>
      <c r="C2896">
        <v>75</v>
      </c>
      <c r="D2896" s="5">
        <v>899901.04099999997</v>
      </c>
      <c r="E2896" s="8">
        <f t="shared" si="45"/>
        <v>328463879.96499997</v>
      </c>
      <c r="F2896" s="55">
        <f>VLOOKUP(Table1[[#This Row],[ST2]],Table2[#All],4,FALSE)</f>
        <v>0.63153701569574472</v>
      </c>
      <c r="G2896">
        <f>Table1[[#This Row],[Percentage]]*Table1[[#This Row],[VMT]]</f>
        <v>207437098.5169414</v>
      </c>
    </row>
    <row r="2897" spans="1:7">
      <c r="A2897">
        <v>53</v>
      </c>
      <c r="B2897" t="str">
        <f>VLOOKUP(A2897,SQL!$A$10:$B$61,2)</f>
        <v>Washington</v>
      </c>
      <c r="C2897">
        <v>77</v>
      </c>
      <c r="D2897" s="5">
        <v>4282411.574</v>
      </c>
      <c r="E2897" s="8">
        <f t="shared" si="45"/>
        <v>1563080224.51</v>
      </c>
      <c r="F2897" s="55">
        <f>VLOOKUP(Table1[[#This Row],[ST2]],Table2[#All],4,FALSE)</f>
        <v>0.63153701569574472</v>
      </c>
      <c r="G2897">
        <f>Table1[[#This Row],[Percentage]]*Table1[[#This Row],[VMT]]</f>
        <v>987143020.28008008</v>
      </c>
    </row>
    <row r="2898" spans="1:7">
      <c r="A2898">
        <v>54</v>
      </c>
      <c r="B2898" t="str">
        <f>VLOOKUP(A2898,SQL!$A$10:$B$61,2)</f>
        <v>West Virginia</v>
      </c>
      <c r="C2898">
        <v>1</v>
      </c>
      <c r="D2898" s="5">
        <v>315681.83</v>
      </c>
      <c r="E2898" s="8">
        <f t="shared" si="45"/>
        <v>115223867.95</v>
      </c>
      <c r="F2898" s="55">
        <f>VLOOKUP(Table1[[#This Row],[ST2]],Table2[#All],4,FALSE)</f>
        <v>0.58694705118549395</v>
      </c>
      <c r="G2898">
        <f>Table1[[#This Row],[Percentage]]*Table1[[#This Row],[VMT]]</f>
        <v>67630309.51943925</v>
      </c>
    </row>
    <row r="2899" spans="1:7">
      <c r="A2899">
        <v>54</v>
      </c>
      <c r="B2899" t="str">
        <f>VLOOKUP(A2899,SQL!$A$10:$B$61,2)</f>
        <v>West Virginia</v>
      </c>
      <c r="C2899">
        <v>3</v>
      </c>
      <c r="D2899" s="5">
        <v>2292410.33</v>
      </c>
      <c r="E2899" s="8">
        <f t="shared" si="45"/>
        <v>836729770.45000005</v>
      </c>
      <c r="F2899" s="55">
        <f>VLOOKUP(Table1[[#This Row],[ST2]],Table2[#All],4,FALSE)</f>
        <v>0.58694705118549395</v>
      </c>
      <c r="G2899">
        <f>Table1[[#This Row],[Percentage]]*Table1[[#This Row],[VMT]]</f>
        <v>491116071.40474278</v>
      </c>
    </row>
    <row r="2900" spans="1:7">
      <c r="A2900">
        <v>54</v>
      </c>
      <c r="B2900" t="str">
        <f>VLOOKUP(A2900,SQL!$A$10:$B$61,2)</f>
        <v>West Virginia</v>
      </c>
      <c r="C2900">
        <v>5</v>
      </c>
      <c r="D2900" s="5">
        <v>771086.37</v>
      </c>
      <c r="E2900" s="8">
        <f t="shared" si="45"/>
        <v>281446525.05000001</v>
      </c>
      <c r="F2900" s="55">
        <f>VLOOKUP(Table1[[#This Row],[ST2]],Table2[#All],4,FALSE)</f>
        <v>0.58694705118549395</v>
      </c>
      <c r="G2900">
        <f>Table1[[#This Row],[Percentage]]*Table1[[#This Row],[VMT]]</f>
        <v>165194207.94450176</v>
      </c>
    </row>
    <row r="2901" spans="1:7">
      <c r="A2901">
        <v>54</v>
      </c>
      <c r="B2901" t="str">
        <f>VLOOKUP(A2901,SQL!$A$10:$B$61,2)</f>
        <v>West Virginia</v>
      </c>
      <c r="C2901">
        <v>7</v>
      </c>
      <c r="D2901" s="5">
        <v>877517.85</v>
      </c>
      <c r="E2901" s="8">
        <f t="shared" si="45"/>
        <v>320294015.25</v>
      </c>
      <c r="F2901" s="55">
        <f>VLOOKUP(Table1[[#This Row],[ST2]],Table2[#All],4,FALSE)</f>
        <v>0.58694705118549395</v>
      </c>
      <c r="G2901">
        <f>Table1[[#This Row],[Percentage]]*Table1[[#This Row],[VMT]]</f>
        <v>187995627.76334912</v>
      </c>
    </row>
    <row r="2902" spans="1:7">
      <c r="A2902">
        <v>54</v>
      </c>
      <c r="B2902" t="str">
        <f>VLOOKUP(A2902,SQL!$A$10:$B$61,2)</f>
        <v>West Virginia</v>
      </c>
      <c r="C2902">
        <v>9</v>
      </c>
      <c r="D2902" s="5">
        <v>543568.19999999995</v>
      </c>
      <c r="E2902" s="8">
        <f t="shared" si="45"/>
        <v>198402392.99999997</v>
      </c>
      <c r="F2902" s="55">
        <f>VLOOKUP(Table1[[#This Row],[ST2]],Table2[#All],4,FALSE)</f>
        <v>0.58694705118549395</v>
      </c>
      <c r="G2902">
        <f>Table1[[#This Row],[Percentage]]*Table1[[#This Row],[VMT]]</f>
        <v>116451699.51949547</v>
      </c>
    </row>
    <row r="2903" spans="1:7">
      <c r="A2903">
        <v>54</v>
      </c>
      <c r="B2903" t="str">
        <f>VLOOKUP(A2903,SQL!$A$10:$B$61,2)</f>
        <v>West Virginia</v>
      </c>
      <c r="C2903">
        <v>11</v>
      </c>
      <c r="D2903" s="5">
        <v>2319085.36</v>
      </c>
      <c r="E2903" s="8">
        <f t="shared" si="45"/>
        <v>846466156.39999998</v>
      </c>
      <c r="F2903" s="55">
        <f>VLOOKUP(Table1[[#This Row],[ST2]],Table2[#All],4,FALSE)</f>
        <v>0.58694705118549395</v>
      </c>
      <c r="G2903">
        <f>Table1[[#This Row],[Percentage]]*Table1[[#This Row],[VMT]]</f>
        <v>496830814.42729914</v>
      </c>
    </row>
    <row r="2904" spans="1:7">
      <c r="A2904">
        <v>54</v>
      </c>
      <c r="B2904" t="str">
        <f>VLOOKUP(A2904,SQL!$A$10:$B$61,2)</f>
        <v>West Virginia</v>
      </c>
      <c r="C2904">
        <v>13</v>
      </c>
      <c r="D2904" s="5">
        <v>118908.47</v>
      </c>
      <c r="E2904" s="8">
        <f t="shared" si="45"/>
        <v>43401591.549999997</v>
      </c>
      <c r="F2904" s="55">
        <f>VLOOKUP(Table1[[#This Row],[ST2]],Table2[#All],4,FALSE)</f>
        <v>0.58694705118549395</v>
      </c>
      <c r="G2904">
        <f>Table1[[#This Row],[Percentage]]*Table1[[#This Row],[VMT]]</f>
        <v>25474436.177029751</v>
      </c>
    </row>
    <row r="2905" spans="1:7">
      <c r="A2905">
        <v>54</v>
      </c>
      <c r="B2905" t="str">
        <f>VLOOKUP(A2905,SQL!$A$10:$B$61,2)</f>
        <v>West Virginia</v>
      </c>
      <c r="C2905">
        <v>15</v>
      </c>
      <c r="D2905" s="5">
        <v>228584.99</v>
      </c>
      <c r="E2905" s="8">
        <f t="shared" si="45"/>
        <v>83433521.349999994</v>
      </c>
      <c r="F2905" s="55">
        <f>VLOOKUP(Table1[[#This Row],[ST2]],Table2[#All],4,FALSE)</f>
        <v>0.58694705118549395</v>
      </c>
      <c r="G2905">
        <f>Table1[[#This Row],[Percentage]]*Table1[[#This Row],[VMT]]</f>
        <v>48971059.326404452</v>
      </c>
    </row>
    <row r="2906" spans="1:7">
      <c r="A2906">
        <v>54</v>
      </c>
      <c r="B2906" t="str">
        <f>VLOOKUP(A2906,SQL!$A$10:$B$61,2)</f>
        <v>West Virginia</v>
      </c>
      <c r="C2906">
        <v>17</v>
      </c>
      <c r="D2906" s="5">
        <v>208072.38</v>
      </c>
      <c r="E2906" s="8">
        <f t="shared" si="45"/>
        <v>75946418.700000003</v>
      </c>
      <c r="F2906" s="55">
        <f>VLOOKUP(Table1[[#This Row],[ST2]],Table2[#All],4,FALSE)</f>
        <v>0.58694705118549395</v>
      </c>
      <c r="G2906">
        <f>Table1[[#This Row],[Percentage]]*Table1[[#This Row],[VMT]]</f>
        <v>44576526.50406386</v>
      </c>
    </row>
    <row r="2907" spans="1:7">
      <c r="A2907">
        <v>54</v>
      </c>
      <c r="B2907" t="str">
        <f>VLOOKUP(A2907,SQL!$A$10:$B$61,2)</f>
        <v>West Virginia</v>
      </c>
      <c r="C2907">
        <v>19</v>
      </c>
      <c r="D2907" s="5">
        <v>1397135.54</v>
      </c>
      <c r="E2907" s="8">
        <f t="shared" si="45"/>
        <v>509954472.10000002</v>
      </c>
      <c r="F2907" s="55">
        <f>VLOOKUP(Table1[[#This Row],[ST2]],Table2[#All],4,FALSE)</f>
        <v>0.58694705118549395</v>
      </c>
      <c r="G2907">
        <f>Table1[[#This Row],[Percentage]]*Table1[[#This Row],[VMT]]</f>
        <v>299316273.63795024</v>
      </c>
    </row>
    <row r="2908" spans="1:7">
      <c r="A2908">
        <v>54</v>
      </c>
      <c r="B2908" t="str">
        <f>VLOOKUP(A2908,SQL!$A$10:$B$61,2)</f>
        <v>West Virginia</v>
      </c>
      <c r="C2908">
        <v>21</v>
      </c>
      <c r="D2908" s="5">
        <v>136068.69</v>
      </c>
      <c r="E2908" s="8">
        <f t="shared" si="45"/>
        <v>49665071.850000001</v>
      </c>
      <c r="F2908" s="55">
        <f>VLOOKUP(Table1[[#This Row],[ST2]],Table2[#All],4,FALSE)</f>
        <v>0.58694705118549395</v>
      </c>
      <c r="G2908">
        <f>Table1[[#This Row],[Percentage]]*Table1[[#This Row],[VMT]]</f>
        <v>29150767.469273187</v>
      </c>
    </row>
    <row r="2909" spans="1:7">
      <c r="A2909">
        <v>54</v>
      </c>
      <c r="B2909" t="str">
        <f>VLOOKUP(A2909,SQL!$A$10:$B$61,2)</f>
        <v>West Virginia</v>
      </c>
      <c r="C2909">
        <v>23</v>
      </c>
      <c r="D2909" s="5">
        <v>293687.5</v>
      </c>
      <c r="E2909" s="8">
        <f t="shared" si="45"/>
        <v>107195937.5</v>
      </c>
      <c r="F2909" s="55">
        <f>VLOOKUP(Table1[[#This Row],[ST2]],Table2[#All],4,FALSE)</f>
        <v>0.58694705118549395</v>
      </c>
      <c r="G2909">
        <f>Table1[[#This Row],[Percentage]]*Table1[[#This Row],[VMT]]</f>
        <v>62918339.414689511</v>
      </c>
    </row>
    <row r="2910" spans="1:7">
      <c r="A2910">
        <v>54</v>
      </c>
      <c r="B2910" t="str">
        <f>VLOOKUP(A2910,SQL!$A$10:$B$61,2)</f>
        <v>West Virginia</v>
      </c>
      <c r="C2910">
        <v>25</v>
      </c>
      <c r="D2910" s="5">
        <v>1071773.46</v>
      </c>
      <c r="E2910" s="8">
        <f t="shared" si="45"/>
        <v>391197312.89999998</v>
      </c>
      <c r="F2910" s="55">
        <f>VLOOKUP(Table1[[#This Row],[ST2]],Table2[#All],4,FALSE)</f>
        <v>0.58694705118549395</v>
      </c>
      <c r="G2910">
        <f>Table1[[#This Row],[Percentage]]*Table1[[#This Row],[VMT]]</f>
        <v>229612109.23834398</v>
      </c>
    </row>
    <row r="2911" spans="1:7">
      <c r="A2911">
        <v>54</v>
      </c>
      <c r="B2911" t="str">
        <f>VLOOKUP(A2911,SQL!$A$10:$B$61,2)</f>
        <v>West Virginia</v>
      </c>
      <c r="C2911">
        <v>27</v>
      </c>
      <c r="D2911" s="5">
        <v>473307</v>
      </c>
      <c r="E2911" s="8">
        <f t="shared" si="45"/>
        <v>172757055</v>
      </c>
      <c r="F2911" s="55">
        <f>VLOOKUP(Table1[[#This Row],[ST2]],Table2[#All],4,FALSE)</f>
        <v>0.58694705118549395</v>
      </c>
      <c r="G2911">
        <f>Table1[[#This Row],[Percentage]]*Table1[[#This Row],[VMT]]</f>
        <v>101399244.00374019</v>
      </c>
    </row>
    <row r="2912" spans="1:7">
      <c r="A2912">
        <v>54</v>
      </c>
      <c r="B2912" t="str">
        <f>VLOOKUP(A2912,SQL!$A$10:$B$61,2)</f>
        <v>West Virginia</v>
      </c>
      <c r="C2912">
        <v>29</v>
      </c>
      <c r="D2912" s="5">
        <v>403615.16</v>
      </c>
      <c r="E2912" s="8">
        <f t="shared" si="45"/>
        <v>147319533.39999998</v>
      </c>
      <c r="F2912" s="55">
        <f>VLOOKUP(Table1[[#This Row],[ST2]],Table2[#All],4,FALSE)</f>
        <v>0.58694705118549395</v>
      </c>
      <c r="G2912">
        <f>Table1[[#This Row],[Percentage]]*Table1[[#This Row],[VMT]]</f>
        <v>86468765.711152866</v>
      </c>
    </row>
    <row r="2913" spans="1:7">
      <c r="A2913">
        <v>54</v>
      </c>
      <c r="B2913" t="str">
        <f>VLOOKUP(A2913,SQL!$A$10:$B$61,2)</f>
        <v>West Virginia</v>
      </c>
      <c r="C2913">
        <v>31</v>
      </c>
      <c r="D2913" s="5">
        <v>415847</v>
      </c>
      <c r="E2913" s="8">
        <f t="shared" si="45"/>
        <v>151784155</v>
      </c>
      <c r="F2913" s="55">
        <f>VLOOKUP(Table1[[#This Row],[ST2]],Table2[#All],4,FALSE)</f>
        <v>0.58694705118549395</v>
      </c>
      <c r="G2913">
        <f>Table1[[#This Row],[Percentage]]*Table1[[#This Row],[VMT]]</f>
        <v>89089262.193931952</v>
      </c>
    </row>
    <row r="2914" spans="1:7">
      <c r="A2914">
        <v>54</v>
      </c>
      <c r="B2914" t="str">
        <f>VLOOKUP(A2914,SQL!$A$10:$B$61,2)</f>
        <v>West Virginia</v>
      </c>
      <c r="C2914">
        <v>33</v>
      </c>
      <c r="D2914" s="5">
        <v>1964255.66</v>
      </c>
      <c r="E2914" s="8">
        <f t="shared" si="45"/>
        <v>716953315.89999998</v>
      </c>
      <c r="F2914" s="55">
        <f>VLOOKUP(Table1[[#This Row],[ST2]],Table2[#All],4,FALSE)</f>
        <v>0.58694705118549395</v>
      </c>
      <c r="G2914">
        <f>Table1[[#This Row],[Percentage]]*Table1[[#This Row],[VMT]]</f>
        <v>420813634.60516691</v>
      </c>
    </row>
    <row r="2915" spans="1:7">
      <c r="A2915">
        <v>54</v>
      </c>
      <c r="B2915" t="str">
        <f>VLOOKUP(A2915,SQL!$A$10:$B$61,2)</f>
        <v>West Virginia</v>
      </c>
      <c r="C2915">
        <v>35</v>
      </c>
      <c r="D2915" s="5">
        <v>1115370.8700000001</v>
      </c>
      <c r="E2915" s="8">
        <f t="shared" si="45"/>
        <v>407110367.55000001</v>
      </c>
      <c r="F2915" s="55">
        <f>VLOOKUP(Table1[[#This Row],[ST2]],Table2[#All],4,FALSE)</f>
        <v>0.58694705118549395</v>
      </c>
      <c r="G2915">
        <f>Table1[[#This Row],[Percentage]]*Table1[[#This Row],[VMT]]</f>
        <v>238952229.74051511</v>
      </c>
    </row>
    <row r="2916" spans="1:7">
      <c r="A2916">
        <v>54</v>
      </c>
      <c r="B2916" t="str">
        <f>VLOOKUP(A2916,SQL!$A$10:$B$61,2)</f>
        <v>West Virginia</v>
      </c>
      <c r="C2916">
        <v>37</v>
      </c>
      <c r="D2916" s="5">
        <v>899209</v>
      </c>
      <c r="E2916" s="8">
        <f t="shared" si="45"/>
        <v>328211285</v>
      </c>
      <c r="F2916" s="55">
        <f>VLOOKUP(Table1[[#This Row],[ST2]],Table2[#All],4,FALSE)</f>
        <v>0.58694705118549395</v>
      </c>
      <c r="G2916">
        <f>Table1[[#This Row],[Percentage]]*Table1[[#This Row],[VMT]]</f>
        <v>192642645.89655173</v>
      </c>
    </row>
    <row r="2917" spans="1:7">
      <c r="A2917">
        <v>54</v>
      </c>
      <c r="B2917" t="str">
        <f>VLOOKUP(A2917,SQL!$A$10:$B$61,2)</f>
        <v>West Virginia</v>
      </c>
      <c r="C2917">
        <v>39</v>
      </c>
      <c r="D2917" s="5">
        <v>6142360.5999999996</v>
      </c>
      <c r="E2917" s="8">
        <f t="shared" si="45"/>
        <v>2241961619</v>
      </c>
      <c r="F2917" s="55">
        <f>VLOOKUP(Table1[[#This Row],[ST2]],Table2[#All],4,FALSE)</f>
        <v>0.58694705118549395</v>
      </c>
      <c r="G2917">
        <f>Table1[[#This Row],[Percentage]]*Table1[[#This Row],[VMT]]</f>
        <v>1315912761.143106</v>
      </c>
    </row>
    <row r="2918" spans="1:7">
      <c r="A2918">
        <v>54</v>
      </c>
      <c r="B2918" t="str">
        <f>VLOOKUP(A2918,SQL!$A$10:$B$61,2)</f>
        <v>West Virginia</v>
      </c>
      <c r="C2918">
        <v>41</v>
      </c>
      <c r="D2918" s="5">
        <v>800625.94</v>
      </c>
      <c r="E2918" s="8">
        <f t="shared" si="45"/>
        <v>292228468.09999996</v>
      </c>
      <c r="F2918" s="55">
        <f>VLOOKUP(Table1[[#This Row],[ST2]],Table2[#All],4,FALSE)</f>
        <v>0.58694705118549395</v>
      </c>
      <c r="G2918">
        <f>Table1[[#This Row],[Percentage]]*Table1[[#This Row],[VMT]]</f>
        <v>171522637.62374917</v>
      </c>
    </row>
    <row r="2919" spans="1:7">
      <c r="A2919">
        <v>54</v>
      </c>
      <c r="B2919" t="str">
        <f>VLOOKUP(A2919,SQL!$A$10:$B$61,2)</f>
        <v>West Virginia</v>
      </c>
      <c r="C2919">
        <v>43</v>
      </c>
      <c r="D2919" s="5">
        <v>355435.16</v>
      </c>
      <c r="E2919" s="8">
        <f t="shared" si="45"/>
        <v>129733833.39999999</v>
      </c>
      <c r="F2919" s="55">
        <f>VLOOKUP(Table1[[#This Row],[ST2]],Table2[#All],4,FALSE)</f>
        <v>0.58694705118549395</v>
      </c>
      <c r="G2919">
        <f>Table1[[#This Row],[Percentage]]*Table1[[#This Row],[VMT]]</f>
        <v>76146890.953120142</v>
      </c>
    </row>
    <row r="2920" spans="1:7">
      <c r="A2920">
        <v>54</v>
      </c>
      <c r="B2920" t="str">
        <f>VLOOKUP(A2920,SQL!$A$10:$B$61,2)</f>
        <v>West Virginia</v>
      </c>
      <c r="C2920">
        <v>45</v>
      </c>
      <c r="D2920" s="5">
        <v>889189.13</v>
      </c>
      <c r="E2920" s="8">
        <f t="shared" si="45"/>
        <v>324554032.44999999</v>
      </c>
      <c r="F2920" s="55">
        <f>VLOOKUP(Table1[[#This Row],[ST2]],Table2[#All],4,FALSE)</f>
        <v>0.58694705118549395</v>
      </c>
      <c r="G2920">
        <f>Table1[[#This Row],[Percentage]]*Table1[[#This Row],[VMT]]</f>
        <v>190496032.29688862</v>
      </c>
    </row>
    <row r="2921" spans="1:7">
      <c r="A2921">
        <v>54</v>
      </c>
      <c r="B2921" t="str">
        <f>VLOOKUP(A2921,SQL!$A$10:$B$61,2)</f>
        <v>West Virginia</v>
      </c>
      <c r="C2921">
        <v>47</v>
      </c>
      <c r="D2921" s="5">
        <v>446385.6</v>
      </c>
      <c r="E2921" s="8">
        <f t="shared" si="45"/>
        <v>162930744</v>
      </c>
      <c r="F2921" s="55">
        <f>VLOOKUP(Table1[[#This Row],[ST2]],Table2[#All],4,FALSE)</f>
        <v>0.58694705118549395</v>
      </c>
      <c r="G2921">
        <f>Table1[[#This Row],[Percentage]]*Table1[[#This Row],[VMT]]</f>
        <v>95631719.738258615</v>
      </c>
    </row>
    <row r="2922" spans="1:7">
      <c r="A2922">
        <v>54</v>
      </c>
      <c r="B2922" t="str">
        <f>VLOOKUP(A2922,SQL!$A$10:$B$61,2)</f>
        <v>West Virginia</v>
      </c>
      <c r="C2922">
        <v>49</v>
      </c>
      <c r="D2922" s="5">
        <v>1170441.6200000001</v>
      </c>
      <c r="E2922" s="8">
        <f t="shared" si="45"/>
        <v>427211191.30000001</v>
      </c>
      <c r="F2922" s="55">
        <f>VLOOKUP(Table1[[#This Row],[ST2]],Table2[#All],4,FALSE)</f>
        <v>0.58694705118549395</v>
      </c>
      <c r="G2922">
        <f>Table1[[#This Row],[Percentage]]*Table1[[#This Row],[VMT]]</f>
        <v>250750348.96697694</v>
      </c>
    </row>
    <row r="2923" spans="1:7">
      <c r="A2923">
        <v>54</v>
      </c>
      <c r="B2923" t="str">
        <f>VLOOKUP(A2923,SQL!$A$10:$B$61,2)</f>
        <v>West Virginia</v>
      </c>
      <c r="C2923">
        <v>51</v>
      </c>
      <c r="D2923" s="5">
        <v>527496.48</v>
      </c>
      <c r="E2923" s="8">
        <f t="shared" si="45"/>
        <v>192536215.19999999</v>
      </c>
      <c r="F2923" s="55">
        <f>VLOOKUP(Table1[[#This Row],[ST2]],Table2[#All],4,FALSE)</f>
        <v>0.58694705118549395</v>
      </c>
      <c r="G2923">
        <f>Table1[[#This Row],[Percentage]]*Table1[[#This Row],[VMT]]</f>
        <v>113008563.75805567</v>
      </c>
    </row>
    <row r="2924" spans="1:7">
      <c r="A2924">
        <v>54</v>
      </c>
      <c r="B2924" t="str">
        <f>VLOOKUP(A2924,SQL!$A$10:$B$61,2)</f>
        <v>West Virginia</v>
      </c>
      <c r="C2924">
        <v>53</v>
      </c>
      <c r="D2924" s="5">
        <v>697085.98</v>
      </c>
      <c r="E2924" s="8">
        <f t="shared" si="45"/>
        <v>254436382.69999999</v>
      </c>
      <c r="F2924" s="55">
        <f>VLOOKUP(Table1[[#This Row],[ST2]],Table2[#All],4,FALSE)</f>
        <v>0.58694705118549395</v>
      </c>
      <c r="G2924">
        <f>Table1[[#This Row],[Percentage]]*Table1[[#This Row],[VMT]]</f>
        <v>149340684.54006884</v>
      </c>
    </row>
    <row r="2925" spans="1:7">
      <c r="A2925">
        <v>54</v>
      </c>
      <c r="B2925" t="str">
        <f>VLOOKUP(A2925,SQL!$A$10:$B$61,2)</f>
        <v>West Virginia</v>
      </c>
      <c r="C2925">
        <v>55</v>
      </c>
      <c r="D2925" s="5">
        <v>1933354.17</v>
      </c>
      <c r="E2925" s="8">
        <f t="shared" si="45"/>
        <v>705674272.04999995</v>
      </c>
      <c r="F2925" s="55">
        <f>VLOOKUP(Table1[[#This Row],[ST2]],Table2[#All],4,FALSE)</f>
        <v>0.58694705118549395</v>
      </c>
      <c r="G2925">
        <f>Table1[[#This Row],[Percentage]]*Table1[[#This Row],[VMT]]</f>
        <v>414193433.07721752</v>
      </c>
    </row>
    <row r="2926" spans="1:7">
      <c r="A2926">
        <v>54</v>
      </c>
      <c r="B2926" t="str">
        <f>VLOOKUP(A2926,SQL!$A$10:$B$61,2)</f>
        <v>West Virginia</v>
      </c>
      <c r="C2926">
        <v>57</v>
      </c>
      <c r="D2926" s="5">
        <v>423176.4</v>
      </c>
      <c r="E2926" s="8">
        <f t="shared" si="45"/>
        <v>154459386</v>
      </c>
      <c r="F2926" s="55">
        <f>VLOOKUP(Table1[[#This Row],[ST2]],Table2[#All],4,FALSE)</f>
        <v>0.58694705118549395</v>
      </c>
      <c r="G2926">
        <f>Table1[[#This Row],[Percentage]]*Table1[[#This Row],[VMT]]</f>
        <v>90659481.140621975</v>
      </c>
    </row>
    <row r="2927" spans="1:7">
      <c r="A2927">
        <v>54</v>
      </c>
      <c r="B2927" t="str">
        <f>VLOOKUP(A2927,SQL!$A$10:$B$61,2)</f>
        <v>West Virginia</v>
      </c>
      <c r="C2927">
        <v>59</v>
      </c>
      <c r="D2927" s="5">
        <v>701706.8</v>
      </c>
      <c r="E2927" s="8">
        <f t="shared" si="45"/>
        <v>256122982.00000003</v>
      </c>
      <c r="F2927" s="55">
        <f>VLOOKUP(Table1[[#This Row],[ST2]],Table2[#All],4,FALSE)</f>
        <v>0.58694705118549395</v>
      </c>
      <c r="G2927">
        <f>Table1[[#This Row],[Percentage]]*Table1[[#This Row],[VMT]]</f>
        <v>150330629.02573535</v>
      </c>
    </row>
    <row r="2928" spans="1:7">
      <c r="A2928">
        <v>54</v>
      </c>
      <c r="B2928" t="str">
        <f>VLOOKUP(A2928,SQL!$A$10:$B$61,2)</f>
        <v>West Virginia</v>
      </c>
      <c r="C2928">
        <v>61</v>
      </c>
      <c r="D2928" s="5">
        <v>2383147.44</v>
      </c>
      <c r="E2928" s="8">
        <f t="shared" si="45"/>
        <v>869848815.60000002</v>
      </c>
      <c r="F2928" s="55">
        <f>VLOOKUP(Table1[[#This Row],[ST2]],Table2[#All],4,FALSE)</f>
        <v>0.58694705118549395</v>
      </c>
      <c r="G2928">
        <f>Table1[[#This Row],[Percentage]]*Table1[[#This Row],[VMT]]</f>
        <v>510555197.29361451</v>
      </c>
    </row>
    <row r="2929" spans="1:7">
      <c r="A2929">
        <v>54</v>
      </c>
      <c r="B2929" t="str">
        <f>VLOOKUP(A2929,SQL!$A$10:$B$61,2)</f>
        <v>West Virginia</v>
      </c>
      <c r="C2929">
        <v>63</v>
      </c>
      <c r="D2929" s="5">
        <v>154367.23000000001</v>
      </c>
      <c r="E2929" s="8">
        <f t="shared" si="45"/>
        <v>56344038.950000003</v>
      </c>
      <c r="F2929" s="55">
        <f>VLOOKUP(Table1[[#This Row],[ST2]],Table2[#All],4,FALSE)</f>
        <v>0.58694705118549395</v>
      </c>
      <c r="G2929">
        <f>Table1[[#This Row],[Percentage]]*Table1[[#This Row],[VMT]]</f>
        <v>33070967.513583116</v>
      </c>
    </row>
    <row r="2930" spans="1:7">
      <c r="A2930">
        <v>54</v>
      </c>
      <c r="B2930" t="str">
        <f>VLOOKUP(A2930,SQL!$A$10:$B$61,2)</f>
        <v>West Virginia</v>
      </c>
      <c r="C2930">
        <v>65</v>
      </c>
      <c r="D2930" s="5">
        <v>273603</v>
      </c>
      <c r="E2930" s="8">
        <f t="shared" si="45"/>
        <v>99865095</v>
      </c>
      <c r="F2930" s="55">
        <f>VLOOKUP(Table1[[#This Row],[ST2]],Table2[#All],4,FALSE)</f>
        <v>0.58694705118549395</v>
      </c>
      <c r="G2930">
        <f>Table1[[#This Row],[Percentage]]*Table1[[#This Row],[VMT]]</f>
        <v>58615523.02660922</v>
      </c>
    </row>
    <row r="2931" spans="1:7">
      <c r="A2931">
        <v>54</v>
      </c>
      <c r="B2931" t="str">
        <f>VLOOKUP(A2931,SQL!$A$10:$B$61,2)</f>
        <v>West Virginia</v>
      </c>
      <c r="C2931">
        <v>67</v>
      </c>
      <c r="D2931" s="5">
        <v>809874.36</v>
      </c>
      <c r="E2931" s="8">
        <f t="shared" si="45"/>
        <v>295604141.39999998</v>
      </c>
      <c r="F2931" s="55">
        <f>VLOOKUP(Table1[[#This Row],[ST2]],Table2[#All],4,FALSE)</f>
        <v>0.58694705118549395</v>
      </c>
      <c r="G2931">
        <f>Table1[[#This Row],[Percentage]]*Table1[[#This Row],[VMT]]</f>
        <v>173503979.11294979</v>
      </c>
    </row>
    <row r="2932" spans="1:7">
      <c r="A2932">
        <v>54</v>
      </c>
      <c r="B2932" t="str">
        <f>VLOOKUP(A2932,SQL!$A$10:$B$61,2)</f>
        <v>West Virginia</v>
      </c>
      <c r="C2932">
        <v>69</v>
      </c>
      <c r="D2932" s="5">
        <v>1219499.8899999999</v>
      </c>
      <c r="E2932" s="8">
        <f t="shared" si="45"/>
        <v>445117459.84999996</v>
      </c>
      <c r="F2932" s="55">
        <f>VLOOKUP(Table1[[#This Row],[ST2]],Table2[#All],4,FALSE)</f>
        <v>0.58694705118549395</v>
      </c>
      <c r="G2932">
        <f>Table1[[#This Row],[Percentage]]*Table1[[#This Row],[VMT]]</f>
        <v>261260380.49013498</v>
      </c>
    </row>
    <row r="2933" spans="1:7">
      <c r="A2933">
        <v>54</v>
      </c>
      <c r="B2933" t="str">
        <f>VLOOKUP(A2933,SQL!$A$10:$B$61,2)</f>
        <v>West Virginia</v>
      </c>
      <c r="C2933">
        <v>71</v>
      </c>
      <c r="D2933" s="5">
        <v>186477.18</v>
      </c>
      <c r="E2933" s="8">
        <f t="shared" si="45"/>
        <v>68064170.700000003</v>
      </c>
      <c r="F2933" s="55">
        <f>VLOOKUP(Table1[[#This Row],[ST2]],Table2[#All],4,FALSE)</f>
        <v>0.58694705118549395</v>
      </c>
      <c r="G2933">
        <f>Table1[[#This Row],[Percentage]]*Table1[[#This Row],[VMT]]</f>
        <v>39950064.2837511</v>
      </c>
    </row>
    <row r="2934" spans="1:7">
      <c r="A2934">
        <v>54</v>
      </c>
      <c r="B2934" t="str">
        <f>VLOOKUP(A2934,SQL!$A$10:$B$61,2)</f>
        <v>West Virginia</v>
      </c>
      <c r="C2934">
        <v>73</v>
      </c>
      <c r="D2934" s="5">
        <v>182254.98</v>
      </c>
      <c r="E2934" s="8">
        <f t="shared" si="45"/>
        <v>66523067.700000003</v>
      </c>
      <c r="F2934" s="55">
        <f>VLOOKUP(Table1[[#This Row],[ST2]],Table2[#All],4,FALSE)</f>
        <v>0.58694705118549395</v>
      </c>
      <c r="G2934">
        <f>Table1[[#This Row],[Percentage]]*Table1[[#This Row],[VMT]]</f>
        <v>39045518.42232798</v>
      </c>
    </row>
    <row r="2935" spans="1:7">
      <c r="A2935">
        <v>54</v>
      </c>
      <c r="B2935" t="str">
        <f>VLOOKUP(A2935,SQL!$A$10:$B$61,2)</f>
        <v>West Virginia</v>
      </c>
      <c r="C2935">
        <v>75</v>
      </c>
      <c r="D2935" s="5">
        <v>228056.9</v>
      </c>
      <c r="E2935" s="8">
        <f t="shared" si="45"/>
        <v>83240768.5</v>
      </c>
      <c r="F2935" s="55">
        <f>VLOOKUP(Table1[[#This Row],[ST2]],Table2[#All],4,FALSE)</f>
        <v>0.58694705118549395</v>
      </c>
      <c r="G2935">
        <f>Table1[[#This Row],[Percentage]]*Table1[[#This Row],[VMT]]</f>
        <v>48857923.609489352</v>
      </c>
    </row>
    <row r="2936" spans="1:7">
      <c r="A2936">
        <v>54</v>
      </c>
      <c r="B2936" t="str">
        <f>VLOOKUP(A2936,SQL!$A$10:$B$61,2)</f>
        <v>West Virginia</v>
      </c>
      <c r="C2936">
        <v>77</v>
      </c>
      <c r="D2936" s="5">
        <v>720781.68</v>
      </c>
      <c r="E2936" s="8">
        <f t="shared" si="45"/>
        <v>263085313.20000002</v>
      </c>
      <c r="F2936" s="55">
        <f>VLOOKUP(Table1[[#This Row],[ST2]],Table2[#All],4,FALSE)</f>
        <v>0.58694705118549395</v>
      </c>
      <c r="G2936">
        <f>Table1[[#This Row],[Percentage]]*Table1[[#This Row],[VMT]]</f>
        <v>154417148.79295212</v>
      </c>
    </row>
    <row r="2937" spans="1:7">
      <c r="A2937">
        <v>54</v>
      </c>
      <c r="B2937" t="str">
        <f>VLOOKUP(A2937,SQL!$A$10:$B$61,2)</f>
        <v>West Virginia</v>
      </c>
      <c r="C2937">
        <v>79</v>
      </c>
      <c r="D2937" s="5">
        <v>1555512.14</v>
      </c>
      <c r="E2937" s="8">
        <f t="shared" si="45"/>
        <v>567761931.0999999</v>
      </c>
      <c r="F2937" s="55">
        <f>VLOOKUP(Table1[[#This Row],[ST2]],Table2[#All],4,FALSE)</f>
        <v>0.58694705118549395</v>
      </c>
      <c r="G2937">
        <f>Table1[[#This Row],[Percentage]]*Table1[[#This Row],[VMT]]</f>
        <v>333246191.23452652</v>
      </c>
    </row>
    <row r="2938" spans="1:7">
      <c r="A2938">
        <v>54</v>
      </c>
      <c r="B2938" t="str">
        <f>VLOOKUP(A2938,SQL!$A$10:$B$61,2)</f>
        <v>West Virginia</v>
      </c>
      <c r="C2938">
        <v>81</v>
      </c>
      <c r="D2938" s="5">
        <v>2336287.66</v>
      </c>
      <c r="E2938" s="8">
        <f t="shared" si="45"/>
        <v>852744995.9000001</v>
      </c>
      <c r="F2938" s="55">
        <f>VLOOKUP(Table1[[#This Row],[ST2]],Table2[#All],4,FALSE)</f>
        <v>0.58694705118549395</v>
      </c>
      <c r="G2938">
        <f>Table1[[#This Row],[Percentage]]*Table1[[#This Row],[VMT]]</f>
        <v>500516160.75669116</v>
      </c>
    </row>
    <row r="2939" spans="1:7">
      <c r="A2939">
        <v>54</v>
      </c>
      <c r="B2939" t="str">
        <f>VLOOKUP(A2939,SQL!$A$10:$B$61,2)</f>
        <v>West Virginia</v>
      </c>
      <c r="C2939">
        <v>83</v>
      </c>
      <c r="D2939" s="5">
        <v>655202.14</v>
      </c>
      <c r="E2939" s="8">
        <f t="shared" si="45"/>
        <v>239148781.09999999</v>
      </c>
      <c r="F2939" s="55">
        <f>VLOOKUP(Table1[[#This Row],[ST2]],Table2[#All],4,FALSE)</f>
        <v>0.58694705118549395</v>
      </c>
      <c r="G2939">
        <f>Table1[[#This Row],[Percentage]]*Table1[[#This Row],[VMT]]</f>
        <v>140367671.86125019</v>
      </c>
    </row>
    <row r="2940" spans="1:7">
      <c r="A2940">
        <v>54</v>
      </c>
      <c r="B2940" t="str">
        <f>VLOOKUP(A2940,SQL!$A$10:$B$61,2)</f>
        <v>West Virginia</v>
      </c>
      <c r="C2940">
        <v>85</v>
      </c>
      <c r="D2940" s="5">
        <v>340910.66</v>
      </c>
      <c r="E2940" s="8">
        <f t="shared" si="45"/>
        <v>124432390.89999999</v>
      </c>
      <c r="F2940" s="55">
        <f>VLOOKUP(Table1[[#This Row],[ST2]],Table2[#All],4,FALSE)</f>
        <v>0.58694705118549395</v>
      </c>
      <c r="G2940">
        <f>Table1[[#This Row],[Percentage]]*Table1[[#This Row],[VMT]]</f>
        <v>73035224.910715684</v>
      </c>
    </row>
    <row r="2941" spans="1:7">
      <c r="A2941">
        <v>54</v>
      </c>
      <c r="B2941" t="str">
        <f>VLOOKUP(A2941,SQL!$A$10:$B$61,2)</f>
        <v>West Virginia</v>
      </c>
      <c r="C2941">
        <v>87</v>
      </c>
      <c r="D2941" s="5">
        <v>363117.38</v>
      </c>
      <c r="E2941" s="8">
        <f t="shared" si="45"/>
        <v>132537843.7</v>
      </c>
      <c r="F2941" s="55">
        <f>VLOOKUP(Table1[[#This Row],[ST2]],Table2[#All],4,FALSE)</f>
        <v>0.58694705118549395</v>
      </c>
      <c r="G2941">
        <f>Table1[[#This Row],[Percentage]]*Table1[[#This Row],[VMT]]</f>
        <v>77792696.530198902</v>
      </c>
    </row>
    <row r="2942" spans="1:7">
      <c r="A2942">
        <v>54</v>
      </c>
      <c r="B2942" t="str">
        <f>VLOOKUP(A2942,SQL!$A$10:$B$61,2)</f>
        <v>West Virginia</v>
      </c>
      <c r="C2942">
        <v>89</v>
      </c>
      <c r="D2942" s="5">
        <v>271415.15000000002</v>
      </c>
      <c r="E2942" s="8">
        <f t="shared" si="45"/>
        <v>99066529.750000015</v>
      </c>
      <c r="F2942" s="55">
        <f>VLOOKUP(Table1[[#This Row],[ST2]],Table2[#All],4,FALSE)</f>
        <v>0.58694705118549395</v>
      </c>
      <c r="G2942">
        <f>Table1[[#This Row],[Percentage]]*Table1[[#This Row],[VMT]]</f>
        <v>58146807.50794252</v>
      </c>
    </row>
    <row r="2943" spans="1:7">
      <c r="A2943">
        <v>54</v>
      </c>
      <c r="B2943" t="str">
        <f>VLOOKUP(A2943,SQL!$A$10:$B$61,2)</f>
        <v>West Virginia</v>
      </c>
      <c r="C2943">
        <v>91</v>
      </c>
      <c r="D2943" s="5">
        <v>255289</v>
      </c>
      <c r="E2943" s="8">
        <f t="shared" si="45"/>
        <v>93180485</v>
      </c>
      <c r="F2943" s="55">
        <f>VLOOKUP(Table1[[#This Row],[ST2]],Table2[#All],4,FALSE)</f>
        <v>0.58694705118549395</v>
      </c>
      <c r="G2943">
        <f>Table1[[#This Row],[Percentage]]*Table1[[#This Row],[VMT]]</f>
        <v>54692010.898784153</v>
      </c>
    </row>
    <row r="2944" spans="1:7">
      <c r="A2944">
        <v>54</v>
      </c>
      <c r="B2944" t="str">
        <f>VLOOKUP(A2944,SQL!$A$10:$B$61,2)</f>
        <v>West Virginia</v>
      </c>
      <c r="C2944">
        <v>93</v>
      </c>
      <c r="D2944" s="5">
        <v>160113.29</v>
      </c>
      <c r="E2944" s="8">
        <f t="shared" si="45"/>
        <v>58441350.850000001</v>
      </c>
      <c r="F2944" s="55">
        <f>VLOOKUP(Table1[[#This Row],[ST2]],Table2[#All],4,FALSE)</f>
        <v>0.58694705118549395</v>
      </c>
      <c r="G2944">
        <f>Table1[[#This Row],[Percentage]]*Table1[[#This Row],[VMT]]</f>
        <v>34301978.548704363</v>
      </c>
    </row>
    <row r="2945" spans="1:7">
      <c r="A2945">
        <v>54</v>
      </c>
      <c r="B2945" t="str">
        <f>VLOOKUP(A2945,SQL!$A$10:$B$61,2)</f>
        <v>West Virginia</v>
      </c>
      <c r="C2945">
        <v>95</v>
      </c>
      <c r="D2945" s="5">
        <v>151877.70000000001</v>
      </c>
      <c r="E2945" s="8">
        <f t="shared" si="45"/>
        <v>55435360.500000007</v>
      </c>
      <c r="F2945" s="55">
        <f>VLOOKUP(Table1[[#This Row],[ST2]],Table2[#All],4,FALSE)</f>
        <v>0.58694705118549395</v>
      </c>
      <c r="G2945">
        <f>Table1[[#This Row],[Percentage]]*Table1[[#This Row],[VMT]]</f>
        <v>32537621.376879815</v>
      </c>
    </row>
    <row r="2946" spans="1:7">
      <c r="A2946">
        <v>54</v>
      </c>
      <c r="B2946" t="str">
        <f>VLOOKUP(A2946,SQL!$A$10:$B$61,2)</f>
        <v>West Virginia</v>
      </c>
      <c r="C2946">
        <v>97</v>
      </c>
      <c r="D2946" s="5">
        <v>367471.73</v>
      </c>
      <c r="E2946" s="8">
        <f t="shared" si="45"/>
        <v>134127181.44999999</v>
      </c>
      <c r="F2946" s="55">
        <f>VLOOKUP(Table1[[#This Row],[ST2]],Table2[#All],4,FALSE)</f>
        <v>0.58694705118549395</v>
      </c>
      <c r="G2946">
        <f>Table1[[#This Row],[Percentage]]*Table1[[#This Row],[VMT]]</f>
        <v>78725553.635899171</v>
      </c>
    </row>
    <row r="2947" spans="1:7">
      <c r="A2947">
        <v>54</v>
      </c>
      <c r="B2947" t="str">
        <f>VLOOKUP(A2947,SQL!$A$10:$B$61,2)</f>
        <v>West Virginia</v>
      </c>
      <c r="C2947">
        <v>99</v>
      </c>
      <c r="D2947" s="5">
        <v>961136.84</v>
      </c>
      <c r="E2947" s="8">
        <f t="shared" ref="E2947:E3010" si="46">D2947*365</f>
        <v>350814946.59999996</v>
      </c>
      <c r="F2947" s="55">
        <f>VLOOKUP(Table1[[#This Row],[ST2]],Table2[#All],4,FALSE)</f>
        <v>0.58694705118549395</v>
      </c>
      <c r="G2947">
        <f>Table1[[#This Row],[Percentage]]*Table1[[#This Row],[VMT]]</f>
        <v>205909798.41866651</v>
      </c>
    </row>
    <row r="2948" spans="1:7">
      <c r="A2948">
        <v>54</v>
      </c>
      <c r="B2948" t="str">
        <f>VLOOKUP(A2948,SQL!$A$10:$B$61,2)</f>
        <v>West Virginia</v>
      </c>
      <c r="C2948">
        <v>101</v>
      </c>
      <c r="D2948" s="5">
        <v>125913.9</v>
      </c>
      <c r="E2948" s="8">
        <f t="shared" si="46"/>
        <v>45958573.5</v>
      </c>
      <c r="F2948" s="55">
        <f>VLOOKUP(Table1[[#This Row],[ST2]],Table2[#All],4,FALSE)</f>
        <v>0.58694705118549395</v>
      </c>
      <c r="G2948">
        <f>Table1[[#This Row],[Percentage]]*Table1[[#This Row],[VMT]]</f>
        <v>26975249.192516785</v>
      </c>
    </row>
    <row r="2949" spans="1:7">
      <c r="A2949">
        <v>54</v>
      </c>
      <c r="B2949" t="str">
        <f>VLOOKUP(A2949,SQL!$A$10:$B$61,2)</f>
        <v>West Virginia</v>
      </c>
      <c r="C2949">
        <v>103</v>
      </c>
      <c r="D2949" s="5">
        <v>311633.5</v>
      </c>
      <c r="E2949" s="8">
        <f t="shared" si="46"/>
        <v>113746227.5</v>
      </c>
      <c r="F2949" s="55">
        <f>VLOOKUP(Table1[[#This Row],[ST2]],Table2[#All],4,FALSE)</f>
        <v>0.58694705118549395</v>
      </c>
      <c r="G2949">
        <f>Table1[[#This Row],[Percentage]]*Table1[[#This Row],[VMT]]</f>
        <v>66763012.814599343</v>
      </c>
    </row>
    <row r="2950" spans="1:7">
      <c r="A2950">
        <v>54</v>
      </c>
      <c r="B2950" t="str">
        <f>VLOOKUP(A2950,SQL!$A$10:$B$61,2)</f>
        <v>West Virginia</v>
      </c>
      <c r="C2950">
        <v>105</v>
      </c>
      <c r="D2950" s="5">
        <v>91668.62</v>
      </c>
      <c r="E2950" s="8">
        <f t="shared" si="46"/>
        <v>33459046.299999997</v>
      </c>
      <c r="F2950" s="55">
        <f>VLOOKUP(Table1[[#This Row],[ST2]],Table2[#All],4,FALSE)</f>
        <v>0.58694705118549395</v>
      </c>
      <c r="G2950">
        <f>Table1[[#This Row],[Percentage]]*Table1[[#This Row],[VMT]]</f>
        <v>19638688.561263911</v>
      </c>
    </row>
    <row r="2951" spans="1:7">
      <c r="A2951">
        <v>54</v>
      </c>
      <c r="B2951" t="str">
        <f>VLOOKUP(A2951,SQL!$A$10:$B$61,2)</f>
        <v>West Virginia</v>
      </c>
      <c r="C2951">
        <v>107</v>
      </c>
      <c r="D2951" s="5">
        <v>2052584.27</v>
      </c>
      <c r="E2951" s="8">
        <f t="shared" si="46"/>
        <v>749193258.54999995</v>
      </c>
      <c r="F2951" s="55">
        <f>VLOOKUP(Table1[[#This Row],[ST2]],Table2[#All],4,FALSE)</f>
        <v>0.58694705118549395</v>
      </c>
      <c r="G2951">
        <f>Table1[[#This Row],[Percentage]]*Table1[[#This Row],[VMT]]</f>
        <v>439736773.87397385</v>
      </c>
    </row>
    <row r="2952" spans="1:7">
      <c r="A2952">
        <v>54</v>
      </c>
      <c r="B2952" t="str">
        <f>VLOOKUP(A2952,SQL!$A$10:$B$61,2)</f>
        <v>West Virginia</v>
      </c>
      <c r="C2952">
        <v>109</v>
      </c>
      <c r="D2952" s="5">
        <v>488129.77</v>
      </c>
      <c r="E2952" s="8">
        <f t="shared" si="46"/>
        <v>178167366.05000001</v>
      </c>
      <c r="F2952" s="55">
        <f>VLOOKUP(Table1[[#This Row],[ST2]],Table2[#All],4,FALSE)</f>
        <v>0.58694705118549395</v>
      </c>
      <c r="G2952">
        <f>Table1[[#This Row],[Percentage]]*Table1[[#This Row],[VMT]]</f>
        <v>104574810.12053399</v>
      </c>
    </row>
    <row r="2953" spans="1:7">
      <c r="A2953">
        <v>55</v>
      </c>
      <c r="B2953" t="str">
        <f>VLOOKUP(A2953,SQL!$A$10:$B$61,2)</f>
        <v>Wisconsin</v>
      </c>
      <c r="C2953">
        <v>1</v>
      </c>
      <c r="D2953" s="5">
        <v>563729.79700000002</v>
      </c>
      <c r="E2953" s="8">
        <f t="shared" si="46"/>
        <v>205761375.905</v>
      </c>
      <c r="F2953" s="55">
        <f>VLOOKUP(Table1[[#This Row],[ST2]],Table2[#All],4,FALSE)</f>
        <v>0.57832128142115513</v>
      </c>
      <c r="G2953">
        <f>Table1[[#This Row],[Percentage]]*Table1[[#This Row],[VMT]]</f>
        <v>118996182.58035959</v>
      </c>
    </row>
    <row r="2954" spans="1:7">
      <c r="A2954">
        <v>55</v>
      </c>
      <c r="B2954" t="str">
        <f>VLOOKUP(A2954,SQL!$A$10:$B$61,2)</f>
        <v>Wisconsin</v>
      </c>
      <c r="C2954">
        <v>3</v>
      </c>
      <c r="D2954" s="5">
        <v>475286.89</v>
      </c>
      <c r="E2954" s="8">
        <f t="shared" si="46"/>
        <v>173479714.84999999</v>
      </c>
      <c r="F2954" s="55">
        <f>VLOOKUP(Table1[[#This Row],[ST2]],Table2[#All],4,FALSE)</f>
        <v>0.57832128142115513</v>
      </c>
      <c r="G2954">
        <f>Table1[[#This Row],[Percentage]]*Table1[[#This Row],[VMT]]</f>
        <v>100327010.99262859</v>
      </c>
    </row>
    <row r="2955" spans="1:7">
      <c r="A2955">
        <v>55</v>
      </c>
      <c r="B2955" t="str">
        <f>VLOOKUP(A2955,SQL!$A$10:$B$61,2)</f>
        <v>Wisconsin</v>
      </c>
      <c r="C2955">
        <v>5</v>
      </c>
      <c r="D2955" s="5">
        <v>1228204.7760000001</v>
      </c>
      <c r="E2955" s="8">
        <f t="shared" si="46"/>
        <v>448294743.24000001</v>
      </c>
      <c r="F2955" s="55">
        <f>VLOOKUP(Table1[[#This Row],[ST2]],Table2[#All],4,FALSE)</f>
        <v>0.57832128142115513</v>
      </c>
      <c r="G2955">
        <f>Table1[[#This Row],[Percentage]]*Table1[[#This Row],[VMT]]</f>
        <v>259258390.36492452</v>
      </c>
    </row>
    <row r="2956" spans="1:7">
      <c r="A2956">
        <v>55</v>
      </c>
      <c r="B2956" t="str">
        <f>VLOOKUP(A2956,SQL!$A$10:$B$61,2)</f>
        <v>Wisconsin</v>
      </c>
      <c r="C2956">
        <v>7</v>
      </c>
      <c r="D2956" s="5">
        <v>755621.27</v>
      </c>
      <c r="E2956" s="8">
        <f t="shared" si="46"/>
        <v>275801763.55000001</v>
      </c>
      <c r="F2956" s="55">
        <f>VLOOKUP(Table1[[#This Row],[ST2]],Table2[#All],4,FALSE)</f>
        <v>0.57832128142115513</v>
      </c>
      <c r="G2956">
        <f>Table1[[#This Row],[Percentage]]*Table1[[#This Row],[VMT]]</f>
        <v>159502029.31445044</v>
      </c>
    </row>
    <row r="2957" spans="1:7">
      <c r="A2957">
        <v>55</v>
      </c>
      <c r="B2957" t="str">
        <f>VLOOKUP(A2957,SQL!$A$10:$B$61,2)</f>
        <v>Wisconsin</v>
      </c>
      <c r="C2957">
        <v>9</v>
      </c>
      <c r="D2957" s="5">
        <v>5147023.3339999998</v>
      </c>
      <c r="E2957" s="8">
        <f t="shared" si="46"/>
        <v>1878663516.9099998</v>
      </c>
      <c r="F2957" s="55">
        <f>VLOOKUP(Table1[[#This Row],[ST2]],Table2[#All],4,FALSE)</f>
        <v>0.57832128142115513</v>
      </c>
      <c r="G2957">
        <f>Table1[[#This Row],[Percentage]]*Table1[[#This Row],[VMT]]</f>
        <v>1086471092.458565</v>
      </c>
    </row>
    <row r="2958" spans="1:7">
      <c r="A2958">
        <v>55</v>
      </c>
      <c r="B2958" t="str">
        <f>VLOOKUP(A2958,SQL!$A$10:$B$61,2)</f>
        <v>Wisconsin</v>
      </c>
      <c r="C2958">
        <v>11</v>
      </c>
      <c r="D2958" s="5">
        <v>441232.098</v>
      </c>
      <c r="E2958" s="8">
        <f t="shared" si="46"/>
        <v>161049715.77000001</v>
      </c>
      <c r="F2958" s="55">
        <f>VLOOKUP(Table1[[#This Row],[ST2]],Table2[#All],4,FALSE)</f>
        <v>0.57832128142115513</v>
      </c>
      <c r="G2958">
        <f>Table1[[#This Row],[Percentage]]*Table1[[#This Row],[VMT]]</f>
        <v>93138477.996619225</v>
      </c>
    </row>
    <row r="2959" spans="1:7">
      <c r="A2959">
        <v>55</v>
      </c>
      <c r="B2959" t="str">
        <f>VLOOKUP(A2959,SQL!$A$10:$B$61,2)</f>
        <v>Wisconsin</v>
      </c>
      <c r="C2959">
        <v>13</v>
      </c>
      <c r="D2959" s="5">
        <v>488480.74599999998</v>
      </c>
      <c r="E2959" s="8">
        <f t="shared" si="46"/>
        <v>178295472.28999999</v>
      </c>
      <c r="F2959" s="55">
        <f>VLOOKUP(Table1[[#This Row],[ST2]],Table2[#All],4,FALSE)</f>
        <v>0.57832128142115513</v>
      </c>
      <c r="G2959">
        <f>Table1[[#This Row],[Percentage]]*Table1[[#This Row],[VMT]]</f>
        <v>103112066.00634286</v>
      </c>
    </row>
    <row r="2960" spans="1:7">
      <c r="A2960">
        <v>55</v>
      </c>
      <c r="B2960" t="str">
        <f>VLOOKUP(A2960,SQL!$A$10:$B$61,2)</f>
        <v>Wisconsin</v>
      </c>
      <c r="C2960">
        <v>15</v>
      </c>
      <c r="D2960" s="5">
        <v>761785.56400000001</v>
      </c>
      <c r="E2960" s="8">
        <f t="shared" si="46"/>
        <v>278051730.86000001</v>
      </c>
      <c r="F2960" s="55">
        <f>VLOOKUP(Table1[[#This Row],[ST2]],Table2[#All],4,FALSE)</f>
        <v>0.57832128142115513</v>
      </c>
      <c r="G2960">
        <f>Table1[[#This Row],[Percentage]]*Table1[[#This Row],[VMT]]</f>
        <v>160803233.29232535</v>
      </c>
    </row>
    <row r="2961" spans="1:7">
      <c r="A2961">
        <v>55</v>
      </c>
      <c r="B2961" t="str">
        <f>VLOOKUP(A2961,SQL!$A$10:$B$61,2)</f>
        <v>Wisconsin</v>
      </c>
      <c r="C2961">
        <v>17</v>
      </c>
      <c r="D2961" s="5">
        <v>1976987.841</v>
      </c>
      <c r="E2961" s="8">
        <f t="shared" si="46"/>
        <v>721600561.96500003</v>
      </c>
      <c r="F2961" s="55">
        <f>VLOOKUP(Table1[[#This Row],[ST2]],Table2[#All],4,FALSE)</f>
        <v>0.57832128142115513</v>
      </c>
      <c r="G2961">
        <f>Table1[[#This Row],[Percentage]]*Table1[[#This Row],[VMT]]</f>
        <v>417316961.66982448</v>
      </c>
    </row>
    <row r="2962" spans="1:7">
      <c r="A2962">
        <v>55</v>
      </c>
      <c r="B2962" t="str">
        <f>VLOOKUP(A2962,SQL!$A$10:$B$61,2)</f>
        <v>Wisconsin</v>
      </c>
      <c r="C2962">
        <v>19</v>
      </c>
      <c r="D2962" s="5">
        <v>896825.49</v>
      </c>
      <c r="E2962" s="8">
        <f t="shared" si="46"/>
        <v>327341303.85000002</v>
      </c>
      <c r="F2962" s="55">
        <f>VLOOKUP(Table1[[#This Row],[ST2]],Table2[#All],4,FALSE)</f>
        <v>0.57832128142115513</v>
      </c>
      <c r="G2962">
        <f>Table1[[#This Row],[Percentage]]*Table1[[#This Row],[VMT]]</f>
        <v>189308442.30460373</v>
      </c>
    </row>
    <row r="2963" spans="1:7">
      <c r="A2963">
        <v>55</v>
      </c>
      <c r="B2963" t="str">
        <f>VLOOKUP(A2963,SQL!$A$10:$B$61,2)</f>
        <v>Wisconsin</v>
      </c>
      <c r="C2963">
        <v>21</v>
      </c>
      <c r="D2963" s="5">
        <v>2366711.5920000002</v>
      </c>
      <c r="E2963" s="8">
        <f t="shared" si="46"/>
        <v>863849731.08000004</v>
      </c>
      <c r="F2963" s="55">
        <f>VLOOKUP(Table1[[#This Row],[ST2]],Table2[#All],4,FALSE)</f>
        <v>0.57832128142115513</v>
      </c>
      <c r="G2963">
        <f>Table1[[#This Row],[Percentage]]*Table1[[#This Row],[VMT]]</f>
        <v>499582683.43350589</v>
      </c>
    </row>
    <row r="2964" spans="1:7">
      <c r="A2964">
        <v>55</v>
      </c>
      <c r="B2964" t="str">
        <f>VLOOKUP(A2964,SQL!$A$10:$B$61,2)</f>
        <v>Wisconsin</v>
      </c>
      <c r="C2964">
        <v>23</v>
      </c>
      <c r="D2964" s="5">
        <v>493548.77600000001</v>
      </c>
      <c r="E2964" s="8">
        <f t="shared" si="46"/>
        <v>180145303.24000001</v>
      </c>
      <c r="F2964" s="55">
        <f>VLOOKUP(Table1[[#This Row],[ST2]],Table2[#All],4,FALSE)</f>
        <v>0.57832128142115513</v>
      </c>
      <c r="G2964">
        <f>Table1[[#This Row],[Percentage]]*Table1[[#This Row],[VMT]]</f>
        <v>104181862.61175938</v>
      </c>
    </row>
    <row r="2965" spans="1:7">
      <c r="A2965">
        <v>55</v>
      </c>
      <c r="B2965" t="str">
        <f>VLOOKUP(A2965,SQL!$A$10:$B$61,2)</f>
        <v>Wisconsin</v>
      </c>
      <c r="C2965">
        <v>25</v>
      </c>
      <c r="D2965" s="5">
        <v>11254226.300000001</v>
      </c>
      <c r="E2965" s="8">
        <f t="shared" si="46"/>
        <v>4107792599.5000005</v>
      </c>
      <c r="F2965" s="55">
        <f>VLOOKUP(Table1[[#This Row],[ST2]],Table2[#All],4,FALSE)</f>
        <v>0.57832128142115513</v>
      </c>
      <c r="G2965">
        <f>Table1[[#This Row],[Percentage]]*Table1[[#This Row],[VMT]]</f>
        <v>2375623879.9551783</v>
      </c>
    </row>
    <row r="2966" spans="1:7">
      <c r="A2966">
        <v>55</v>
      </c>
      <c r="B2966" t="str">
        <f>VLOOKUP(A2966,SQL!$A$10:$B$61,2)</f>
        <v>Wisconsin</v>
      </c>
      <c r="C2966">
        <v>27</v>
      </c>
      <c r="D2966" s="5">
        <v>2125341.338</v>
      </c>
      <c r="E2966" s="8">
        <f t="shared" si="46"/>
        <v>775749588.37</v>
      </c>
      <c r="F2966" s="55">
        <f>VLOOKUP(Table1[[#This Row],[ST2]],Table2[#All],4,FALSE)</f>
        <v>0.57832128142115513</v>
      </c>
      <c r="G2966">
        <f>Table1[[#This Row],[Percentage]]*Table1[[#This Row],[VMT]]</f>
        <v>448632496.00807202</v>
      </c>
    </row>
    <row r="2967" spans="1:7">
      <c r="A2967">
        <v>55</v>
      </c>
      <c r="B2967" t="str">
        <f>VLOOKUP(A2967,SQL!$A$10:$B$61,2)</f>
        <v>Wisconsin</v>
      </c>
      <c r="C2967">
        <v>29</v>
      </c>
      <c r="D2967" s="5">
        <v>744265.19499999995</v>
      </c>
      <c r="E2967" s="8">
        <f t="shared" si="46"/>
        <v>271656796.17499995</v>
      </c>
      <c r="F2967" s="55">
        <f>VLOOKUP(Table1[[#This Row],[ST2]],Table2[#All],4,FALSE)</f>
        <v>0.57832128142115513</v>
      </c>
      <c r="G2967">
        <f>Table1[[#This Row],[Percentage]]*Table1[[#This Row],[VMT]]</f>
        <v>157104906.47069153</v>
      </c>
    </row>
    <row r="2968" spans="1:7">
      <c r="A2968">
        <v>55</v>
      </c>
      <c r="B2968" t="str">
        <f>VLOOKUP(A2968,SQL!$A$10:$B$61,2)</f>
        <v>Wisconsin</v>
      </c>
      <c r="C2968">
        <v>31</v>
      </c>
      <c r="D2968" s="5">
        <v>1192464.5449999999</v>
      </c>
      <c r="E2968" s="8">
        <f t="shared" si="46"/>
        <v>435249558.92499995</v>
      </c>
      <c r="F2968" s="55">
        <f>VLOOKUP(Table1[[#This Row],[ST2]],Table2[#All],4,FALSE)</f>
        <v>0.57832128142115513</v>
      </c>
      <c r="G2968">
        <f>Table1[[#This Row],[Percentage]]*Table1[[#This Row],[VMT]]</f>
        <v>251714082.65549853</v>
      </c>
    </row>
    <row r="2969" spans="1:7">
      <c r="A2969">
        <v>55</v>
      </c>
      <c r="B2969" t="str">
        <f>VLOOKUP(A2969,SQL!$A$10:$B$61,2)</f>
        <v>Wisconsin</v>
      </c>
      <c r="C2969">
        <v>33</v>
      </c>
      <c r="D2969" s="5">
        <v>1635155.3119999999</v>
      </c>
      <c r="E2969" s="8">
        <f t="shared" si="46"/>
        <v>596831688.88</v>
      </c>
      <c r="F2969" s="55">
        <f>VLOOKUP(Table1[[#This Row],[ST2]],Table2[#All],4,FALSE)</f>
        <v>0.57832128142115513</v>
      </c>
      <c r="G2969">
        <f>Table1[[#This Row],[Percentage]]*Table1[[#This Row],[VMT]]</f>
        <v>345160467.10583377</v>
      </c>
    </row>
    <row r="2970" spans="1:7">
      <c r="A2970">
        <v>55</v>
      </c>
      <c r="B2970" t="str">
        <f>VLOOKUP(A2970,SQL!$A$10:$B$61,2)</f>
        <v>Wisconsin</v>
      </c>
      <c r="C2970">
        <v>35</v>
      </c>
      <c r="D2970" s="5">
        <v>2463692.9539999999</v>
      </c>
      <c r="E2970" s="8">
        <f t="shared" si="46"/>
        <v>899247928.20999992</v>
      </c>
      <c r="F2970" s="55">
        <f>VLOOKUP(Table1[[#This Row],[ST2]],Table2[#All],4,FALSE)</f>
        <v>0.57832128142115513</v>
      </c>
      <c r="G2970">
        <f>Table1[[#This Row],[Percentage]]*Table1[[#This Row],[VMT]]</f>
        <v>520054214.15772605</v>
      </c>
    </row>
    <row r="2971" spans="1:7">
      <c r="A2971">
        <v>55</v>
      </c>
      <c r="B2971" t="str">
        <f>VLOOKUP(A2971,SQL!$A$10:$B$61,2)</f>
        <v>Wisconsin</v>
      </c>
      <c r="C2971">
        <v>37</v>
      </c>
      <c r="D2971" s="5">
        <v>183515.88</v>
      </c>
      <c r="E2971" s="8">
        <f t="shared" si="46"/>
        <v>66983296.200000003</v>
      </c>
      <c r="F2971" s="55">
        <f>VLOOKUP(Table1[[#This Row],[ST2]],Table2[#All],4,FALSE)</f>
        <v>0.57832128142115513</v>
      </c>
      <c r="G2971">
        <f>Table1[[#This Row],[Percentage]]*Table1[[#This Row],[VMT]]</f>
        <v>38737865.692196794</v>
      </c>
    </row>
    <row r="2972" spans="1:7">
      <c r="A2972">
        <v>55</v>
      </c>
      <c r="B2972" t="str">
        <f>VLOOKUP(A2972,SQL!$A$10:$B$61,2)</f>
        <v>Wisconsin</v>
      </c>
      <c r="C2972">
        <v>39</v>
      </c>
      <c r="D2972" s="5">
        <v>2515248.611</v>
      </c>
      <c r="E2972" s="8">
        <f t="shared" si="46"/>
        <v>918065743.01499999</v>
      </c>
      <c r="F2972" s="55">
        <f>VLOOKUP(Table1[[#This Row],[ST2]],Table2[#All],4,FALSE)</f>
        <v>0.57832128142115513</v>
      </c>
      <c r="G2972">
        <f>Table1[[#This Row],[Percentage]]*Table1[[#This Row],[VMT]]</f>
        <v>530936956.92929971</v>
      </c>
    </row>
    <row r="2973" spans="1:7">
      <c r="A2973">
        <v>55</v>
      </c>
      <c r="B2973" t="str">
        <f>VLOOKUP(A2973,SQL!$A$10:$B$61,2)</f>
        <v>Wisconsin</v>
      </c>
      <c r="C2973">
        <v>41</v>
      </c>
      <c r="D2973" s="5">
        <v>356356.98300000001</v>
      </c>
      <c r="E2973" s="8">
        <f t="shared" si="46"/>
        <v>130070298.795</v>
      </c>
      <c r="F2973" s="55">
        <f>VLOOKUP(Table1[[#This Row],[ST2]],Table2[#All],4,FALSE)</f>
        <v>0.57832128142115513</v>
      </c>
      <c r="G2973">
        <f>Table1[[#This Row],[Percentage]]*Table1[[#This Row],[VMT]]</f>
        <v>75222421.873956934</v>
      </c>
    </row>
    <row r="2974" spans="1:7">
      <c r="A2974">
        <v>55</v>
      </c>
      <c r="B2974" t="str">
        <f>VLOOKUP(A2974,SQL!$A$10:$B$61,2)</f>
        <v>Wisconsin</v>
      </c>
      <c r="C2974">
        <v>43</v>
      </c>
      <c r="D2974" s="5">
        <v>1322053.558</v>
      </c>
      <c r="E2974" s="8">
        <f t="shared" si="46"/>
        <v>482549548.66999996</v>
      </c>
      <c r="F2974" s="55">
        <f>VLOOKUP(Table1[[#This Row],[ST2]],Table2[#All],4,FALSE)</f>
        <v>0.57832128142115513</v>
      </c>
      <c r="G2974">
        <f>Table1[[#This Row],[Percentage]]*Table1[[#This Row],[VMT]]</f>
        <v>279068673.33603442</v>
      </c>
    </row>
    <row r="2975" spans="1:7">
      <c r="A2975">
        <v>55</v>
      </c>
      <c r="B2975" t="str">
        <f>VLOOKUP(A2975,SQL!$A$10:$B$61,2)</f>
        <v>Wisconsin</v>
      </c>
      <c r="C2975">
        <v>45</v>
      </c>
      <c r="D2975" s="5">
        <v>712339.08</v>
      </c>
      <c r="E2975" s="8">
        <f t="shared" si="46"/>
        <v>260003764.19999999</v>
      </c>
      <c r="F2975" s="55">
        <f>VLOOKUP(Table1[[#This Row],[ST2]],Table2[#All],4,FALSE)</f>
        <v>0.57832128142115513</v>
      </c>
      <c r="G2975">
        <f>Table1[[#This Row],[Percentage]]*Table1[[#This Row],[VMT]]</f>
        <v>150365710.08646786</v>
      </c>
    </row>
    <row r="2976" spans="1:7">
      <c r="A2976">
        <v>55</v>
      </c>
      <c r="B2976" t="str">
        <f>VLOOKUP(A2976,SQL!$A$10:$B$61,2)</f>
        <v>Wisconsin</v>
      </c>
      <c r="C2976">
        <v>47</v>
      </c>
      <c r="D2976" s="5">
        <v>447192.98300000001</v>
      </c>
      <c r="E2976" s="8">
        <f t="shared" si="46"/>
        <v>163225438.79500002</v>
      </c>
      <c r="F2976" s="55">
        <f>VLOOKUP(Table1[[#This Row],[ST2]],Table2[#All],4,FALSE)</f>
        <v>0.57832128142115513</v>
      </c>
      <c r="G2976">
        <f>Table1[[#This Row],[Percentage]]*Table1[[#This Row],[VMT]]</f>
        <v>94396744.924454734</v>
      </c>
    </row>
    <row r="2977" spans="1:7">
      <c r="A2977">
        <v>55</v>
      </c>
      <c r="B2977" t="str">
        <f>VLOOKUP(A2977,SQL!$A$10:$B$61,2)</f>
        <v>Wisconsin</v>
      </c>
      <c r="C2977">
        <v>49</v>
      </c>
      <c r="D2977" s="5">
        <v>963336.58200000005</v>
      </c>
      <c r="E2977" s="8">
        <f t="shared" si="46"/>
        <v>351617852.43000001</v>
      </c>
      <c r="F2977" s="55">
        <f>VLOOKUP(Table1[[#This Row],[ST2]],Table2[#All],4,FALSE)</f>
        <v>0.57832128142115513</v>
      </c>
      <c r="G2977">
        <f>Table1[[#This Row],[Percentage]]*Table1[[#This Row],[VMT]]</f>
        <v>203348086.98787224</v>
      </c>
    </row>
    <row r="2978" spans="1:7">
      <c r="A2978">
        <v>55</v>
      </c>
      <c r="B2978" t="str">
        <f>VLOOKUP(A2978,SQL!$A$10:$B$61,2)</f>
        <v>Wisconsin</v>
      </c>
      <c r="C2978">
        <v>51</v>
      </c>
      <c r="D2978" s="5">
        <v>273343.06599999999</v>
      </c>
      <c r="E2978" s="8">
        <f t="shared" si="46"/>
        <v>99770219.090000004</v>
      </c>
      <c r="F2978" s="55">
        <f>VLOOKUP(Table1[[#This Row],[ST2]],Table2[#All],4,FALSE)</f>
        <v>0.57832128142115513</v>
      </c>
      <c r="G2978">
        <f>Table1[[#This Row],[Percentage]]*Table1[[#This Row],[VMT]]</f>
        <v>57699240.951798193</v>
      </c>
    </row>
    <row r="2979" spans="1:7">
      <c r="A2979">
        <v>55</v>
      </c>
      <c r="B2979" t="str">
        <f>VLOOKUP(A2979,SQL!$A$10:$B$61,2)</f>
        <v>Wisconsin</v>
      </c>
      <c r="C2979">
        <v>53</v>
      </c>
      <c r="D2979" s="5">
        <v>1462584.39</v>
      </c>
      <c r="E2979" s="8">
        <f t="shared" si="46"/>
        <v>533843302.34999996</v>
      </c>
      <c r="F2979" s="55">
        <f>VLOOKUP(Table1[[#This Row],[ST2]],Table2[#All],4,FALSE)</f>
        <v>0.57832128142115513</v>
      </c>
      <c r="G2979">
        <f>Table1[[#This Row],[Percentage]]*Table1[[#This Row],[VMT]]</f>
        <v>308732942.69315314</v>
      </c>
    </row>
    <row r="2980" spans="1:7">
      <c r="A2980">
        <v>55</v>
      </c>
      <c r="B2980" t="str">
        <f>VLOOKUP(A2980,SQL!$A$10:$B$61,2)</f>
        <v>Wisconsin</v>
      </c>
      <c r="C2980">
        <v>55</v>
      </c>
      <c r="D2980" s="5">
        <v>2371433.321</v>
      </c>
      <c r="E2980" s="8">
        <f t="shared" si="46"/>
        <v>865573162.16499996</v>
      </c>
      <c r="F2980" s="55">
        <f>VLOOKUP(Table1[[#This Row],[ST2]],Table2[#All],4,FALSE)</f>
        <v>0.57832128142115513</v>
      </c>
      <c r="G2980">
        <f>Table1[[#This Row],[Percentage]]*Table1[[#This Row],[VMT]]</f>
        <v>500579380.30702406</v>
      </c>
    </row>
    <row r="2981" spans="1:7">
      <c r="A2981">
        <v>55</v>
      </c>
      <c r="B2981" t="str">
        <f>VLOOKUP(A2981,SQL!$A$10:$B$61,2)</f>
        <v>Wisconsin</v>
      </c>
      <c r="C2981">
        <v>57</v>
      </c>
      <c r="D2981" s="5">
        <v>1731851.071</v>
      </c>
      <c r="E2981" s="8">
        <f t="shared" si="46"/>
        <v>632125640.91499996</v>
      </c>
      <c r="F2981" s="55">
        <f>VLOOKUP(Table1[[#This Row],[ST2]],Table2[#All],4,FALSE)</f>
        <v>0.57832128142115513</v>
      </c>
      <c r="G2981">
        <f>Table1[[#This Row],[Percentage]]*Table1[[#This Row],[VMT]]</f>
        <v>365571710.67313176</v>
      </c>
    </row>
    <row r="2982" spans="1:7">
      <c r="A2982">
        <v>55</v>
      </c>
      <c r="B2982" t="str">
        <f>VLOOKUP(A2982,SQL!$A$10:$B$61,2)</f>
        <v>Wisconsin</v>
      </c>
      <c r="C2982">
        <v>59</v>
      </c>
      <c r="D2982" s="5">
        <v>3488746.86</v>
      </c>
      <c r="E2982" s="8">
        <f t="shared" si="46"/>
        <v>1273392603.8999999</v>
      </c>
      <c r="F2982" s="55">
        <f>VLOOKUP(Table1[[#This Row],[ST2]],Table2[#All],4,FALSE)</f>
        <v>0.57832128142115513</v>
      </c>
      <c r="G2982">
        <f>Table1[[#This Row],[Percentage]]*Table1[[#This Row],[VMT]]</f>
        <v>736430042.43966937</v>
      </c>
    </row>
    <row r="2983" spans="1:7">
      <c r="A2983">
        <v>55</v>
      </c>
      <c r="B2983" t="str">
        <f>VLOOKUP(A2983,SQL!$A$10:$B$61,2)</f>
        <v>Wisconsin</v>
      </c>
      <c r="C2983">
        <v>61</v>
      </c>
      <c r="D2983" s="5">
        <v>368836.391</v>
      </c>
      <c r="E2983" s="8">
        <f t="shared" si="46"/>
        <v>134625282.715</v>
      </c>
      <c r="F2983" s="55">
        <f>VLOOKUP(Table1[[#This Row],[ST2]],Table2[#All],4,FALSE)</f>
        <v>0.57832128142115513</v>
      </c>
      <c r="G2983">
        <f>Table1[[#This Row],[Percentage]]*Table1[[#This Row],[VMT]]</f>
        <v>77856666.011424094</v>
      </c>
    </row>
    <row r="2984" spans="1:7">
      <c r="A2984">
        <v>55</v>
      </c>
      <c r="B2984" t="str">
        <f>VLOOKUP(A2984,SQL!$A$10:$B$61,2)</f>
        <v>Wisconsin</v>
      </c>
      <c r="C2984">
        <v>63</v>
      </c>
      <c r="D2984" s="5">
        <v>2265092.531</v>
      </c>
      <c r="E2984" s="8">
        <f t="shared" si="46"/>
        <v>826758773.81499994</v>
      </c>
      <c r="F2984" s="55">
        <f>VLOOKUP(Table1[[#This Row],[ST2]],Table2[#All],4,FALSE)</f>
        <v>0.57832128142115513</v>
      </c>
      <c r="G2984">
        <f>Table1[[#This Row],[Percentage]]*Table1[[#This Row],[VMT]]</f>
        <v>478132193.49887371</v>
      </c>
    </row>
    <row r="2985" spans="1:7">
      <c r="A2985">
        <v>55</v>
      </c>
      <c r="B2985" t="str">
        <f>VLOOKUP(A2985,SQL!$A$10:$B$61,2)</f>
        <v>Wisconsin</v>
      </c>
      <c r="C2985">
        <v>65</v>
      </c>
      <c r="D2985" s="5">
        <v>497685.78399999999</v>
      </c>
      <c r="E2985" s="8">
        <f t="shared" si="46"/>
        <v>181655311.16</v>
      </c>
      <c r="F2985" s="55">
        <f>VLOOKUP(Table1[[#This Row],[ST2]],Table2[#All],4,FALSE)</f>
        <v>0.57832128142115513</v>
      </c>
      <c r="G2985">
        <f>Table1[[#This Row],[Percentage]]*Table1[[#This Row],[VMT]]</f>
        <v>105055132.32700986</v>
      </c>
    </row>
    <row r="2986" spans="1:7">
      <c r="A2986">
        <v>55</v>
      </c>
      <c r="B2986" t="str">
        <f>VLOOKUP(A2986,SQL!$A$10:$B$61,2)</f>
        <v>Wisconsin</v>
      </c>
      <c r="C2986">
        <v>67</v>
      </c>
      <c r="D2986" s="5">
        <v>509771.38900000002</v>
      </c>
      <c r="E2986" s="8">
        <f t="shared" si="46"/>
        <v>186066556.98500001</v>
      </c>
      <c r="F2986" s="55">
        <f>VLOOKUP(Table1[[#This Row],[ST2]],Table2[#All],4,FALSE)</f>
        <v>0.57832128142115513</v>
      </c>
      <c r="G2986">
        <f>Table1[[#This Row],[Percentage]]*Table1[[#This Row],[VMT]]</f>
        <v>107606249.6651876</v>
      </c>
    </row>
    <row r="2987" spans="1:7">
      <c r="A2987">
        <v>55</v>
      </c>
      <c r="B2987" t="str">
        <f>VLOOKUP(A2987,SQL!$A$10:$B$61,2)</f>
        <v>Wisconsin</v>
      </c>
      <c r="C2987">
        <v>69</v>
      </c>
      <c r="D2987" s="5">
        <v>919930.57499999995</v>
      </c>
      <c r="E2987" s="8">
        <f t="shared" si="46"/>
        <v>335774659.875</v>
      </c>
      <c r="F2987" s="55">
        <f>VLOOKUP(Table1[[#This Row],[ST2]],Table2[#All],4,FALSE)</f>
        <v>0.57832128142115513</v>
      </c>
      <c r="G2987">
        <f>Table1[[#This Row],[Percentage]]*Table1[[#This Row],[VMT]]</f>
        <v>194185631.56766251</v>
      </c>
    </row>
    <row r="2988" spans="1:7">
      <c r="A2988">
        <v>55</v>
      </c>
      <c r="B2988" t="str">
        <f>VLOOKUP(A2988,SQL!$A$10:$B$61,2)</f>
        <v>Wisconsin</v>
      </c>
      <c r="C2988">
        <v>71</v>
      </c>
      <c r="D2988" s="5">
        <v>1815425.352</v>
      </c>
      <c r="E2988" s="8">
        <f t="shared" si="46"/>
        <v>662630253.48000002</v>
      </c>
      <c r="F2988" s="55">
        <f>VLOOKUP(Table1[[#This Row],[ST2]],Table2[#All],4,FALSE)</f>
        <v>0.57832128142115513</v>
      </c>
      <c r="G2988">
        <f>Table1[[#This Row],[Percentage]]*Table1[[#This Row],[VMT]]</f>
        <v>383213177.30097842</v>
      </c>
    </row>
    <row r="2989" spans="1:7">
      <c r="A2989">
        <v>55</v>
      </c>
      <c r="B2989" t="str">
        <f>VLOOKUP(A2989,SQL!$A$10:$B$61,2)</f>
        <v>Wisconsin</v>
      </c>
      <c r="C2989">
        <v>73</v>
      </c>
      <c r="D2989" s="5">
        <v>3663820.7489999998</v>
      </c>
      <c r="E2989" s="8">
        <f t="shared" si="46"/>
        <v>1337294573.385</v>
      </c>
      <c r="F2989" s="55">
        <f>VLOOKUP(Table1[[#This Row],[ST2]],Table2[#All],4,FALSE)</f>
        <v>0.57832128142115513</v>
      </c>
      <c r="G2989">
        <f>Table1[[#This Row],[Percentage]]*Table1[[#This Row],[VMT]]</f>
        <v>773385911.31757021</v>
      </c>
    </row>
    <row r="2990" spans="1:7">
      <c r="A2990">
        <v>55</v>
      </c>
      <c r="B2990" t="str">
        <f>VLOOKUP(A2990,SQL!$A$10:$B$61,2)</f>
        <v>Wisconsin</v>
      </c>
      <c r="C2990">
        <v>75</v>
      </c>
      <c r="D2990" s="5">
        <v>1185879.4569999999</v>
      </c>
      <c r="E2990" s="8">
        <f t="shared" si="46"/>
        <v>432846001.80499995</v>
      </c>
      <c r="F2990" s="55">
        <f>VLOOKUP(Table1[[#This Row],[ST2]],Table2[#All],4,FALSE)</f>
        <v>0.57832128142115513</v>
      </c>
      <c r="G2990">
        <f>Table1[[#This Row],[Percentage]]*Table1[[#This Row],[VMT]]</f>
        <v>250324054.42189118</v>
      </c>
    </row>
    <row r="2991" spans="1:7">
      <c r="A2991">
        <v>55</v>
      </c>
      <c r="B2991" t="str">
        <f>VLOOKUP(A2991,SQL!$A$10:$B$61,2)</f>
        <v>Wisconsin</v>
      </c>
      <c r="C2991">
        <v>77</v>
      </c>
      <c r="D2991" s="5">
        <v>687582.20799999998</v>
      </c>
      <c r="E2991" s="8">
        <f t="shared" si="46"/>
        <v>250967505.91999999</v>
      </c>
      <c r="F2991" s="55">
        <f>VLOOKUP(Table1[[#This Row],[ST2]],Table2[#All],4,FALSE)</f>
        <v>0.57832128142115513</v>
      </c>
      <c r="G2991">
        <f>Table1[[#This Row],[Percentage]]*Table1[[#This Row],[VMT]]</f>
        <v>145139849.61872572</v>
      </c>
    </row>
    <row r="2992" spans="1:7">
      <c r="A2992">
        <v>55</v>
      </c>
      <c r="B2992" t="str">
        <f>VLOOKUP(A2992,SQL!$A$10:$B$61,2)</f>
        <v>Wisconsin</v>
      </c>
      <c r="C2992">
        <v>78</v>
      </c>
      <c r="D2992" s="5">
        <v>79136.820000000007</v>
      </c>
      <c r="E2992" s="8">
        <f t="shared" si="46"/>
        <v>28884939.300000001</v>
      </c>
      <c r="F2992" s="55">
        <f>VLOOKUP(Table1[[#This Row],[ST2]],Table2[#All],4,FALSE)</f>
        <v>0.57832128142115513</v>
      </c>
      <c r="G2992">
        <f>Table1[[#This Row],[Percentage]]*Table1[[#This Row],[VMT]]</f>
        <v>16704775.109748283</v>
      </c>
    </row>
    <row r="2993" spans="1:7">
      <c r="A2993">
        <v>55</v>
      </c>
      <c r="B2993" t="str">
        <f>VLOOKUP(A2993,SQL!$A$10:$B$61,2)</f>
        <v>Wisconsin</v>
      </c>
      <c r="C2993">
        <v>79</v>
      </c>
      <c r="D2993" s="5">
        <v>15027306.364</v>
      </c>
      <c r="E2993" s="8">
        <f t="shared" si="46"/>
        <v>5484966822.8599997</v>
      </c>
      <c r="F2993" s="55">
        <f>VLOOKUP(Table1[[#This Row],[ST2]],Table2[#All],4,FALSE)</f>
        <v>0.57832128142115513</v>
      </c>
      <c r="G2993">
        <f>Table1[[#This Row],[Percentage]]*Table1[[#This Row],[VMT]]</f>
        <v>3172073041.5489168</v>
      </c>
    </row>
    <row r="2994" spans="1:7">
      <c r="A2994">
        <v>55</v>
      </c>
      <c r="B2994" t="str">
        <f>VLOOKUP(A2994,SQL!$A$10:$B$61,2)</f>
        <v>Wisconsin</v>
      </c>
      <c r="C2994">
        <v>81</v>
      </c>
      <c r="D2994" s="5">
        <v>1829854.8959999999</v>
      </c>
      <c r="E2994" s="8">
        <f t="shared" si="46"/>
        <v>667897037.03999996</v>
      </c>
      <c r="F2994" s="55">
        <f>VLOOKUP(Table1[[#This Row],[ST2]],Table2[#All],4,FALSE)</f>
        <v>0.57832128142115513</v>
      </c>
      <c r="G2994">
        <f>Table1[[#This Row],[Percentage]]*Table1[[#This Row],[VMT]]</f>
        <v>386259070.31836551</v>
      </c>
    </row>
    <row r="2995" spans="1:7">
      <c r="A2995">
        <v>55</v>
      </c>
      <c r="B2995" t="str">
        <f>VLOOKUP(A2995,SQL!$A$10:$B$61,2)</f>
        <v>Wisconsin</v>
      </c>
      <c r="C2995">
        <v>83</v>
      </c>
      <c r="D2995" s="5">
        <v>1220709.8799999999</v>
      </c>
      <c r="E2995" s="8">
        <f t="shared" si="46"/>
        <v>445559106.19999999</v>
      </c>
      <c r="F2995" s="55">
        <f>VLOOKUP(Table1[[#This Row],[ST2]],Table2[#All],4,FALSE)</f>
        <v>0.57832128142115513</v>
      </c>
      <c r="G2995">
        <f>Table1[[#This Row],[Percentage]]*Table1[[#This Row],[VMT]]</f>
        <v>257676313.24644855</v>
      </c>
    </row>
    <row r="2996" spans="1:7">
      <c r="A2996">
        <v>55</v>
      </c>
      <c r="B2996" t="str">
        <f>VLOOKUP(A2996,SQL!$A$10:$B$61,2)</f>
        <v>Wisconsin</v>
      </c>
      <c r="C2996">
        <v>85</v>
      </c>
      <c r="D2996" s="5">
        <v>1233076.838</v>
      </c>
      <c r="E2996" s="8">
        <f t="shared" si="46"/>
        <v>450073045.87</v>
      </c>
      <c r="F2996" s="55">
        <f>VLOOKUP(Table1[[#This Row],[ST2]],Table2[#All],4,FALSE)</f>
        <v>0.57832128142115513</v>
      </c>
      <c r="G2996">
        <f>Table1[[#This Row],[Percentage]]*Table1[[#This Row],[VMT]]</f>
        <v>260286820.62066072</v>
      </c>
    </row>
    <row r="2997" spans="1:7">
      <c r="A2997">
        <v>55</v>
      </c>
      <c r="B2997" t="str">
        <f>VLOOKUP(A2997,SQL!$A$10:$B$61,2)</f>
        <v>Wisconsin</v>
      </c>
      <c r="C2997">
        <v>87</v>
      </c>
      <c r="D2997" s="5">
        <v>3299972.1460000002</v>
      </c>
      <c r="E2997" s="8">
        <f t="shared" si="46"/>
        <v>1204489833.29</v>
      </c>
      <c r="F2997" s="55">
        <f>VLOOKUP(Table1[[#This Row],[ST2]],Table2[#All],4,FALSE)</f>
        <v>0.57832128142115513</v>
      </c>
      <c r="G2997">
        <f>Table1[[#This Row],[Percentage]]*Table1[[#This Row],[VMT]]</f>
        <v>696582103.84702635</v>
      </c>
    </row>
    <row r="2998" spans="1:7">
      <c r="A2998">
        <v>55</v>
      </c>
      <c r="B2998" t="str">
        <f>VLOOKUP(A2998,SQL!$A$10:$B$61,2)</f>
        <v>Wisconsin</v>
      </c>
      <c r="C2998">
        <v>89</v>
      </c>
      <c r="D2998" s="5">
        <v>2277904.8259999999</v>
      </c>
      <c r="E2998" s="8">
        <f t="shared" si="46"/>
        <v>831435261.49000001</v>
      </c>
      <c r="F2998" s="55">
        <f>VLOOKUP(Table1[[#This Row],[ST2]],Table2[#All],4,FALSE)</f>
        <v>0.57832128142115513</v>
      </c>
      <c r="G2998">
        <f>Table1[[#This Row],[Percentage]]*Table1[[#This Row],[VMT]]</f>
        <v>480836705.84363002</v>
      </c>
    </row>
    <row r="2999" spans="1:7">
      <c r="A2999">
        <v>55</v>
      </c>
      <c r="B2999" t="str">
        <f>VLOOKUP(A2999,SQL!$A$10:$B$61,2)</f>
        <v>Wisconsin</v>
      </c>
      <c r="C2999">
        <v>91</v>
      </c>
      <c r="D2999" s="5">
        <v>208521.03700000001</v>
      </c>
      <c r="E2999" s="8">
        <f t="shared" si="46"/>
        <v>76110178.50500001</v>
      </c>
      <c r="F2999" s="55">
        <f>VLOOKUP(Table1[[#This Row],[ST2]],Table2[#All],4,FALSE)</f>
        <v>0.57832128142115513</v>
      </c>
      <c r="G2999">
        <f>Table1[[#This Row],[Percentage]]*Table1[[#This Row],[VMT]]</f>
        <v>44016135.962204464</v>
      </c>
    </row>
    <row r="3000" spans="1:7">
      <c r="A3000">
        <v>55</v>
      </c>
      <c r="B3000" t="str">
        <f>VLOOKUP(A3000,SQL!$A$10:$B$61,2)</f>
        <v>Wisconsin</v>
      </c>
      <c r="C3000">
        <v>93</v>
      </c>
      <c r="D3000" s="5">
        <v>798333.42799999996</v>
      </c>
      <c r="E3000" s="8">
        <f t="shared" si="46"/>
        <v>291391701.21999997</v>
      </c>
      <c r="F3000" s="55">
        <f>VLOOKUP(Table1[[#This Row],[ST2]],Table2[#All],4,FALSE)</f>
        <v>0.57832128142115513</v>
      </c>
      <c r="G3000">
        <f>Table1[[#This Row],[Percentage]]*Table1[[#This Row],[VMT]]</f>
        <v>168518022.04504076</v>
      </c>
    </row>
    <row r="3001" spans="1:7">
      <c r="A3001">
        <v>55</v>
      </c>
      <c r="B3001" t="str">
        <f>VLOOKUP(A3001,SQL!$A$10:$B$61,2)</f>
        <v>Wisconsin</v>
      </c>
      <c r="C3001">
        <v>95</v>
      </c>
      <c r="D3001" s="5">
        <v>1095227.1259999999</v>
      </c>
      <c r="E3001" s="8">
        <f t="shared" si="46"/>
        <v>399757900.98999995</v>
      </c>
      <c r="F3001" s="55">
        <f>VLOOKUP(Table1[[#This Row],[ST2]],Table2[#All],4,FALSE)</f>
        <v>0.57832128142115513</v>
      </c>
      <c r="G3001">
        <f>Table1[[#This Row],[Percentage]]*Table1[[#This Row],[VMT]]</f>
        <v>231188501.55876803</v>
      </c>
    </row>
    <row r="3002" spans="1:7">
      <c r="A3002">
        <v>55</v>
      </c>
      <c r="B3002" t="str">
        <f>VLOOKUP(A3002,SQL!$A$10:$B$61,2)</f>
        <v>Wisconsin</v>
      </c>
      <c r="C3002">
        <v>97</v>
      </c>
      <c r="D3002" s="5">
        <v>2015538.9920000001</v>
      </c>
      <c r="E3002" s="8">
        <f t="shared" si="46"/>
        <v>735671732.08000004</v>
      </c>
      <c r="F3002" s="55">
        <f>VLOOKUP(Table1[[#This Row],[ST2]],Table2[#All],4,FALSE)</f>
        <v>0.57832128142115513</v>
      </c>
      <c r="G3002">
        <f>Table1[[#This Row],[Percentage]]*Table1[[#This Row],[VMT]]</f>
        <v>425454618.80182636</v>
      </c>
    </row>
    <row r="3003" spans="1:7">
      <c r="A3003">
        <v>55</v>
      </c>
      <c r="B3003" t="str">
        <f>VLOOKUP(A3003,SQL!$A$10:$B$61,2)</f>
        <v>Wisconsin</v>
      </c>
      <c r="C3003">
        <v>99</v>
      </c>
      <c r="D3003" s="5">
        <v>401368.08</v>
      </c>
      <c r="E3003" s="8">
        <f t="shared" si="46"/>
        <v>146499349.20000002</v>
      </c>
      <c r="F3003" s="55">
        <f>VLOOKUP(Table1[[#This Row],[ST2]],Table2[#All],4,FALSE)</f>
        <v>0.57832128142115513</v>
      </c>
      <c r="G3003">
        <f>Table1[[#This Row],[Percentage]]*Table1[[#This Row],[VMT]]</f>
        <v>84723691.356709287</v>
      </c>
    </row>
    <row r="3004" spans="1:7">
      <c r="A3004">
        <v>55</v>
      </c>
      <c r="B3004" t="str">
        <f>VLOOKUP(A3004,SQL!$A$10:$B$61,2)</f>
        <v>Wisconsin</v>
      </c>
      <c r="C3004">
        <v>101</v>
      </c>
      <c r="D3004" s="5">
        <v>3661755.7570000002</v>
      </c>
      <c r="E3004" s="8">
        <f t="shared" si="46"/>
        <v>1336540851.3050001</v>
      </c>
      <c r="F3004" s="55">
        <f>VLOOKUP(Table1[[#This Row],[ST2]],Table2[#All],4,FALSE)</f>
        <v>0.57832128142115513</v>
      </c>
      <c r="G3004">
        <f>Table1[[#This Row],[Percentage]]*Table1[[#This Row],[VMT]]</f>
        <v>772950017.79842925</v>
      </c>
    </row>
    <row r="3005" spans="1:7">
      <c r="A3005">
        <v>55</v>
      </c>
      <c r="B3005" t="str">
        <f>VLOOKUP(A3005,SQL!$A$10:$B$61,2)</f>
        <v>Wisconsin</v>
      </c>
      <c r="C3005">
        <v>103</v>
      </c>
      <c r="D3005" s="5">
        <v>470538.14799999999</v>
      </c>
      <c r="E3005" s="8">
        <f t="shared" si="46"/>
        <v>171746424.01999998</v>
      </c>
      <c r="F3005" s="55">
        <f>VLOOKUP(Table1[[#This Row],[ST2]],Table2[#All],4,FALSE)</f>
        <v>0.57832128142115513</v>
      </c>
      <c r="G3005">
        <f>Table1[[#This Row],[Percentage]]*Table1[[#This Row],[VMT]]</f>
        <v>99324612.018747449</v>
      </c>
    </row>
    <row r="3006" spans="1:7">
      <c r="A3006">
        <v>55</v>
      </c>
      <c r="B3006" t="str">
        <f>VLOOKUP(A3006,SQL!$A$10:$B$61,2)</f>
        <v>Wisconsin</v>
      </c>
      <c r="C3006">
        <v>105</v>
      </c>
      <c r="D3006" s="5">
        <v>3517866.327</v>
      </c>
      <c r="E3006" s="8">
        <f t="shared" si="46"/>
        <v>1284021209.355</v>
      </c>
      <c r="F3006" s="55">
        <f>VLOOKUP(Table1[[#This Row],[ST2]],Table2[#All],4,FALSE)</f>
        <v>0.57832128142115513</v>
      </c>
      <c r="G3006">
        <f>Table1[[#This Row],[Percentage]]*Table1[[#This Row],[VMT]]</f>
        <v>742576791.16612494</v>
      </c>
    </row>
    <row r="3007" spans="1:7">
      <c r="A3007">
        <v>55</v>
      </c>
      <c r="B3007" t="str">
        <f>VLOOKUP(A3007,SQL!$A$10:$B$61,2)</f>
        <v>Wisconsin</v>
      </c>
      <c r="C3007">
        <v>107</v>
      </c>
      <c r="D3007" s="5">
        <v>389454.67200000002</v>
      </c>
      <c r="E3007" s="8">
        <f t="shared" si="46"/>
        <v>142150955.28</v>
      </c>
      <c r="F3007" s="55">
        <f>VLOOKUP(Table1[[#This Row],[ST2]],Table2[#All],4,FALSE)</f>
        <v>0.57832128142115513</v>
      </c>
      <c r="G3007">
        <f>Table1[[#This Row],[Percentage]]*Table1[[#This Row],[VMT]]</f>
        <v>82208922.612770915</v>
      </c>
    </row>
    <row r="3008" spans="1:7">
      <c r="A3008">
        <v>55</v>
      </c>
      <c r="B3008" t="str">
        <f>VLOOKUP(A3008,SQL!$A$10:$B$61,2)</f>
        <v>Wisconsin</v>
      </c>
      <c r="C3008">
        <v>109</v>
      </c>
      <c r="D3008" s="5">
        <v>2808322.2760000001</v>
      </c>
      <c r="E3008" s="8">
        <f t="shared" si="46"/>
        <v>1025037630.74</v>
      </c>
      <c r="F3008" s="55">
        <f>VLOOKUP(Table1[[#This Row],[ST2]],Table2[#All],4,FALSE)</f>
        <v>0.57832128142115513</v>
      </c>
      <c r="G3008">
        <f>Table1[[#This Row],[Percentage]]*Table1[[#This Row],[VMT]]</f>
        <v>592801076.11446166</v>
      </c>
    </row>
    <row r="3009" spans="1:7">
      <c r="A3009">
        <v>55</v>
      </c>
      <c r="B3009" t="str">
        <f>VLOOKUP(A3009,SQL!$A$10:$B$61,2)</f>
        <v>Wisconsin</v>
      </c>
      <c r="C3009">
        <v>111</v>
      </c>
      <c r="D3009" s="5">
        <v>1997407.23</v>
      </c>
      <c r="E3009" s="8">
        <f t="shared" si="46"/>
        <v>729053638.95000005</v>
      </c>
      <c r="F3009" s="55">
        <f>VLOOKUP(Table1[[#This Row],[ST2]],Table2[#All],4,FALSE)</f>
        <v>0.57832128142115513</v>
      </c>
      <c r="G3009">
        <f>Table1[[#This Row],[Percentage]]*Table1[[#This Row],[VMT]]</f>
        <v>421627234.70232022</v>
      </c>
    </row>
    <row r="3010" spans="1:7">
      <c r="A3010">
        <v>55</v>
      </c>
      <c r="B3010" t="str">
        <f>VLOOKUP(A3010,SQL!$A$10:$B$61,2)</f>
        <v>Wisconsin</v>
      </c>
      <c r="C3010">
        <v>113</v>
      </c>
      <c r="D3010" s="5">
        <v>549942.25399999996</v>
      </c>
      <c r="E3010" s="8">
        <f t="shared" si="46"/>
        <v>200728922.70999998</v>
      </c>
      <c r="F3010" s="55">
        <f>VLOOKUP(Table1[[#This Row],[ST2]],Table2[#All],4,FALSE)</f>
        <v>0.57832128142115513</v>
      </c>
      <c r="G3010">
        <f>Table1[[#This Row],[Percentage]]*Table1[[#This Row],[VMT]]</f>
        <v>116085807.79993519</v>
      </c>
    </row>
    <row r="3011" spans="1:7">
      <c r="A3011">
        <v>55</v>
      </c>
      <c r="B3011" t="str">
        <f>VLOOKUP(A3011,SQL!$A$10:$B$61,2)</f>
        <v>Wisconsin</v>
      </c>
      <c r="C3011">
        <v>115</v>
      </c>
      <c r="D3011" s="5">
        <v>1480314.108</v>
      </c>
      <c r="E3011" s="8">
        <f t="shared" ref="E3011:E3074" si="47">D3011*365</f>
        <v>540314649.41999996</v>
      </c>
      <c r="F3011" s="55">
        <f>VLOOKUP(Table1[[#This Row],[ST2]],Table2[#All],4,FALSE)</f>
        <v>0.57832128142115513</v>
      </c>
      <c r="G3011">
        <f>Table1[[#This Row],[Percentage]]*Table1[[#This Row],[VMT]]</f>
        <v>312475460.42319655</v>
      </c>
    </row>
    <row r="3012" spans="1:7">
      <c r="A3012">
        <v>55</v>
      </c>
      <c r="B3012" t="str">
        <f>VLOOKUP(A3012,SQL!$A$10:$B$61,2)</f>
        <v>Wisconsin</v>
      </c>
      <c r="C3012">
        <v>117</v>
      </c>
      <c r="D3012" s="5">
        <v>2212045.3760000002</v>
      </c>
      <c r="E3012" s="8">
        <f t="shared" si="47"/>
        <v>807396562.24000001</v>
      </c>
      <c r="F3012" s="55">
        <f>VLOOKUP(Table1[[#This Row],[ST2]],Table2[#All],4,FALSE)</f>
        <v>0.57832128142115513</v>
      </c>
      <c r="G3012">
        <f>Table1[[#This Row],[Percentage]]*Table1[[#This Row],[VMT]]</f>
        <v>466934614.48967224</v>
      </c>
    </row>
    <row r="3013" spans="1:7">
      <c r="A3013">
        <v>55</v>
      </c>
      <c r="B3013" t="str">
        <f>VLOOKUP(A3013,SQL!$A$10:$B$61,2)</f>
        <v>Wisconsin</v>
      </c>
      <c r="C3013">
        <v>119</v>
      </c>
      <c r="D3013" s="5">
        <v>451553.27</v>
      </c>
      <c r="E3013" s="8">
        <f t="shared" si="47"/>
        <v>164816943.55000001</v>
      </c>
      <c r="F3013" s="55">
        <f>VLOOKUP(Table1[[#This Row],[ST2]],Table2[#All],4,FALSE)</f>
        <v>0.57832128142115513</v>
      </c>
      <c r="G3013">
        <f>Table1[[#This Row],[Percentage]]*Table1[[#This Row],[VMT]]</f>
        <v>95317145.993754193</v>
      </c>
    </row>
    <row r="3014" spans="1:7">
      <c r="A3014">
        <v>55</v>
      </c>
      <c r="B3014" t="str">
        <f>VLOOKUP(A3014,SQL!$A$10:$B$61,2)</f>
        <v>Wisconsin</v>
      </c>
      <c r="C3014">
        <v>121</v>
      </c>
      <c r="D3014" s="5">
        <v>919338.62899999996</v>
      </c>
      <c r="E3014" s="8">
        <f t="shared" si="47"/>
        <v>335558599.58499998</v>
      </c>
      <c r="F3014" s="55">
        <f>VLOOKUP(Table1[[#This Row],[ST2]],Table2[#All],4,FALSE)</f>
        <v>0.57832128142115513</v>
      </c>
      <c r="G3014">
        <f>Table1[[#This Row],[Percentage]]*Table1[[#This Row],[VMT]]</f>
        <v>194060679.30388549</v>
      </c>
    </row>
    <row r="3015" spans="1:7">
      <c r="A3015">
        <v>55</v>
      </c>
      <c r="B3015" t="str">
        <f>VLOOKUP(A3015,SQL!$A$10:$B$61,2)</f>
        <v>Wisconsin</v>
      </c>
      <c r="C3015">
        <v>123</v>
      </c>
      <c r="D3015" s="5">
        <v>625032.28500000003</v>
      </c>
      <c r="E3015" s="8">
        <f t="shared" si="47"/>
        <v>228136784.02500001</v>
      </c>
      <c r="F3015" s="55">
        <f>VLOOKUP(Table1[[#This Row],[ST2]],Table2[#All],4,FALSE)</f>
        <v>0.57832128142115513</v>
      </c>
      <c r="G3015">
        <f>Table1[[#This Row],[Percentage]]*Table1[[#This Row],[VMT]]</f>
        <v>131936357.27663931</v>
      </c>
    </row>
    <row r="3016" spans="1:7">
      <c r="A3016">
        <v>55</v>
      </c>
      <c r="B3016" t="str">
        <f>VLOOKUP(A3016,SQL!$A$10:$B$61,2)</f>
        <v>Wisconsin</v>
      </c>
      <c r="C3016">
        <v>125</v>
      </c>
      <c r="D3016" s="5">
        <v>740996.81799999997</v>
      </c>
      <c r="E3016" s="8">
        <f t="shared" si="47"/>
        <v>270463838.56999999</v>
      </c>
      <c r="F3016" s="55">
        <f>VLOOKUP(Table1[[#This Row],[ST2]],Table2[#All],4,FALSE)</f>
        <v>0.57832128142115513</v>
      </c>
      <c r="G3016">
        <f>Table1[[#This Row],[Percentage]]*Table1[[#This Row],[VMT]]</f>
        <v>156414993.69988683</v>
      </c>
    </row>
    <row r="3017" spans="1:7">
      <c r="A3017">
        <v>55</v>
      </c>
      <c r="B3017" t="str">
        <f>VLOOKUP(A3017,SQL!$A$10:$B$61,2)</f>
        <v>Wisconsin</v>
      </c>
      <c r="C3017">
        <v>127</v>
      </c>
      <c r="D3017" s="5">
        <v>2660406.4509999999</v>
      </c>
      <c r="E3017" s="8">
        <f t="shared" si="47"/>
        <v>971048354.61500001</v>
      </c>
      <c r="F3017" s="55">
        <f>VLOOKUP(Table1[[#This Row],[ST2]],Table2[#All],4,FALSE)</f>
        <v>0.57832128142115513</v>
      </c>
      <c r="G3017">
        <f>Table1[[#This Row],[Percentage]]*Table1[[#This Row],[VMT]]</f>
        <v>561577928.76285112</v>
      </c>
    </row>
    <row r="3018" spans="1:7">
      <c r="A3018">
        <v>55</v>
      </c>
      <c r="B3018" t="str">
        <f>VLOOKUP(A3018,SQL!$A$10:$B$61,2)</f>
        <v>Wisconsin</v>
      </c>
      <c r="C3018">
        <v>129</v>
      </c>
      <c r="D3018" s="5">
        <v>708465.147</v>
      </c>
      <c r="E3018" s="8">
        <f t="shared" si="47"/>
        <v>258589778.655</v>
      </c>
      <c r="F3018" s="55">
        <f>VLOOKUP(Table1[[#This Row],[ST2]],Table2[#All],4,FALSE)</f>
        <v>0.57832128142115513</v>
      </c>
      <c r="G3018">
        <f>Table1[[#This Row],[Percentage]]*Table1[[#This Row],[VMT]]</f>
        <v>149547972.15417248</v>
      </c>
    </row>
    <row r="3019" spans="1:7">
      <c r="A3019">
        <v>55</v>
      </c>
      <c r="B3019" t="str">
        <f>VLOOKUP(A3019,SQL!$A$10:$B$61,2)</f>
        <v>Wisconsin</v>
      </c>
      <c r="C3019">
        <v>131</v>
      </c>
      <c r="D3019" s="5">
        <v>3329826.7650000001</v>
      </c>
      <c r="E3019" s="8">
        <f t="shared" si="47"/>
        <v>1215386769.2250001</v>
      </c>
      <c r="F3019" s="55">
        <f>VLOOKUP(Table1[[#This Row],[ST2]],Table2[#All],4,FALSE)</f>
        <v>0.57832128142115513</v>
      </c>
      <c r="G3019">
        <f>Table1[[#This Row],[Percentage]]*Table1[[#This Row],[VMT]]</f>
        <v>702884033.80051982</v>
      </c>
    </row>
    <row r="3020" spans="1:7">
      <c r="A3020">
        <v>55</v>
      </c>
      <c r="B3020" t="str">
        <f>VLOOKUP(A3020,SQL!$A$10:$B$61,2)</f>
        <v>Wisconsin</v>
      </c>
      <c r="C3020">
        <v>133</v>
      </c>
      <c r="D3020" s="5">
        <v>9831422.1300000008</v>
      </c>
      <c r="E3020" s="8">
        <f t="shared" si="47"/>
        <v>3588469077.4500003</v>
      </c>
      <c r="F3020" s="55">
        <f>VLOOKUP(Table1[[#This Row],[ST2]],Table2[#All],4,FALSE)</f>
        <v>0.57832128142115513</v>
      </c>
      <c r="G3020">
        <f>Table1[[#This Row],[Percentage]]*Table1[[#This Row],[VMT]]</f>
        <v>2075288035.2110746</v>
      </c>
    </row>
    <row r="3021" spans="1:7">
      <c r="A3021">
        <v>55</v>
      </c>
      <c r="B3021" t="str">
        <f>VLOOKUP(A3021,SQL!$A$10:$B$61,2)</f>
        <v>Wisconsin</v>
      </c>
      <c r="C3021">
        <v>135</v>
      </c>
      <c r="D3021" s="5">
        <v>1453993.7039999999</v>
      </c>
      <c r="E3021" s="8">
        <f t="shared" si="47"/>
        <v>530707701.95999998</v>
      </c>
      <c r="F3021" s="55">
        <f>VLOOKUP(Table1[[#This Row],[ST2]],Table2[#All],4,FALSE)</f>
        <v>0.57832128142115513</v>
      </c>
      <c r="G3021">
        <f>Table1[[#This Row],[Percentage]]*Table1[[#This Row],[VMT]]</f>
        <v>306919558.25758368</v>
      </c>
    </row>
    <row r="3022" spans="1:7">
      <c r="A3022">
        <v>55</v>
      </c>
      <c r="B3022" t="str">
        <f>VLOOKUP(A3022,SQL!$A$10:$B$61,2)</f>
        <v>Wisconsin</v>
      </c>
      <c r="C3022">
        <v>137</v>
      </c>
      <c r="D3022" s="5">
        <v>983283.75399999996</v>
      </c>
      <c r="E3022" s="8">
        <f t="shared" si="47"/>
        <v>358898570.20999998</v>
      </c>
      <c r="F3022" s="55">
        <f>VLOOKUP(Table1[[#This Row],[ST2]],Table2[#All],4,FALSE)</f>
        <v>0.57832128142115513</v>
      </c>
      <c r="G3022">
        <f>Table1[[#This Row],[Percentage]]*Table1[[#This Row],[VMT]]</f>
        <v>207558681.02406761</v>
      </c>
    </row>
    <row r="3023" spans="1:7">
      <c r="A3023">
        <v>55</v>
      </c>
      <c r="B3023" t="str">
        <f>VLOOKUP(A3023,SQL!$A$10:$B$61,2)</f>
        <v>Wisconsin</v>
      </c>
      <c r="C3023">
        <v>139</v>
      </c>
      <c r="D3023" s="5">
        <v>3932222.5929999999</v>
      </c>
      <c r="E3023" s="8">
        <f t="shared" si="47"/>
        <v>1435261246.4449999</v>
      </c>
      <c r="F3023" s="55">
        <f>VLOOKUP(Table1[[#This Row],[ST2]],Table2[#All],4,FALSE)</f>
        <v>0.57832128142115513</v>
      </c>
      <c r="G3023">
        <f>Table1[[#This Row],[Percentage]]*Table1[[#This Row],[VMT]]</f>
        <v>830042123.21819675</v>
      </c>
    </row>
    <row r="3024" spans="1:7">
      <c r="A3024">
        <v>55</v>
      </c>
      <c r="B3024" t="str">
        <f>VLOOKUP(A3024,SQL!$A$10:$B$61,2)</f>
        <v>Wisconsin</v>
      </c>
      <c r="C3024">
        <v>141</v>
      </c>
      <c r="D3024" s="5">
        <v>1411557.656</v>
      </c>
      <c r="E3024" s="8">
        <f t="shared" si="47"/>
        <v>515218544.44</v>
      </c>
      <c r="F3024" s="55">
        <f>VLOOKUP(Table1[[#This Row],[ST2]],Table2[#All],4,FALSE)</f>
        <v>0.57832128142115513</v>
      </c>
      <c r="G3024">
        <f>Table1[[#This Row],[Percentage]]*Table1[[#This Row],[VMT]]</f>
        <v>297961848.83248317</v>
      </c>
    </row>
    <row r="3025" spans="1:7">
      <c r="A3025">
        <v>56</v>
      </c>
      <c r="B3025" t="str">
        <f>VLOOKUP(A3025,SQL!$A$10:$B$61,2)</f>
        <v>Wyoming</v>
      </c>
      <c r="C3025">
        <v>1</v>
      </c>
      <c r="D3025" s="5">
        <v>1194847.362</v>
      </c>
      <c r="E3025" s="8">
        <f t="shared" si="47"/>
        <v>436119287.13</v>
      </c>
      <c r="F3025" s="55">
        <f>VLOOKUP(Table1[[#This Row],[ST2]],Table2[#All],4,FALSE)</f>
        <v>0.73178609890868607</v>
      </c>
      <c r="G3025">
        <f>Table1[[#This Row],[Percentage]]*Table1[[#This Row],[VMT]]</f>
        <v>319146031.78769982</v>
      </c>
    </row>
    <row r="3026" spans="1:7">
      <c r="A3026">
        <v>56</v>
      </c>
      <c r="B3026" t="str">
        <f>VLOOKUP(A3026,SQL!$A$10:$B$61,2)</f>
        <v>Wyoming</v>
      </c>
      <c r="C3026">
        <v>3</v>
      </c>
      <c r="D3026" s="5">
        <v>282043.39</v>
      </c>
      <c r="E3026" s="8">
        <f t="shared" si="47"/>
        <v>102945837.35000001</v>
      </c>
      <c r="F3026" s="55">
        <f>VLOOKUP(Table1[[#This Row],[ST2]],Table2[#All],4,FALSE)</f>
        <v>0.73178609890868607</v>
      </c>
      <c r="G3026">
        <f>Table1[[#This Row],[Percentage]]*Table1[[#This Row],[VMT]]</f>
        <v>75334332.713244617</v>
      </c>
    </row>
    <row r="3027" spans="1:7">
      <c r="A3027">
        <v>56</v>
      </c>
      <c r="B3027" t="str">
        <f>VLOOKUP(A3027,SQL!$A$10:$B$61,2)</f>
        <v>Wyoming</v>
      </c>
      <c r="C3027">
        <v>5</v>
      </c>
      <c r="D3027" s="5">
        <v>1261163.9950000001</v>
      </c>
      <c r="E3027" s="8">
        <f t="shared" si="47"/>
        <v>460324858.17500001</v>
      </c>
      <c r="F3027" s="55">
        <f>VLOOKUP(Table1[[#This Row],[ST2]],Table2[#All],4,FALSE)</f>
        <v>0.73178609890868607</v>
      </c>
      <c r="G3027">
        <f>Table1[[#This Row],[Percentage]]*Table1[[#This Row],[VMT]]</f>
        <v>336859332.19457746</v>
      </c>
    </row>
    <row r="3028" spans="1:7">
      <c r="A3028">
        <v>56</v>
      </c>
      <c r="B3028" t="str">
        <f>VLOOKUP(A3028,SQL!$A$10:$B$61,2)</f>
        <v>Wyoming</v>
      </c>
      <c r="C3028">
        <v>7</v>
      </c>
      <c r="D3028" s="5">
        <v>1419273.9979999999</v>
      </c>
      <c r="E3028" s="8">
        <f t="shared" si="47"/>
        <v>518035009.26999998</v>
      </c>
      <c r="F3028" s="55">
        <f>VLOOKUP(Table1[[#This Row],[ST2]],Table2[#All],4,FALSE)</f>
        <v>0.73178609890868607</v>
      </c>
      <c r="G3028">
        <f>Table1[[#This Row],[Percentage]]*Table1[[#This Row],[VMT]]</f>
        <v>379090818.53181833</v>
      </c>
    </row>
    <row r="3029" spans="1:7">
      <c r="A3029">
        <v>56</v>
      </c>
      <c r="B3029" t="str">
        <f>VLOOKUP(A3029,SQL!$A$10:$B$61,2)</f>
        <v>Wyoming</v>
      </c>
      <c r="C3029">
        <v>9</v>
      </c>
      <c r="D3029" s="5">
        <v>691933.38</v>
      </c>
      <c r="E3029" s="8">
        <f t="shared" si="47"/>
        <v>252555683.69999999</v>
      </c>
      <c r="F3029" s="55">
        <f>VLOOKUP(Table1[[#This Row],[ST2]],Table2[#All],4,FALSE)</f>
        <v>0.73178609890868607</v>
      </c>
      <c r="G3029">
        <f>Table1[[#This Row],[Percentage]]*Table1[[#This Row],[VMT]]</f>
        <v>184816738.53203902</v>
      </c>
    </row>
    <row r="3030" spans="1:7">
      <c r="A3030">
        <v>56</v>
      </c>
      <c r="B3030" t="str">
        <f>VLOOKUP(A3030,SQL!$A$10:$B$61,2)</f>
        <v>Wyoming</v>
      </c>
      <c r="C3030">
        <v>11</v>
      </c>
      <c r="D3030" s="5">
        <v>467326.25699999998</v>
      </c>
      <c r="E3030" s="8">
        <f t="shared" si="47"/>
        <v>170574083.80500001</v>
      </c>
      <c r="F3030" s="55">
        <f>VLOOKUP(Table1[[#This Row],[ST2]],Table2[#All],4,FALSE)</f>
        <v>0.73178609890868607</v>
      </c>
      <c r="G3030">
        <f>Table1[[#This Row],[Percentage]]*Table1[[#This Row],[VMT]]</f>
        <v>124823743.36258425</v>
      </c>
    </row>
    <row r="3031" spans="1:7">
      <c r="A3031">
        <v>56</v>
      </c>
      <c r="B3031" t="str">
        <f>VLOOKUP(A3031,SQL!$A$10:$B$61,2)</f>
        <v>Wyoming</v>
      </c>
      <c r="C3031">
        <v>13</v>
      </c>
      <c r="D3031" s="5">
        <v>1028433.534</v>
      </c>
      <c r="E3031" s="8">
        <f t="shared" si="47"/>
        <v>375378239.90999997</v>
      </c>
      <c r="F3031" s="55">
        <f>VLOOKUP(Table1[[#This Row],[ST2]],Table2[#All],4,FALSE)</f>
        <v>0.73178609890868607</v>
      </c>
      <c r="G3031">
        <f>Table1[[#This Row],[Percentage]]*Table1[[#This Row],[VMT]]</f>
        <v>274696577.79894775</v>
      </c>
    </row>
    <row r="3032" spans="1:7">
      <c r="A3032">
        <v>56</v>
      </c>
      <c r="B3032" t="str">
        <f>VLOOKUP(A3032,SQL!$A$10:$B$61,2)</f>
        <v>Wyoming</v>
      </c>
      <c r="C3032">
        <v>15</v>
      </c>
      <c r="D3032" s="5">
        <v>283082.71000000002</v>
      </c>
      <c r="E3032" s="8">
        <f t="shared" si="47"/>
        <v>103325189.15000001</v>
      </c>
      <c r="F3032" s="55">
        <f>VLOOKUP(Table1[[#This Row],[ST2]],Table2[#All],4,FALSE)</f>
        <v>0.73178609890868607</v>
      </c>
      <c r="G3032">
        <f>Table1[[#This Row],[Percentage]]*Table1[[#This Row],[VMT]]</f>
        <v>75611937.087080598</v>
      </c>
    </row>
    <row r="3033" spans="1:7">
      <c r="A3033">
        <v>56</v>
      </c>
      <c r="B3033" t="str">
        <f>VLOOKUP(A3033,SQL!$A$10:$B$61,2)</f>
        <v>Wyoming</v>
      </c>
      <c r="C3033">
        <v>17</v>
      </c>
      <c r="D3033" s="5">
        <v>158581.13200000001</v>
      </c>
      <c r="E3033" s="8">
        <f t="shared" si="47"/>
        <v>57882113.180000007</v>
      </c>
      <c r="F3033" s="55">
        <f>VLOOKUP(Table1[[#This Row],[ST2]],Table2[#All],4,FALSE)</f>
        <v>0.73178609890868607</v>
      </c>
      <c r="G3033">
        <f>Table1[[#This Row],[Percentage]]*Table1[[#This Row],[VMT]]</f>
        <v>42357325.800583243</v>
      </c>
    </row>
    <row r="3034" spans="1:7">
      <c r="A3034">
        <v>56</v>
      </c>
      <c r="B3034" t="str">
        <f>VLOOKUP(A3034,SQL!$A$10:$B$61,2)</f>
        <v>Wyoming</v>
      </c>
      <c r="C3034">
        <v>19</v>
      </c>
      <c r="D3034" s="5">
        <v>544848.90700000001</v>
      </c>
      <c r="E3034" s="8">
        <f t="shared" si="47"/>
        <v>198869851.05500001</v>
      </c>
      <c r="F3034" s="55">
        <f>VLOOKUP(Table1[[#This Row],[ST2]],Table2[#All],4,FALSE)</f>
        <v>0.73178609890868607</v>
      </c>
      <c r="G3034">
        <f>Table1[[#This Row],[Percentage]]*Table1[[#This Row],[VMT]]</f>
        <v>145530192.4940899</v>
      </c>
    </row>
    <row r="3035" spans="1:7">
      <c r="A3035">
        <v>56</v>
      </c>
      <c r="B3035" t="str">
        <f>VLOOKUP(A3035,SQL!$A$10:$B$61,2)</f>
        <v>Wyoming</v>
      </c>
      <c r="C3035">
        <v>21</v>
      </c>
      <c r="D3035" s="5">
        <v>2456479.4780000001</v>
      </c>
      <c r="E3035" s="8">
        <f t="shared" si="47"/>
        <v>896615009.47000003</v>
      </c>
      <c r="F3035" s="55">
        <f>VLOOKUP(Table1[[#This Row],[ST2]],Table2[#All],4,FALSE)</f>
        <v>0.73178609890868607</v>
      </c>
      <c r="G3035">
        <f>Table1[[#This Row],[Percentage]]*Table1[[#This Row],[VMT]]</f>
        <v>656130400.00302589</v>
      </c>
    </row>
    <row r="3036" spans="1:7">
      <c r="A3036">
        <v>56</v>
      </c>
      <c r="B3036" t="str">
        <f>VLOOKUP(A3036,SQL!$A$10:$B$61,2)</f>
        <v>Wyoming</v>
      </c>
      <c r="C3036">
        <v>23</v>
      </c>
      <c r="D3036" s="5">
        <v>654803.027</v>
      </c>
      <c r="E3036" s="8">
        <f t="shared" si="47"/>
        <v>239003104.85499999</v>
      </c>
      <c r="F3036" s="55">
        <f>VLOOKUP(Table1[[#This Row],[ST2]],Table2[#All],4,FALSE)</f>
        <v>0.73178609890868607</v>
      </c>
      <c r="G3036">
        <f>Table1[[#This Row],[Percentage]]*Table1[[#This Row],[VMT]]</f>
        <v>174899149.7289041</v>
      </c>
    </row>
    <row r="3037" spans="1:7">
      <c r="A3037">
        <v>56</v>
      </c>
      <c r="B3037" t="str">
        <f>VLOOKUP(A3037,SQL!$A$10:$B$61,2)</f>
        <v>Wyoming</v>
      </c>
      <c r="C3037">
        <v>25</v>
      </c>
      <c r="D3037" s="5">
        <v>1583183.6869999999</v>
      </c>
      <c r="E3037" s="8">
        <f t="shared" si="47"/>
        <v>577862045.755</v>
      </c>
      <c r="F3037" s="55">
        <f>VLOOKUP(Table1[[#This Row],[ST2]],Table2[#All],4,FALSE)</f>
        <v>0.73178609890868607</v>
      </c>
      <c r="G3037">
        <f>Table1[[#This Row],[Percentage]]*Table1[[#This Row],[VMT]]</f>
        <v>422871412.17044407</v>
      </c>
    </row>
    <row r="3038" spans="1:7">
      <c r="A3038">
        <v>56</v>
      </c>
      <c r="B3038" t="str">
        <f>VLOOKUP(A3038,SQL!$A$10:$B$61,2)</f>
        <v>Wyoming</v>
      </c>
      <c r="C3038">
        <v>27</v>
      </c>
      <c r="D3038" s="5">
        <v>188299.712</v>
      </c>
      <c r="E3038" s="8">
        <f t="shared" si="47"/>
        <v>68729394.879999995</v>
      </c>
      <c r="F3038" s="55">
        <f>VLOOKUP(Table1[[#This Row],[ST2]],Table2[#All],4,FALSE)</f>
        <v>0.73178609890868607</v>
      </c>
      <c r="G3038">
        <f>Table1[[#This Row],[Percentage]]*Table1[[#This Row],[VMT]]</f>
        <v>50295215.759589821</v>
      </c>
    </row>
    <row r="3039" spans="1:7">
      <c r="A3039">
        <v>56</v>
      </c>
      <c r="B3039" t="str">
        <f>VLOOKUP(A3039,SQL!$A$10:$B$61,2)</f>
        <v>Wyoming</v>
      </c>
      <c r="C3039">
        <v>29</v>
      </c>
      <c r="D3039" s="5">
        <v>779307.53700000001</v>
      </c>
      <c r="E3039" s="8">
        <f t="shared" si="47"/>
        <v>284447251.005</v>
      </c>
      <c r="F3039" s="55">
        <f>VLOOKUP(Table1[[#This Row],[ST2]],Table2[#All],4,FALSE)</f>
        <v>0.73178609890868607</v>
      </c>
      <c r="G3039">
        <f>Table1[[#This Row],[Percentage]]*Table1[[#This Row],[VMT]]</f>
        <v>208154544.15824878</v>
      </c>
    </row>
    <row r="3040" spans="1:7">
      <c r="A3040">
        <v>56</v>
      </c>
      <c r="B3040" t="str">
        <f>VLOOKUP(A3040,SQL!$A$10:$B$61,2)</f>
        <v>Wyoming</v>
      </c>
      <c r="C3040">
        <v>31</v>
      </c>
      <c r="D3040" s="5">
        <v>584834.85</v>
      </c>
      <c r="E3040" s="8">
        <f t="shared" si="47"/>
        <v>213464720.25</v>
      </c>
      <c r="F3040" s="55">
        <f>VLOOKUP(Table1[[#This Row],[ST2]],Table2[#All],4,FALSE)</f>
        <v>0.73178609890868607</v>
      </c>
      <c r="G3040">
        <f>Table1[[#This Row],[Percentage]]*Table1[[#This Row],[VMT]]</f>
        <v>156210514.88638151</v>
      </c>
    </row>
    <row r="3041" spans="1:7">
      <c r="A3041">
        <v>56</v>
      </c>
      <c r="B3041" t="str">
        <f>VLOOKUP(A3041,SQL!$A$10:$B$61,2)</f>
        <v>Wyoming</v>
      </c>
      <c r="C3041">
        <v>33</v>
      </c>
      <c r="D3041" s="5">
        <v>635099.12300000002</v>
      </c>
      <c r="E3041" s="8">
        <f t="shared" si="47"/>
        <v>231811179.89500001</v>
      </c>
      <c r="F3041" s="55">
        <f>VLOOKUP(Table1[[#This Row],[ST2]],Table2[#All],4,FALSE)</f>
        <v>0.73178609890868607</v>
      </c>
      <c r="G3041">
        <f>Table1[[#This Row],[Percentage]]*Table1[[#This Row],[VMT]]</f>
        <v>169636199.01878169</v>
      </c>
    </row>
    <row r="3042" spans="1:7">
      <c r="A3042">
        <v>56</v>
      </c>
      <c r="B3042" t="str">
        <f>VLOOKUP(A3042,SQL!$A$10:$B$61,2)</f>
        <v>Wyoming</v>
      </c>
      <c r="C3042">
        <v>35</v>
      </c>
      <c r="D3042" s="5">
        <v>522513.43300000002</v>
      </c>
      <c r="E3042" s="8">
        <f t="shared" si="47"/>
        <v>190717403.04500002</v>
      </c>
      <c r="F3042" s="55">
        <f>VLOOKUP(Table1[[#This Row],[ST2]],Table2[#All],4,FALSE)</f>
        <v>0.73178609890868607</v>
      </c>
      <c r="G3042">
        <f>Table1[[#This Row],[Percentage]]*Table1[[#This Row],[VMT]]</f>
        <v>139564344.36829612</v>
      </c>
    </row>
    <row r="3043" spans="1:7">
      <c r="A3043">
        <v>56</v>
      </c>
      <c r="B3043" t="str">
        <f>VLOOKUP(A3043,SQL!$A$10:$B$61,2)</f>
        <v>Wyoming</v>
      </c>
      <c r="C3043">
        <v>37</v>
      </c>
      <c r="D3043" s="5">
        <v>2875629.3560000001</v>
      </c>
      <c r="E3043" s="8">
        <f t="shared" si="47"/>
        <v>1049604714.9400001</v>
      </c>
      <c r="F3043" s="55">
        <f>VLOOKUP(Table1[[#This Row],[ST2]],Table2[#All],4,FALSE)</f>
        <v>0.73178609890868607</v>
      </c>
      <c r="G3043">
        <f>Table1[[#This Row],[Percentage]]*Table1[[#This Row],[VMT]]</f>
        <v>768086139.74210608</v>
      </c>
    </row>
    <row r="3044" spans="1:7">
      <c r="A3044">
        <v>56</v>
      </c>
      <c r="B3044" t="str">
        <f>VLOOKUP(A3044,SQL!$A$10:$B$61,2)</f>
        <v>Wyoming</v>
      </c>
      <c r="C3044">
        <v>39</v>
      </c>
      <c r="D3044" s="5">
        <v>845732.02300000004</v>
      </c>
      <c r="E3044" s="8">
        <f t="shared" si="47"/>
        <v>308692188.39500004</v>
      </c>
      <c r="F3044" s="55">
        <f>VLOOKUP(Table1[[#This Row],[ST2]],Table2[#All],4,FALSE)</f>
        <v>0.73178609890868607</v>
      </c>
      <c r="G3044">
        <f>Table1[[#This Row],[Percentage]]*Table1[[#This Row],[VMT]]</f>
        <v>225896652.30916226</v>
      </c>
    </row>
    <row r="3045" spans="1:7">
      <c r="A3045">
        <v>56</v>
      </c>
      <c r="B3045" t="str">
        <f>VLOOKUP(A3045,SQL!$A$10:$B$61,2)</f>
        <v>Wyoming</v>
      </c>
      <c r="C3045">
        <v>41</v>
      </c>
      <c r="D3045" s="5">
        <v>968506.15800000005</v>
      </c>
      <c r="E3045" s="8">
        <f t="shared" si="47"/>
        <v>353504747.67000002</v>
      </c>
      <c r="F3045" s="55">
        <f>VLOOKUP(Table1[[#This Row],[ST2]],Table2[#All],4,FALSE)</f>
        <v>0.73178609890868607</v>
      </c>
      <c r="G3045">
        <f>Table1[[#This Row],[Percentage]]*Table1[[#This Row],[VMT]]</f>
        <v>258689860.24312875</v>
      </c>
    </row>
    <row r="3046" spans="1:7">
      <c r="A3046">
        <v>56</v>
      </c>
      <c r="B3046" t="str">
        <f>VLOOKUP(A3046,SQL!$A$10:$B$61,2)</f>
        <v>Wyoming</v>
      </c>
      <c r="C3046">
        <v>43</v>
      </c>
      <c r="D3046" s="5">
        <v>195365.24400000001</v>
      </c>
      <c r="E3046" s="8">
        <f t="shared" si="47"/>
        <v>71308314.060000002</v>
      </c>
      <c r="F3046" s="55">
        <f>VLOOKUP(Table1[[#This Row],[ST2]],Table2[#All],4,FALSE)</f>
        <v>0.73178609890868607</v>
      </c>
      <c r="G3046">
        <f>Table1[[#This Row],[Percentage]]*Table1[[#This Row],[VMT]]</f>
        <v>52182432.965722814</v>
      </c>
    </row>
    <row r="3047" spans="1:7">
      <c r="A3047">
        <v>56</v>
      </c>
      <c r="B3047" t="str">
        <f>VLOOKUP(A3047,SQL!$A$10:$B$61,2)</f>
        <v>Wyoming</v>
      </c>
      <c r="C3047">
        <v>45</v>
      </c>
      <c r="D3047" s="5">
        <v>197220.03700000001</v>
      </c>
      <c r="E3047" s="8">
        <f t="shared" si="47"/>
        <v>71985313.50500001</v>
      </c>
      <c r="F3047" s="55">
        <f>VLOOKUP(Table1[[#This Row],[ST2]],Table2[#All],4,FALSE)</f>
        <v>0.73178609890868607</v>
      </c>
      <c r="G3047">
        <f>Table1[[#This Row],[Percentage]]*Table1[[#This Row],[VMT]]</f>
        <v>52677851.748542711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8050-4E68-4249-AF3D-066179B3C0A4}">
  <dimension ref="A1:W57"/>
  <sheetViews>
    <sheetView topLeftCell="A6" workbookViewId="0">
      <selection activeCell="T13" sqref="T13"/>
    </sheetView>
  </sheetViews>
  <sheetFormatPr defaultRowHeight="12.5"/>
  <cols>
    <col min="2" max="2" width="11.81640625" bestFit="1" customWidth="1"/>
    <col min="3" max="3" width="16.08984375" bestFit="1" customWidth="1"/>
    <col min="4" max="4" width="10.1796875" bestFit="1" customWidth="1"/>
    <col min="5" max="5" width="9.54296875" bestFit="1" customWidth="1"/>
    <col min="6" max="7" width="11.81640625" bestFit="1" customWidth="1"/>
    <col min="17" max="18" width="10.1796875" bestFit="1" customWidth="1"/>
    <col min="19" max="19" width="10.1796875" customWidth="1"/>
    <col min="21" max="21" width="15.26953125" customWidth="1"/>
    <col min="22" max="22" width="15.1796875" customWidth="1"/>
    <col min="23" max="23" width="12.81640625" customWidth="1"/>
  </cols>
  <sheetData>
    <row r="1" spans="1:23">
      <c r="A1" s="25"/>
      <c r="B1" s="11"/>
      <c r="C1" s="15" t="s">
        <v>1901</v>
      </c>
      <c r="D1" s="12" t="s">
        <v>1901</v>
      </c>
      <c r="E1" s="11"/>
      <c r="F1" s="11"/>
      <c r="G1" s="11"/>
      <c r="H1" s="11"/>
      <c r="I1" s="13"/>
      <c r="J1" s="14"/>
      <c r="K1" s="15" t="s">
        <v>1901</v>
      </c>
      <c r="L1" s="15" t="s">
        <v>1901</v>
      </c>
      <c r="M1" s="14"/>
      <c r="N1" s="14"/>
      <c r="O1" s="14"/>
      <c r="P1" s="14"/>
      <c r="Q1" s="16"/>
      <c r="R1" s="14"/>
      <c r="S1" s="50"/>
    </row>
    <row r="2" spans="1:23">
      <c r="A2" s="27" t="s">
        <v>1902</v>
      </c>
      <c r="B2" s="15" t="s">
        <v>1903</v>
      </c>
      <c r="C2" s="15" t="s">
        <v>1904</v>
      </c>
      <c r="D2" s="15" t="s">
        <v>1905</v>
      </c>
      <c r="E2" s="15" t="s">
        <v>1906</v>
      </c>
      <c r="F2" s="15" t="s">
        <v>1380</v>
      </c>
      <c r="G2" s="15" t="s">
        <v>1906</v>
      </c>
      <c r="H2" s="15" t="s">
        <v>1907</v>
      </c>
      <c r="I2" s="17" t="s">
        <v>1908</v>
      </c>
      <c r="J2" s="15" t="s">
        <v>1903</v>
      </c>
      <c r="K2" s="15" t="s">
        <v>1904</v>
      </c>
      <c r="L2" s="15" t="s">
        <v>1905</v>
      </c>
      <c r="M2" s="15" t="s">
        <v>1906</v>
      </c>
      <c r="N2" s="15" t="s">
        <v>1380</v>
      </c>
      <c r="O2" s="15" t="s">
        <v>1906</v>
      </c>
      <c r="P2" s="15" t="s">
        <v>1907</v>
      </c>
      <c r="Q2" s="17" t="s">
        <v>1908</v>
      </c>
      <c r="R2" s="15" t="s">
        <v>1908</v>
      </c>
      <c r="S2" s="51"/>
    </row>
    <row r="3" spans="1:23">
      <c r="A3" s="26"/>
      <c r="B3" s="18"/>
      <c r="C3" s="19" t="s">
        <v>1909</v>
      </c>
      <c r="D3" s="19" t="s">
        <v>1910</v>
      </c>
      <c r="E3" s="19" t="s">
        <v>1910</v>
      </c>
      <c r="F3" s="19" t="s">
        <v>1911</v>
      </c>
      <c r="G3" s="19" t="s">
        <v>1911</v>
      </c>
      <c r="H3" s="18"/>
      <c r="I3" s="20"/>
      <c r="J3" s="18"/>
      <c r="K3" s="19" t="s">
        <v>1909</v>
      </c>
      <c r="L3" s="19" t="s">
        <v>1910</v>
      </c>
      <c r="M3" s="19" t="s">
        <v>1910</v>
      </c>
      <c r="N3" s="19" t="s">
        <v>1911</v>
      </c>
      <c r="O3" s="19" t="s">
        <v>1911</v>
      </c>
      <c r="P3" s="18"/>
      <c r="Q3" s="20"/>
      <c r="R3" s="18"/>
      <c r="S3" s="50"/>
      <c r="T3" t="s">
        <v>1920</v>
      </c>
      <c r="U3" t="s">
        <v>1918</v>
      </c>
      <c r="V3" t="s">
        <v>1919</v>
      </c>
      <c r="W3" t="s">
        <v>1921</v>
      </c>
    </row>
    <row r="4" spans="1:23">
      <c r="A4" s="25" t="s">
        <v>2</v>
      </c>
      <c r="B4" s="21">
        <v>5715.2956841000005</v>
      </c>
      <c r="C4" s="21">
        <v>353.97968274999999</v>
      </c>
      <c r="D4" s="21">
        <v>5994.8756538999996</v>
      </c>
      <c r="E4" s="21">
        <v>4668.6553188500002</v>
      </c>
      <c r="F4" s="21">
        <v>5218.46868885</v>
      </c>
      <c r="G4" s="21">
        <v>1660.0579600000001</v>
      </c>
      <c r="H4" s="21">
        <v>6746.6125499999998</v>
      </c>
      <c r="I4" s="22">
        <v>30357.945538449996</v>
      </c>
      <c r="J4" s="21">
        <v>7452.5423694999999</v>
      </c>
      <c r="K4" s="21">
        <v>682.80929234999985</v>
      </c>
      <c r="L4" s="21">
        <v>7732.8525874999996</v>
      </c>
      <c r="M4" s="21">
        <v>6370.8890573199997</v>
      </c>
      <c r="N4" s="21">
        <v>3725.1544052000004</v>
      </c>
      <c r="O4" s="21">
        <v>0.26052239999999999</v>
      </c>
      <c r="P4" s="21">
        <v>8591.9185949999992</v>
      </c>
      <c r="Q4" s="22">
        <v>34556.42682927</v>
      </c>
      <c r="R4" s="21">
        <v>64914.372367719996</v>
      </c>
      <c r="S4" s="52"/>
      <c r="T4" t="str">
        <f>A4</f>
        <v>Alabama</v>
      </c>
      <c r="U4" s="49">
        <f>SUM(B4,D4,J4:L4)</f>
        <v>27578.375587349998</v>
      </c>
      <c r="V4" s="49">
        <f>SUM(B4:F4, J4:O4)</f>
        <v>47915.783262719997</v>
      </c>
      <c r="W4">
        <f>U4/V4</f>
        <v>0.57555931906902269</v>
      </c>
    </row>
    <row r="5" spans="1:23">
      <c r="A5" s="25" t="s">
        <v>3</v>
      </c>
      <c r="B5" s="21">
        <v>869.76404544499997</v>
      </c>
      <c r="C5" s="21">
        <v>0</v>
      </c>
      <c r="D5" s="21">
        <v>280.01309449500002</v>
      </c>
      <c r="E5" s="21">
        <v>149.178986845</v>
      </c>
      <c r="F5" s="21">
        <v>299.26333355999998</v>
      </c>
      <c r="G5" s="21">
        <v>151.47499999999999</v>
      </c>
      <c r="H5" s="21">
        <v>423.4</v>
      </c>
      <c r="I5" s="22">
        <v>2173.0944603449998</v>
      </c>
      <c r="J5" s="21">
        <v>658.60157474000005</v>
      </c>
      <c r="K5" s="21">
        <v>0</v>
      </c>
      <c r="L5" s="21">
        <v>748.45396638</v>
      </c>
      <c r="M5" s="21">
        <v>462.79899315499995</v>
      </c>
      <c r="N5" s="21">
        <v>0</v>
      </c>
      <c r="O5" s="21">
        <v>263.25040233499999</v>
      </c>
      <c r="P5" s="21">
        <v>286.89</v>
      </c>
      <c r="Q5" s="22">
        <v>2419.9949366099995</v>
      </c>
      <c r="R5" s="21">
        <v>4593.0893969549998</v>
      </c>
      <c r="S5" s="52"/>
      <c r="T5" t="str">
        <f t="shared" ref="T5:T54" si="0">A5</f>
        <v>Alaska</v>
      </c>
      <c r="U5" s="49">
        <f t="shared" ref="U5:U54" si="1">SUM(B5,D5,J5:L5)</f>
        <v>2556.8326810600001</v>
      </c>
      <c r="V5" s="49">
        <f t="shared" ref="V5:V54" si="2">SUM(B5:F5, J5:O5)</f>
        <v>3731.3243969550003</v>
      </c>
      <c r="W5">
        <f t="shared" ref="W5:W54" si="3">U5/V5</f>
        <v>0.68523462691867243</v>
      </c>
    </row>
    <row r="6" spans="1:23">
      <c r="A6" s="25" t="s">
        <v>4</v>
      </c>
      <c r="B6" s="21">
        <v>7000.1723417650001</v>
      </c>
      <c r="C6" s="28">
        <v>92.94225096000001</v>
      </c>
      <c r="D6" s="21">
        <v>3368.9997243150001</v>
      </c>
      <c r="E6" s="21">
        <v>1749.8629906999997</v>
      </c>
      <c r="F6" s="21">
        <v>2889.1069117299999</v>
      </c>
      <c r="G6" s="21">
        <v>463.00542000000002</v>
      </c>
      <c r="H6" s="21">
        <v>1615.1041949999999</v>
      </c>
      <c r="I6" s="22">
        <v>17179.193834469996</v>
      </c>
      <c r="J6" s="21">
        <v>6007.85027094</v>
      </c>
      <c r="K6" s="21">
        <v>7406.6392150450001</v>
      </c>
      <c r="L6" s="21">
        <v>12212.402249500001</v>
      </c>
      <c r="M6" s="21">
        <v>7644.5851134599998</v>
      </c>
      <c r="N6" s="21">
        <v>3078.3840904750004</v>
      </c>
      <c r="O6" s="28">
        <v>0.48520435499999998</v>
      </c>
      <c r="P6" s="21">
        <v>6045.4092250000003</v>
      </c>
      <c r="Q6" s="22">
        <v>42395.755368775004</v>
      </c>
      <c r="R6" s="21">
        <v>59574.949203245</v>
      </c>
      <c r="S6" s="52"/>
      <c r="T6" t="str">
        <f t="shared" si="0"/>
        <v>Arizona</v>
      </c>
      <c r="U6" s="49">
        <f t="shared" si="1"/>
        <v>35996.063801565004</v>
      </c>
      <c r="V6" s="49">
        <f t="shared" si="2"/>
        <v>51451.430363245003</v>
      </c>
      <c r="W6">
        <f t="shared" si="3"/>
        <v>0.69961249954441029</v>
      </c>
    </row>
    <row r="7" spans="1:23">
      <c r="A7" s="26" t="s">
        <v>5</v>
      </c>
      <c r="B7" s="23">
        <v>4423.2838023999993</v>
      </c>
      <c r="C7" s="23">
        <v>519.5276154500001</v>
      </c>
      <c r="D7" s="23">
        <v>3847.9220420500001</v>
      </c>
      <c r="E7" s="23">
        <v>2822.6344651499999</v>
      </c>
      <c r="F7" s="23">
        <v>4011.6760435499996</v>
      </c>
      <c r="G7" s="23">
        <v>727.50486000000001</v>
      </c>
      <c r="H7" s="23">
        <v>2079.0691999999999</v>
      </c>
      <c r="I7" s="24">
        <v>18431.618028600002</v>
      </c>
      <c r="J7" s="23">
        <v>4062.698054</v>
      </c>
      <c r="K7" s="23">
        <v>914.56603869999992</v>
      </c>
      <c r="L7" s="23">
        <v>3628.1750658999999</v>
      </c>
      <c r="M7" s="23">
        <v>3127.7509664500003</v>
      </c>
      <c r="N7" s="23">
        <v>1279.2875947999999</v>
      </c>
      <c r="O7" s="23">
        <v>34.189163100000002</v>
      </c>
      <c r="P7" s="23">
        <v>1474.6646049999999</v>
      </c>
      <c r="Q7" s="24">
        <v>14521.331487950001</v>
      </c>
      <c r="R7" s="23">
        <v>32952.949516550005</v>
      </c>
      <c r="S7" s="52"/>
      <c r="T7" t="str">
        <f t="shared" si="0"/>
        <v>Arkansas</v>
      </c>
      <c r="U7" s="49">
        <f t="shared" si="1"/>
        <v>16876.645003050002</v>
      </c>
      <c r="V7" s="49">
        <f t="shared" si="2"/>
        <v>28671.710851549997</v>
      </c>
      <c r="W7">
        <f t="shared" si="3"/>
        <v>0.58861660158440277</v>
      </c>
    </row>
    <row r="8" spans="1:23">
      <c r="A8" s="25" t="s">
        <v>6</v>
      </c>
      <c r="B8" s="21">
        <v>16940.979056249998</v>
      </c>
      <c r="C8" s="21">
        <v>0</v>
      </c>
      <c r="D8" s="21">
        <v>15726.391509274999</v>
      </c>
      <c r="E8" s="21">
        <v>9108.9942627250002</v>
      </c>
      <c r="F8" s="21">
        <v>9540.9356660499998</v>
      </c>
      <c r="G8" s="21">
        <v>2597.7447849999999</v>
      </c>
      <c r="H8" s="21">
        <v>2350.2415700000001</v>
      </c>
      <c r="I8" s="22">
        <v>56265.286849299999</v>
      </c>
      <c r="J8" s="21">
        <v>67739.849585000004</v>
      </c>
      <c r="K8" s="21">
        <v>53582.766032800006</v>
      </c>
      <c r="L8" s="21">
        <v>59288.97427174999</v>
      </c>
      <c r="M8" s="21">
        <v>48444.69973375</v>
      </c>
      <c r="N8" s="21">
        <v>18438.398611700002</v>
      </c>
      <c r="O8" s="21">
        <v>0</v>
      </c>
      <c r="P8" s="21">
        <v>17023.930325000001</v>
      </c>
      <c r="Q8" s="22">
        <v>264518.61856000003</v>
      </c>
      <c r="R8" s="21">
        <v>320783.9054093</v>
      </c>
      <c r="S8" s="52"/>
      <c r="T8" t="str">
        <f t="shared" si="0"/>
        <v>California</v>
      </c>
      <c r="U8" s="49">
        <f t="shared" si="1"/>
        <v>213278.96045507499</v>
      </c>
      <c r="V8" s="49">
        <f t="shared" si="2"/>
        <v>298811.98872929998</v>
      </c>
      <c r="W8">
        <f t="shared" si="3"/>
        <v>0.71375637022478655</v>
      </c>
    </row>
    <row r="9" spans="1:23">
      <c r="A9" s="25" t="s">
        <v>7</v>
      </c>
      <c r="B9" s="21">
        <v>4296.7695610000001</v>
      </c>
      <c r="C9" s="21">
        <v>314.07629500000002</v>
      </c>
      <c r="D9" s="21">
        <v>3778.9474846999997</v>
      </c>
      <c r="E9" s="21">
        <v>2356.9377577999999</v>
      </c>
      <c r="F9" s="21">
        <v>1884.5981672500002</v>
      </c>
      <c r="G9" s="21">
        <v>743.14</v>
      </c>
      <c r="H9" s="21">
        <v>1485.915</v>
      </c>
      <c r="I9" s="22">
        <v>14860.384265749999</v>
      </c>
      <c r="J9" s="21">
        <v>7583.9382815000008</v>
      </c>
      <c r="K9" s="21">
        <v>4525.1432354999997</v>
      </c>
      <c r="L9" s="21">
        <v>8894.8865602999995</v>
      </c>
      <c r="M9" s="21">
        <v>5034.4008057999999</v>
      </c>
      <c r="N9" s="21">
        <v>2532.7405808499998</v>
      </c>
      <c r="O9" s="21">
        <v>0</v>
      </c>
      <c r="P9" s="21">
        <v>3174.77</v>
      </c>
      <c r="Q9" s="22">
        <v>31745.879463950001</v>
      </c>
      <c r="R9" s="21">
        <v>46606.263729700004</v>
      </c>
      <c r="S9" s="52"/>
      <c r="T9" t="str">
        <f t="shared" si="0"/>
        <v>Colorado</v>
      </c>
      <c r="U9" s="49">
        <f t="shared" si="1"/>
        <v>29079.685123000003</v>
      </c>
      <c r="V9" s="49">
        <f t="shared" si="2"/>
        <v>41202.438729699999</v>
      </c>
      <c r="W9">
        <f t="shared" si="3"/>
        <v>0.70577582345965506</v>
      </c>
    </row>
    <row r="10" spans="1:23">
      <c r="A10" s="25" t="s">
        <v>8</v>
      </c>
      <c r="B10" s="21">
        <v>699.11333500000001</v>
      </c>
      <c r="C10" s="21">
        <v>327.838255</v>
      </c>
      <c r="D10" s="21">
        <v>484.19878</v>
      </c>
      <c r="E10" s="21">
        <v>510.17199749999997</v>
      </c>
      <c r="F10" s="21">
        <v>939.44922750000001</v>
      </c>
      <c r="G10" s="21">
        <v>157.33690000000001</v>
      </c>
      <c r="H10" s="21">
        <v>790.89586999999995</v>
      </c>
      <c r="I10" s="22">
        <v>3909.0043650000002</v>
      </c>
      <c r="J10" s="21">
        <v>9531.6665749999993</v>
      </c>
      <c r="K10" s="21">
        <v>3840.2540600000002</v>
      </c>
      <c r="L10" s="21">
        <v>3707.6188999999999</v>
      </c>
      <c r="M10" s="21">
        <v>5114.3920449999996</v>
      </c>
      <c r="N10" s="21">
        <v>2588.9930705000002</v>
      </c>
      <c r="O10" s="21">
        <v>23.315652499999999</v>
      </c>
      <c r="P10" s="21">
        <v>2482.0021900000002</v>
      </c>
      <c r="Q10" s="22">
        <v>27288.242493000002</v>
      </c>
      <c r="R10" s="21">
        <v>31197.246858000002</v>
      </c>
      <c r="S10" s="52"/>
      <c r="T10" t="str">
        <f t="shared" si="0"/>
        <v>Connecticut</v>
      </c>
      <c r="U10" s="49">
        <f t="shared" si="1"/>
        <v>18262.851650000001</v>
      </c>
      <c r="V10" s="49">
        <f t="shared" si="2"/>
        <v>27767.011898000004</v>
      </c>
      <c r="W10">
        <f t="shared" si="3"/>
        <v>0.65771757209912218</v>
      </c>
    </row>
    <row r="11" spans="1:23">
      <c r="A11" s="26" t="s">
        <v>9</v>
      </c>
      <c r="B11" s="23">
        <v>0</v>
      </c>
      <c r="C11" s="23">
        <v>0</v>
      </c>
      <c r="D11" s="23">
        <v>1413.0748407999999</v>
      </c>
      <c r="E11" s="23">
        <v>336.95434534999998</v>
      </c>
      <c r="F11" s="23">
        <v>607.13092234999988</v>
      </c>
      <c r="G11" s="23">
        <v>108.091465</v>
      </c>
      <c r="H11" s="23">
        <v>436.24982499999999</v>
      </c>
      <c r="I11" s="24">
        <v>2901.5013984999996</v>
      </c>
      <c r="J11" s="23">
        <v>1262.7281361000003</v>
      </c>
      <c r="K11" s="23">
        <v>490.57693964999999</v>
      </c>
      <c r="L11" s="23">
        <v>1856.46387235</v>
      </c>
      <c r="M11" s="23">
        <v>967.62252994999994</v>
      </c>
      <c r="N11" s="23">
        <v>725.36484674999997</v>
      </c>
      <c r="O11" s="23">
        <v>0</v>
      </c>
      <c r="P11" s="23">
        <v>823.91486499999996</v>
      </c>
      <c r="Q11" s="24">
        <v>6126.6711897999994</v>
      </c>
      <c r="R11" s="23">
        <v>9028.1725882999999</v>
      </c>
      <c r="S11" s="52"/>
      <c r="T11" t="str">
        <f t="shared" si="0"/>
        <v>Delaware</v>
      </c>
      <c r="U11" s="49">
        <f t="shared" si="1"/>
        <v>5022.8437889000006</v>
      </c>
      <c r="V11" s="49">
        <f t="shared" si="2"/>
        <v>7659.9164332999999</v>
      </c>
      <c r="W11">
        <f t="shared" si="3"/>
        <v>0.65573088592248374</v>
      </c>
    </row>
    <row r="12" spans="1:23">
      <c r="A12" s="25" t="s">
        <v>1912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2">
        <v>0</v>
      </c>
      <c r="J12" s="21">
        <v>425.04201892999998</v>
      </c>
      <c r="K12" s="21">
        <v>359.38436258000002</v>
      </c>
      <c r="L12" s="21">
        <v>1011.063478355</v>
      </c>
      <c r="M12" s="21">
        <v>720.67853035500002</v>
      </c>
      <c r="N12" s="21">
        <v>288.11849364</v>
      </c>
      <c r="O12" s="21">
        <v>0</v>
      </c>
      <c r="P12" s="21">
        <v>763.82820000000004</v>
      </c>
      <c r="Q12" s="22">
        <v>3568.1150838600001</v>
      </c>
      <c r="R12" s="21">
        <v>3568.1150838600001</v>
      </c>
      <c r="S12" s="52"/>
      <c r="T12" t="s">
        <v>51</v>
      </c>
      <c r="U12" s="49">
        <f t="shared" si="1"/>
        <v>1795.4898598650002</v>
      </c>
      <c r="V12" s="49">
        <f t="shared" si="2"/>
        <v>2804.2868838600002</v>
      </c>
      <c r="W12">
        <f t="shared" si="3"/>
        <v>0.64026611192987959</v>
      </c>
    </row>
    <row r="13" spans="1:23">
      <c r="A13" s="25" t="s">
        <v>10</v>
      </c>
      <c r="B13" s="21">
        <v>9442.1717238549991</v>
      </c>
      <c r="C13" s="21">
        <v>1882.3574019549999</v>
      </c>
      <c r="D13" s="21">
        <v>7704.3286364850001</v>
      </c>
      <c r="E13" s="21">
        <v>4030.2757182949999</v>
      </c>
      <c r="F13" s="21">
        <v>3708.4490527150001</v>
      </c>
      <c r="G13" s="21">
        <v>1630.76379</v>
      </c>
      <c r="H13" s="21">
        <v>6413.87709</v>
      </c>
      <c r="I13" s="22">
        <v>34812.223413305001</v>
      </c>
      <c r="J13" s="21">
        <v>25247.018454510002</v>
      </c>
      <c r="K13" s="21">
        <v>11736.978649120001</v>
      </c>
      <c r="L13" s="21">
        <v>38139.433449944998</v>
      </c>
      <c r="M13" s="21">
        <v>26803.541712075003</v>
      </c>
      <c r="N13" s="21">
        <v>18734.968982925002</v>
      </c>
      <c r="O13" s="21">
        <v>0</v>
      </c>
      <c r="P13" s="21">
        <v>36380.790269999998</v>
      </c>
      <c r="Q13" s="22">
        <v>157042.73151857499</v>
      </c>
      <c r="R13" s="21">
        <v>191854.95493188</v>
      </c>
      <c r="S13" s="52"/>
      <c r="T13" t="str">
        <f t="shared" si="0"/>
        <v>Florida</v>
      </c>
      <c r="U13" s="49">
        <f t="shared" si="1"/>
        <v>92269.930913914999</v>
      </c>
      <c r="V13" s="49">
        <f t="shared" si="2"/>
        <v>147429.52378188001</v>
      </c>
      <c r="W13">
        <f t="shared" si="3"/>
        <v>0.62585789160132621</v>
      </c>
    </row>
    <row r="14" spans="1:23">
      <c r="A14" s="25" t="s">
        <v>11</v>
      </c>
      <c r="B14" s="21">
        <v>9591.3765600000006</v>
      </c>
      <c r="C14" s="21">
        <v>0</v>
      </c>
      <c r="D14" s="21">
        <v>6326.7732709999991</v>
      </c>
      <c r="E14" s="21">
        <v>6215.2558795000004</v>
      </c>
      <c r="F14" s="21">
        <v>5701.3896439999999</v>
      </c>
      <c r="G14" s="21">
        <v>1494.9228350000001</v>
      </c>
      <c r="H14" s="21">
        <v>6833.5975250000001</v>
      </c>
      <c r="I14" s="22">
        <v>36163.3157145</v>
      </c>
      <c r="J14" s="21">
        <v>18875.448779499999</v>
      </c>
      <c r="K14" s="21">
        <v>2985.3263495000001</v>
      </c>
      <c r="L14" s="21">
        <v>12375.703431999998</v>
      </c>
      <c r="M14" s="21">
        <v>15173.963886999998</v>
      </c>
      <c r="N14" s="21">
        <v>4796.5831504999996</v>
      </c>
      <c r="O14" s="21">
        <v>0</v>
      </c>
      <c r="P14" s="21">
        <v>18083.16142</v>
      </c>
      <c r="Q14" s="22">
        <v>72290.187018500001</v>
      </c>
      <c r="R14" s="21">
        <v>108453.502733</v>
      </c>
      <c r="S14" s="52"/>
      <c r="T14" t="str">
        <f t="shared" si="0"/>
        <v>Georgia</v>
      </c>
      <c r="U14" s="49">
        <f t="shared" si="1"/>
        <v>50154.628391999999</v>
      </c>
      <c r="V14" s="49">
        <f t="shared" si="2"/>
        <v>82041.820952999988</v>
      </c>
      <c r="W14">
        <f t="shared" si="3"/>
        <v>0.61133002424132588</v>
      </c>
    </row>
    <row r="15" spans="1:23">
      <c r="A15" s="26" t="s">
        <v>12</v>
      </c>
      <c r="B15" s="23">
        <v>109.75514230000002</v>
      </c>
      <c r="C15" s="23">
        <v>0</v>
      </c>
      <c r="D15" s="23">
        <v>480.61653130000002</v>
      </c>
      <c r="E15" s="23">
        <v>623.17585368999994</v>
      </c>
      <c r="F15" s="23">
        <v>283.83390317999999</v>
      </c>
      <c r="G15" s="23">
        <v>38.986744999999999</v>
      </c>
      <c r="H15" s="23">
        <v>861.76390500000002</v>
      </c>
      <c r="I15" s="24">
        <v>2398.1320804699999</v>
      </c>
      <c r="J15" s="23">
        <v>1754.8779593000002</v>
      </c>
      <c r="K15" s="23">
        <v>529.24758005000001</v>
      </c>
      <c r="L15" s="23">
        <v>1899.819874305</v>
      </c>
      <c r="M15" s="23">
        <v>721.35769498000002</v>
      </c>
      <c r="N15" s="23">
        <v>930.94999554500009</v>
      </c>
      <c r="O15" s="23">
        <v>0</v>
      </c>
      <c r="P15" s="23">
        <v>1831.99413</v>
      </c>
      <c r="Q15" s="24">
        <v>7668.2472341800003</v>
      </c>
      <c r="R15" s="23">
        <v>10066.379314649999</v>
      </c>
      <c r="S15" s="52"/>
      <c r="T15" t="str">
        <f t="shared" si="0"/>
        <v>Hawaii</v>
      </c>
      <c r="U15" s="49">
        <f t="shared" si="1"/>
        <v>4774.3170872549999</v>
      </c>
      <c r="V15" s="49">
        <f t="shared" si="2"/>
        <v>7333.6345346500002</v>
      </c>
      <c r="W15">
        <f t="shared" si="3"/>
        <v>0.65101650003109346</v>
      </c>
    </row>
    <row r="16" spans="1:23">
      <c r="A16" s="25" t="s">
        <v>13</v>
      </c>
      <c r="B16" s="21">
        <v>2198.2874345</v>
      </c>
      <c r="C16" s="21">
        <v>0</v>
      </c>
      <c r="D16" s="21">
        <v>2174.4435138499998</v>
      </c>
      <c r="E16" s="21">
        <v>896.80299615000001</v>
      </c>
      <c r="F16" s="21">
        <v>1592.2323262899999</v>
      </c>
      <c r="G16" s="21">
        <v>244.55</v>
      </c>
      <c r="H16" s="21">
        <v>2160.8000000000002</v>
      </c>
      <c r="I16" s="22">
        <v>9267.1162707900003</v>
      </c>
      <c r="J16" s="21">
        <v>1284.8669775000001</v>
      </c>
      <c r="K16" s="21">
        <v>0</v>
      </c>
      <c r="L16" s="21">
        <v>2218.96921853</v>
      </c>
      <c r="M16" s="21">
        <v>1547.8585539549999</v>
      </c>
      <c r="N16" s="21">
        <v>796.17329987999995</v>
      </c>
      <c r="O16" s="21">
        <v>0</v>
      </c>
      <c r="P16" s="21">
        <v>821.61500000000001</v>
      </c>
      <c r="Q16" s="22">
        <v>6669.483049864999</v>
      </c>
      <c r="R16" s="21">
        <v>15936.599320654999</v>
      </c>
      <c r="S16" s="52"/>
      <c r="T16" t="str">
        <f t="shared" si="0"/>
        <v>Idaho</v>
      </c>
      <c r="U16" s="49">
        <f t="shared" si="1"/>
        <v>7876.5671443799993</v>
      </c>
      <c r="V16" s="49">
        <f t="shared" si="2"/>
        <v>12709.634320654999</v>
      </c>
      <c r="W16">
        <f t="shared" si="3"/>
        <v>0.61973200374297432</v>
      </c>
    </row>
    <row r="17" spans="1:23">
      <c r="A17" s="25" t="s">
        <v>0</v>
      </c>
      <c r="B17" s="21">
        <v>8903.3170638499978</v>
      </c>
      <c r="C17" s="21">
        <v>0</v>
      </c>
      <c r="D17" s="21">
        <v>3829.5500262000005</v>
      </c>
      <c r="E17" s="21">
        <v>4607.2599499999997</v>
      </c>
      <c r="F17" s="21">
        <v>4915.1756472500001</v>
      </c>
      <c r="G17" s="21">
        <v>408.92847999999998</v>
      </c>
      <c r="H17" s="21">
        <v>3741.2317499999999</v>
      </c>
      <c r="I17" s="22">
        <v>26405.462917299996</v>
      </c>
      <c r="J17" s="21">
        <v>22129.400204150003</v>
      </c>
      <c r="K17" s="21">
        <v>1106.379678</v>
      </c>
      <c r="L17" s="21">
        <v>20618.834067749998</v>
      </c>
      <c r="M17" s="21">
        <v>15378.757386200001</v>
      </c>
      <c r="N17" s="21">
        <v>8271.491595649999</v>
      </c>
      <c r="O17" s="21">
        <v>0</v>
      </c>
      <c r="P17" s="21">
        <v>9323.6910349999998</v>
      </c>
      <c r="Q17" s="22">
        <v>76828.553966749998</v>
      </c>
      <c r="R17" s="21">
        <v>103234.01688405</v>
      </c>
      <c r="S17" s="52"/>
      <c r="T17" t="str">
        <f t="shared" si="0"/>
        <v>Illinois</v>
      </c>
      <c r="U17" s="49">
        <f t="shared" si="1"/>
        <v>56587.481039949998</v>
      </c>
      <c r="V17" s="49">
        <f t="shared" si="2"/>
        <v>89760.165619049993</v>
      </c>
      <c r="W17">
        <f t="shared" si="3"/>
        <v>0.6304297752759529</v>
      </c>
    </row>
    <row r="18" spans="1:23">
      <c r="A18" s="25" t="s">
        <v>14</v>
      </c>
      <c r="B18" s="21">
        <v>7352.344045195</v>
      </c>
      <c r="C18" s="21">
        <v>0</v>
      </c>
      <c r="D18" s="21">
        <v>4595.6483867699999</v>
      </c>
      <c r="E18" s="21">
        <v>3554.3639720249998</v>
      </c>
      <c r="F18" s="21">
        <v>6480.6681390575004</v>
      </c>
      <c r="G18" s="21">
        <v>1883.0105450000001</v>
      </c>
      <c r="H18" s="21">
        <v>4923.5284350000002</v>
      </c>
      <c r="I18" s="22">
        <v>28789.563523047502</v>
      </c>
      <c r="J18" s="21">
        <v>9778.0145795999997</v>
      </c>
      <c r="K18" s="21">
        <v>1287.9737509200002</v>
      </c>
      <c r="L18" s="21">
        <v>10620.785613787501</v>
      </c>
      <c r="M18" s="21">
        <v>8303.4395959699996</v>
      </c>
      <c r="N18" s="21">
        <v>4810.0976364849994</v>
      </c>
      <c r="O18" s="21">
        <v>2.4440399999999998E-2</v>
      </c>
      <c r="P18" s="21">
        <v>12895.33174</v>
      </c>
      <c r="Q18" s="22">
        <v>47695.6673571625</v>
      </c>
      <c r="R18" s="21">
        <v>76485.230880210001</v>
      </c>
      <c r="S18" s="52"/>
      <c r="T18" t="str">
        <f t="shared" si="0"/>
        <v>Indiana</v>
      </c>
      <c r="U18" s="49">
        <f t="shared" si="1"/>
        <v>33634.766376272499</v>
      </c>
      <c r="V18" s="49">
        <f t="shared" si="2"/>
        <v>56783.360160209995</v>
      </c>
      <c r="W18">
        <f t="shared" si="3"/>
        <v>0.59233490729281479</v>
      </c>
    </row>
    <row r="19" spans="1:23">
      <c r="A19" s="26" t="s">
        <v>15</v>
      </c>
      <c r="B19" s="23">
        <v>4856.4795920999995</v>
      </c>
      <c r="C19" s="23">
        <v>0</v>
      </c>
      <c r="D19" s="23">
        <v>5714.1912605299995</v>
      </c>
      <c r="E19" s="23">
        <v>2548.5793988800001</v>
      </c>
      <c r="F19" s="23">
        <v>3474.1343224899997</v>
      </c>
      <c r="G19" s="23">
        <v>866.51</v>
      </c>
      <c r="H19" s="23">
        <v>1560.375</v>
      </c>
      <c r="I19" s="24">
        <v>19020.269573999998</v>
      </c>
      <c r="J19" s="23">
        <v>2572.7633527999997</v>
      </c>
      <c r="K19" s="23">
        <v>0</v>
      </c>
      <c r="L19" s="23">
        <v>3586.0159613600003</v>
      </c>
      <c r="M19" s="23">
        <v>3238.1019051849999</v>
      </c>
      <c r="N19" s="23">
        <v>951.13036630000011</v>
      </c>
      <c r="O19" s="23">
        <v>0.36497736999999997</v>
      </c>
      <c r="P19" s="23">
        <v>1905.665</v>
      </c>
      <c r="Q19" s="24">
        <v>12254.041563014998</v>
      </c>
      <c r="R19" s="23">
        <v>31274.311137014996</v>
      </c>
      <c r="S19" s="52"/>
      <c r="T19" t="str">
        <f t="shared" si="0"/>
        <v>Iowa</v>
      </c>
      <c r="U19" s="49">
        <f t="shared" si="1"/>
        <v>16729.45016679</v>
      </c>
      <c r="V19" s="49">
        <f t="shared" si="2"/>
        <v>26941.761137015004</v>
      </c>
      <c r="W19">
        <f t="shared" si="3"/>
        <v>0.62094864852044074</v>
      </c>
    </row>
    <row r="20" spans="1:23">
      <c r="A20" s="25" t="s">
        <v>16</v>
      </c>
      <c r="B20" s="21">
        <v>3199.0072738499998</v>
      </c>
      <c r="C20" s="21">
        <v>0</v>
      </c>
      <c r="D20" s="21">
        <v>4510.8582925499995</v>
      </c>
      <c r="E20" s="21">
        <v>2247.0042984000002</v>
      </c>
      <c r="F20" s="21">
        <v>2786.80934067095</v>
      </c>
      <c r="G20" s="21">
        <v>257.71883500000001</v>
      </c>
      <c r="H20" s="21">
        <v>1696.6959300000001</v>
      </c>
      <c r="I20" s="22">
        <v>14698.093970470949</v>
      </c>
      <c r="J20" s="21">
        <v>3634.3949323500005</v>
      </c>
      <c r="K20" s="21">
        <v>1781.7383531</v>
      </c>
      <c r="L20" s="21">
        <v>3622.5236029999996</v>
      </c>
      <c r="M20" s="21">
        <v>2799.7478154</v>
      </c>
      <c r="N20" s="21">
        <v>1181.3023392250002</v>
      </c>
      <c r="O20" s="21">
        <v>0</v>
      </c>
      <c r="P20" s="21">
        <v>2303.446015</v>
      </c>
      <c r="Q20" s="22">
        <v>15323.153058075</v>
      </c>
      <c r="R20" s="21">
        <v>30021.247028545949</v>
      </c>
      <c r="S20" s="52"/>
      <c r="T20" t="str">
        <f t="shared" si="0"/>
        <v>Kansas</v>
      </c>
      <c r="U20" s="49">
        <f t="shared" si="1"/>
        <v>16748.522454849997</v>
      </c>
      <c r="V20" s="49">
        <f t="shared" si="2"/>
        <v>25763.38624854595</v>
      </c>
      <c r="W20">
        <f t="shared" si="3"/>
        <v>0.65009010435478998</v>
      </c>
    </row>
    <row r="21" spans="1:23">
      <c r="A21" s="25" t="s">
        <v>17</v>
      </c>
      <c r="B21" s="21">
        <v>7343.2911633550002</v>
      </c>
      <c r="C21" s="21">
        <v>2043.0936360149999</v>
      </c>
      <c r="D21" s="21">
        <v>5182.5463221549999</v>
      </c>
      <c r="E21" s="21">
        <v>2809.3815910900003</v>
      </c>
      <c r="F21" s="21">
        <v>4579.9868328149996</v>
      </c>
      <c r="G21" s="21">
        <v>2486.0149999999999</v>
      </c>
      <c r="H21" s="21">
        <v>3441.95</v>
      </c>
      <c r="I21" s="22">
        <v>27886.26454543</v>
      </c>
      <c r="J21" s="21">
        <v>6053.9287597150005</v>
      </c>
      <c r="K21" s="21">
        <v>832.44756745500001</v>
      </c>
      <c r="L21" s="21">
        <v>6186.1205739249999</v>
      </c>
      <c r="M21" s="21">
        <v>3205.4244855800002</v>
      </c>
      <c r="N21" s="21">
        <v>1774.2885527200001</v>
      </c>
      <c r="O21" s="21">
        <v>0</v>
      </c>
      <c r="P21" s="21">
        <v>2122.84</v>
      </c>
      <c r="Q21" s="22">
        <v>20175.049939395001</v>
      </c>
      <c r="R21" s="21">
        <v>48061.314484825001</v>
      </c>
      <c r="S21" s="52"/>
      <c r="T21" t="str">
        <f t="shared" si="0"/>
        <v>Kentucky</v>
      </c>
      <c r="U21" s="49">
        <f t="shared" si="1"/>
        <v>25598.334386605002</v>
      </c>
      <c r="V21" s="49">
        <f t="shared" si="2"/>
        <v>40010.509484824994</v>
      </c>
      <c r="W21">
        <f t="shared" si="3"/>
        <v>0.63979026301361708</v>
      </c>
    </row>
    <row r="22" spans="1:23">
      <c r="A22" s="25" t="s">
        <v>18</v>
      </c>
      <c r="B22" s="21">
        <v>5339.8901400000004</v>
      </c>
      <c r="C22" s="21">
        <v>0</v>
      </c>
      <c r="D22" s="21">
        <v>2778.714778</v>
      </c>
      <c r="E22" s="21">
        <v>3344.2004121499999</v>
      </c>
      <c r="F22" s="21">
        <v>4511.0541880500004</v>
      </c>
      <c r="G22" s="21">
        <v>1462.08123</v>
      </c>
      <c r="H22" s="21">
        <v>2637.5093449999999</v>
      </c>
      <c r="I22" s="22">
        <v>20073.450093200001</v>
      </c>
      <c r="J22" s="21">
        <v>7312.5925365000012</v>
      </c>
      <c r="K22" s="21">
        <v>815.05266500000005</v>
      </c>
      <c r="L22" s="21">
        <v>7943.8079239900007</v>
      </c>
      <c r="M22" s="21">
        <v>5943.2314637199997</v>
      </c>
      <c r="N22" s="21">
        <v>2724.6405265899998</v>
      </c>
      <c r="O22" s="21">
        <v>0</v>
      </c>
      <c r="P22" s="21">
        <v>1699.9360349999999</v>
      </c>
      <c r="Q22" s="22">
        <v>26439.261150800001</v>
      </c>
      <c r="R22" s="21">
        <v>46512.711244000006</v>
      </c>
      <c r="S22" s="52"/>
      <c r="T22" t="str">
        <f t="shared" si="0"/>
        <v>Louisiana</v>
      </c>
      <c r="U22" s="49">
        <f t="shared" si="1"/>
        <v>24190.05804349</v>
      </c>
      <c r="V22" s="49">
        <f t="shared" si="2"/>
        <v>40713.184634000005</v>
      </c>
      <c r="W22">
        <f t="shared" si="3"/>
        <v>0.59415784495739576</v>
      </c>
    </row>
    <row r="23" spans="1:23">
      <c r="A23" s="26" t="s">
        <v>19</v>
      </c>
      <c r="B23" s="23">
        <v>2207.2395084500004</v>
      </c>
      <c r="C23" s="23">
        <v>0</v>
      </c>
      <c r="D23" s="23">
        <v>1853.26009215</v>
      </c>
      <c r="E23" s="23">
        <v>1770.9591001000001</v>
      </c>
      <c r="F23" s="23">
        <v>2215.9294977999998</v>
      </c>
      <c r="G23" s="23">
        <v>833.66</v>
      </c>
      <c r="H23" s="23">
        <v>1423.135</v>
      </c>
      <c r="I23" s="24">
        <v>10304.183198500001</v>
      </c>
      <c r="J23" s="23">
        <v>804.71047759999999</v>
      </c>
      <c r="K23" s="23">
        <v>147.76715845000001</v>
      </c>
      <c r="L23" s="23">
        <v>721.53135759999998</v>
      </c>
      <c r="M23" s="23">
        <v>908.28714809999997</v>
      </c>
      <c r="N23" s="23">
        <v>939.80969784999991</v>
      </c>
      <c r="O23" s="23">
        <v>0</v>
      </c>
      <c r="P23" s="23">
        <v>421.94</v>
      </c>
      <c r="Q23" s="24">
        <v>3944.0458395999999</v>
      </c>
      <c r="R23" s="23">
        <v>14248.2290381</v>
      </c>
      <c r="S23" s="52"/>
      <c r="T23" t="str">
        <f t="shared" si="0"/>
        <v>Maine</v>
      </c>
      <c r="U23" s="49">
        <f t="shared" si="1"/>
        <v>5734.50859425</v>
      </c>
      <c r="V23" s="49">
        <f t="shared" si="2"/>
        <v>11569.494038100001</v>
      </c>
      <c r="W23">
        <f t="shared" si="3"/>
        <v>0.49565768177635439</v>
      </c>
    </row>
    <row r="24" spans="1:23">
      <c r="A24" s="25" t="s">
        <v>20</v>
      </c>
      <c r="B24" s="21">
        <v>3512.1934835000002</v>
      </c>
      <c r="C24" s="21">
        <v>0</v>
      </c>
      <c r="D24" s="21">
        <v>3403.858212005</v>
      </c>
      <c r="E24" s="21">
        <v>2315.4170251199998</v>
      </c>
      <c r="F24" s="21">
        <v>1974.8923344499999</v>
      </c>
      <c r="G24" s="21">
        <v>1232.24</v>
      </c>
      <c r="H24" s="21">
        <v>1654.5450000000001</v>
      </c>
      <c r="I24" s="22">
        <v>14093.146055075</v>
      </c>
      <c r="J24" s="21">
        <v>13452.143564885</v>
      </c>
      <c r="K24" s="21">
        <v>5874.6379915550006</v>
      </c>
      <c r="L24" s="21">
        <v>10114.292302185</v>
      </c>
      <c r="M24" s="21">
        <v>6227.6281206149997</v>
      </c>
      <c r="N24" s="21">
        <v>3456.1684888600003</v>
      </c>
      <c r="O24" s="21">
        <v>0</v>
      </c>
      <c r="P24" s="21">
        <v>3002.49</v>
      </c>
      <c r="Q24" s="22">
        <v>42127.3604681</v>
      </c>
      <c r="R24" s="21">
        <v>56220.506523174998</v>
      </c>
      <c r="S24" s="52"/>
      <c r="T24" t="str">
        <f t="shared" si="0"/>
        <v>Maryland</v>
      </c>
      <c r="U24" s="49">
        <f t="shared" si="1"/>
        <v>36357.125554129998</v>
      </c>
      <c r="V24" s="49">
        <f t="shared" si="2"/>
        <v>50331.231523175004</v>
      </c>
      <c r="W24">
        <f t="shared" si="3"/>
        <v>0.7223571618228608</v>
      </c>
    </row>
    <row r="25" spans="1:23">
      <c r="A25" s="25" t="s">
        <v>21</v>
      </c>
      <c r="B25" s="21">
        <v>1282.3216832149999</v>
      </c>
      <c r="C25" s="21">
        <v>254.81084605500001</v>
      </c>
      <c r="D25" s="21">
        <v>470.35964768499997</v>
      </c>
      <c r="E25" s="21">
        <v>565.26838067500012</v>
      </c>
      <c r="F25" s="21">
        <v>653.08321018499998</v>
      </c>
      <c r="G25" s="21">
        <v>155.64841000000001</v>
      </c>
      <c r="H25" s="21">
        <v>691.55783499999995</v>
      </c>
      <c r="I25" s="22">
        <v>4073.0500128150002</v>
      </c>
      <c r="J25" s="21">
        <v>15268.185350175001</v>
      </c>
      <c r="K25" s="21">
        <v>5650.6285030650006</v>
      </c>
      <c r="L25" s="21">
        <v>10898.997457555</v>
      </c>
      <c r="M25" s="21">
        <v>8743.5119254450001</v>
      </c>
      <c r="N25" s="21">
        <v>2711.448368455</v>
      </c>
      <c r="O25" s="21">
        <v>0</v>
      </c>
      <c r="P25" s="21">
        <v>7445.8908650000003</v>
      </c>
      <c r="Q25" s="22">
        <v>50718.662469695002</v>
      </c>
      <c r="R25" s="21">
        <v>54791.712482510004</v>
      </c>
      <c r="S25" s="52"/>
      <c r="T25" t="str">
        <f t="shared" si="0"/>
        <v>Massachusetts</v>
      </c>
      <c r="U25" s="49">
        <f t="shared" si="1"/>
        <v>33570.492641695004</v>
      </c>
      <c r="V25" s="49">
        <f t="shared" si="2"/>
        <v>46498.615372509994</v>
      </c>
      <c r="W25">
        <f t="shared" si="3"/>
        <v>0.72196757629780728</v>
      </c>
    </row>
    <row r="26" spans="1:23">
      <c r="A26" s="25" t="s">
        <v>22</v>
      </c>
      <c r="B26" s="21">
        <v>5295.6654292849998</v>
      </c>
      <c r="C26" s="21">
        <v>2492.258264775</v>
      </c>
      <c r="D26" s="21">
        <v>4171.7741145299997</v>
      </c>
      <c r="E26" s="21">
        <v>6573.3665497599995</v>
      </c>
      <c r="F26" s="21">
        <v>8083.2890407800005</v>
      </c>
      <c r="G26" s="21">
        <v>948.30430999999999</v>
      </c>
      <c r="H26" s="21">
        <v>2410.9228199999998</v>
      </c>
      <c r="I26" s="22">
        <v>29975.580529129998</v>
      </c>
      <c r="J26" s="21">
        <v>15411.123106390001</v>
      </c>
      <c r="K26" s="21">
        <v>5565.2305038999993</v>
      </c>
      <c r="L26" s="21">
        <v>16968.282419890002</v>
      </c>
      <c r="M26" s="21">
        <v>15294.168263170001</v>
      </c>
      <c r="N26" s="21">
        <v>4715.6656880299997</v>
      </c>
      <c r="O26" s="21">
        <v>0</v>
      </c>
      <c r="P26" s="21">
        <v>6824.2192150000001</v>
      </c>
      <c r="Q26" s="22">
        <v>64778.689196380001</v>
      </c>
      <c r="R26" s="21">
        <v>94754.269725510007</v>
      </c>
      <c r="S26" s="52"/>
      <c r="T26" t="str">
        <f t="shared" si="0"/>
        <v>Michigan</v>
      </c>
      <c r="U26" s="49">
        <f t="shared" si="1"/>
        <v>47412.075573994996</v>
      </c>
      <c r="V26" s="49">
        <f t="shared" si="2"/>
        <v>84570.823380509988</v>
      </c>
      <c r="W26">
        <f t="shared" si="3"/>
        <v>0.56061977025662357</v>
      </c>
    </row>
    <row r="27" spans="1:23">
      <c r="A27" s="26" t="s">
        <v>23</v>
      </c>
      <c r="B27" s="23">
        <v>4119.4915269399999</v>
      </c>
      <c r="C27" s="23">
        <v>35.711958064999997</v>
      </c>
      <c r="D27" s="23">
        <v>7286.2385875</v>
      </c>
      <c r="E27" s="23">
        <v>4927.2036970149993</v>
      </c>
      <c r="F27" s="23">
        <v>4248.0766830749999</v>
      </c>
      <c r="G27" s="23">
        <v>1339.4795549999999</v>
      </c>
      <c r="H27" s="23">
        <v>2627.721505</v>
      </c>
      <c r="I27" s="24">
        <v>24583.923512595</v>
      </c>
      <c r="J27" s="23">
        <v>8224.6987956699995</v>
      </c>
      <c r="K27" s="23">
        <v>3448.4841975150002</v>
      </c>
      <c r="L27" s="23">
        <v>4705.5959453900005</v>
      </c>
      <c r="M27" s="23">
        <v>8581.8099470100005</v>
      </c>
      <c r="N27" s="23">
        <v>2658.513601785</v>
      </c>
      <c r="O27" s="23">
        <v>4.2267624149999996</v>
      </c>
      <c r="P27" s="23">
        <v>4477.46522</v>
      </c>
      <c r="Q27" s="24">
        <v>32100.794469785003</v>
      </c>
      <c r="R27" s="23">
        <v>56684.717982380003</v>
      </c>
      <c r="S27" s="52"/>
      <c r="T27" t="str">
        <f t="shared" si="0"/>
        <v>Minnesota</v>
      </c>
      <c r="U27" s="49">
        <f t="shared" si="1"/>
        <v>27784.509053015001</v>
      </c>
      <c r="V27" s="49">
        <f t="shared" si="2"/>
        <v>48240.051702379998</v>
      </c>
      <c r="W27">
        <f t="shared" si="3"/>
        <v>0.57596350071167546</v>
      </c>
    </row>
    <row r="28" spans="1:23">
      <c r="A28" s="25" t="s">
        <v>24</v>
      </c>
      <c r="B28" s="21">
        <v>3771.2413565000002</v>
      </c>
      <c r="C28" s="21">
        <v>0.93728532500000006</v>
      </c>
      <c r="D28" s="21">
        <v>5620.3038011900007</v>
      </c>
      <c r="E28" s="21">
        <v>3393.1446798100001</v>
      </c>
      <c r="F28" s="21">
        <v>4161.8371406400001</v>
      </c>
      <c r="G28" s="21">
        <v>454.56151</v>
      </c>
      <c r="H28" s="21">
        <v>5660.6390000000001</v>
      </c>
      <c r="I28" s="22">
        <v>23062.664773465</v>
      </c>
      <c r="J28" s="21">
        <v>3298.7759132200003</v>
      </c>
      <c r="K28" s="21">
        <v>486.90523565499996</v>
      </c>
      <c r="L28" s="21">
        <v>5000.8260935550006</v>
      </c>
      <c r="M28" s="21">
        <v>2365.777753025</v>
      </c>
      <c r="N28" s="21">
        <v>1606.0873393900001</v>
      </c>
      <c r="O28" s="21">
        <v>0</v>
      </c>
      <c r="P28" s="21">
        <v>3029.68469</v>
      </c>
      <c r="Q28" s="22">
        <v>15788.057024845002</v>
      </c>
      <c r="R28" s="21">
        <v>38850.721798309998</v>
      </c>
      <c r="S28" s="52"/>
      <c r="T28" t="str">
        <f t="shared" si="0"/>
        <v>Mississippi</v>
      </c>
      <c r="U28" s="49">
        <f t="shared" si="1"/>
        <v>18178.052400120003</v>
      </c>
      <c r="V28" s="49">
        <f t="shared" si="2"/>
        <v>29705.836598310001</v>
      </c>
      <c r="W28">
        <f t="shared" si="3"/>
        <v>0.61193537976823631</v>
      </c>
    </row>
    <row r="29" spans="1:23">
      <c r="A29" s="25" t="s">
        <v>25</v>
      </c>
      <c r="B29" s="21">
        <v>5963.0232233549996</v>
      </c>
      <c r="C29" s="21">
        <v>3702.832444395</v>
      </c>
      <c r="D29" s="21">
        <v>4619.6486606450007</v>
      </c>
      <c r="E29" s="21">
        <v>3524.4756126849998</v>
      </c>
      <c r="F29" s="21">
        <v>5152.13391151</v>
      </c>
      <c r="G29" s="21">
        <v>648.42907000000002</v>
      </c>
      <c r="H29" s="21">
        <v>5396.5249999999996</v>
      </c>
      <c r="I29" s="22">
        <v>29007.067922590002</v>
      </c>
      <c r="J29" s="21">
        <v>12495.75042455</v>
      </c>
      <c r="K29" s="21">
        <v>4774.9685753900003</v>
      </c>
      <c r="L29" s="21">
        <v>6330.9429693149996</v>
      </c>
      <c r="M29" s="21">
        <v>5514.5982061399991</v>
      </c>
      <c r="N29" s="21">
        <v>2949.7679724849995</v>
      </c>
      <c r="O29" s="21">
        <v>2.7277180000000002E-2</v>
      </c>
      <c r="P29" s="21">
        <v>7716.1</v>
      </c>
      <c r="Q29" s="22">
        <v>39782.155425060002</v>
      </c>
      <c r="R29" s="21">
        <v>68789.223347649997</v>
      </c>
      <c r="S29" s="52"/>
      <c r="T29" t="str">
        <f t="shared" si="0"/>
        <v>Missouri</v>
      </c>
      <c r="U29" s="49">
        <f t="shared" si="1"/>
        <v>34184.333853254997</v>
      </c>
      <c r="V29" s="49">
        <f t="shared" si="2"/>
        <v>55028.169277650006</v>
      </c>
      <c r="W29">
        <f t="shared" si="3"/>
        <v>0.62121517582703145</v>
      </c>
    </row>
    <row r="30" spans="1:23">
      <c r="A30" s="25" t="s">
        <v>26</v>
      </c>
      <c r="B30" s="21">
        <v>2449.3143025599998</v>
      </c>
      <c r="C30" s="21">
        <v>0</v>
      </c>
      <c r="D30" s="21">
        <v>2284.3308069549998</v>
      </c>
      <c r="E30" s="21">
        <v>1190.7583949549999</v>
      </c>
      <c r="F30" s="21">
        <v>1133.5936797850002</v>
      </c>
      <c r="G30" s="21">
        <v>438.13432</v>
      </c>
      <c r="H30" s="21">
        <v>1222.385</v>
      </c>
      <c r="I30" s="22">
        <v>8718.5165042549997</v>
      </c>
      <c r="J30" s="21">
        <v>361.06168284999995</v>
      </c>
      <c r="K30" s="21">
        <v>0</v>
      </c>
      <c r="L30" s="21">
        <v>984.83912224000005</v>
      </c>
      <c r="M30" s="21">
        <v>553.4426861799999</v>
      </c>
      <c r="N30" s="21">
        <v>331.69956080000003</v>
      </c>
      <c r="O30" s="21">
        <v>0</v>
      </c>
      <c r="P30" s="21">
        <v>710.03851499999996</v>
      </c>
      <c r="Q30" s="22">
        <v>2941.0815670700003</v>
      </c>
      <c r="R30" s="21">
        <v>11659.598071324999</v>
      </c>
      <c r="S30" s="52"/>
      <c r="T30" t="str">
        <f t="shared" si="0"/>
        <v>Montana</v>
      </c>
      <c r="U30" s="49">
        <f t="shared" si="1"/>
        <v>6079.5459146049998</v>
      </c>
      <c r="V30" s="49">
        <f t="shared" si="2"/>
        <v>9289.0402363249996</v>
      </c>
      <c r="W30">
        <f t="shared" si="3"/>
        <v>0.65448590596376144</v>
      </c>
    </row>
    <row r="31" spans="1:23">
      <c r="A31" s="26" t="s">
        <v>27</v>
      </c>
      <c r="B31" s="23">
        <v>2605.2490025000002</v>
      </c>
      <c r="C31" s="23">
        <v>1064.2598094999998</v>
      </c>
      <c r="D31" s="23">
        <v>2247.8109995</v>
      </c>
      <c r="E31" s="23">
        <v>2299.1079717500002</v>
      </c>
      <c r="F31" s="23">
        <v>1530.5214145750001</v>
      </c>
      <c r="G31" s="23">
        <v>238.345</v>
      </c>
      <c r="H31" s="23">
        <v>1090.6199999999999</v>
      </c>
      <c r="I31" s="24">
        <v>11075.914197824997</v>
      </c>
      <c r="J31" s="23">
        <v>1365.23525075</v>
      </c>
      <c r="K31" s="23">
        <v>903.36824750000005</v>
      </c>
      <c r="L31" s="23">
        <v>2141.6993310000003</v>
      </c>
      <c r="M31" s="23">
        <v>1978.7715161250001</v>
      </c>
      <c r="N31" s="23">
        <v>532.60003022500007</v>
      </c>
      <c r="O31" s="23">
        <v>0</v>
      </c>
      <c r="P31" s="23">
        <v>1095.73</v>
      </c>
      <c r="Q31" s="24">
        <v>8017.404375600001</v>
      </c>
      <c r="R31" s="23">
        <v>19093.318573425</v>
      </c>
      <c r="S31" s="52"/>
      <c r="T31" t="str">
        <f t="shared" si="0"/>
        <v>Nebraska</v>
      </c>
      <c r="U31" s="49">
        <f t="shared" si="1"/>
        <v>9263.3628312500005</v>
      </c>
      <c r="V31" s="49">
        <f t="shared" si="2"/>
        <v>16668.623573425</v>
      </c>
      <c r="W31">
        <f t="shared" si="3"/>
        <v>0.55573651840207716</v>
      </c>
    </row>
    <row r="32" spans="1:23">
      <c r="A32" s="25" t="s">
        <v>28</v>
      </c>
      <c r="B32" s="21">
        <v>1898.4219399999999</v>
      </c>
      <c r="C32" s="21">
        <v>3.08352</v>
      </c>
      <c r="D32" s="21">
        <v>1529.8525320000001</v>
      </c>
      <c r="E32" s="21">
        <v>452.26215234999995</v>
      </c>
      <c r="F32" s="21">
        <v>399.23322224999993</v>
      </c>
      <c r="G32" s="21">
        <v>210.8605</v>
      </c>
      <c r="H32" s="21">
        <v>389.86525999999998</v>
      </c>
      <c r="I32" s="22">
        <v>4883.5791265999997</v>
      </c>
      <c r="J32" s="21">
        <v>3465.5972185000001</v>
      </c>
      <c r="K32" s="21">
        <v>1713.2740110000002</v>
      </c>
      <c r="L32" s="21">
        <v>2935.504981</v>
      </c>
      <c r="M32" s="21">
        <v>4455.7060588999993</v>
      </c>
      <c r="N32" s="21">
        <v>3.9476684500000001</v>
      </c>
      <c r="O32" s="21">
        <v>2065.3766556999999</v>
      </c>
      <c r="P32" s="21">
        <v>4666.3300900000004</v>
      </c>
      <c r="Q32" s="22">
        <v>19305.73668355</v>
      </c>
      <c r="R32" s="21">
        <v>24189.315810150001</v>
      </c>
      <c r="S32" s="52"/>
      <c r="T32" t="str">
        <f t="shared" si="0"/>
        <v>Nevada</v>
      </c>
      <c r="U32" s="49">
        <f t="shared" si="1"/>
        <v>11542.6506825</v>
      </c>
      <c r="V32" s="49">
        <f t="shared" si="2"/>
        <v>18922.259960150004</v>
      </c>
      <c r="W32">
        <f t="shared" si="3"/>
        <v>0.61000381068691845</v>
      </c>
    </row>
    <row r="33" spans="1:23">
      <c r="A33" s="25" t="s">
        <v>29</v>
      </c>
      <c r="B33" s="21">
        <v>1253.1554778350001</v>
      </c>
      <c r="C33" s="21">
        <v>312.61288115499997</v>
      </c>
      <c r="D33" s="21">
        <v>1055.7110904799999</v>
      </c>
      <c r="E33" s="21">
        <v>953.02103856000008</v>
      </c>
      <c r="F33" s="21">
        <v>1054.2468528299999</v>
      </c>
      <c r="G33" s="21">
        <v>562.05656499999998</v>
      </c>
      <c r="H33" s="21">
        <v>390.70549</v>
      </c>
      <c r="I33" s="22">
        <v>5581.50939586</v>
      </c>
      <c r="J33" s="21">
        <v>1564.2242764950001</v>
      </c>
      <c r="K33" s="21">
        <v>945.60983729499992</v>
      </c>
      <c r="L33" s="21">
        <v>1260.6655112449998</v>
      </c>
      <c r="M33" s="21">
        <v>1768.88189605</v>
      </c>
      <c r="N33" s="21">
        <v>884.84958815500011</v>
      </c>
      <c r="O33" s="21">
        <v>0</v>
      </c>
      <c r="P33" s="21">
        <v>713.78925500000003</v>
      </c>
      <c r="Q33" s="22">
        <v>7138.0203642399993</v>
      </c>
      <c r="R33" s="21">
        <v>12719.529760099998</v>
      </c>
      <c r="S33" s="52"/>
      <c r="T33" t="str">
        <f t="shared" si="0"/>
        <v>New Hampshire</v>
      </c>
      <c r="U33" s="49">
        <f t="shared" si="1"/>
        <v>6079.3661933499998</v>
      </c>
      <c r="V33" s="49">
        <f t="shared" si="2"/>
        <v>11052.978450099999</v>
      </c>
      <c r="W33">
        <f t="shared" si="3"/>
        <v>0.55002063206727758</v>
      </c>
    </row>
    <row r="34" spans="1:23">
      <c r="A34" s="25" t="s">
        <v>30</v>
      </c>
      <c r="B34" s="21">
        <v>1510.5177446999999</v>
      </c>
      <c r="C34" s="21">
        <v>0</v>
      </c>
      <c r="D34" s="21">
        <v>1812.7628056000001</v>
      </c>
      <c r="E34" s="21">
        <v>780.3996307000001</v>
      </c>
      <c r="F34" s="21">
        <v>1168.2326218000001</v>
      </c>
      <c r="G34" s="21">
        <v>290.07754499999999</v>
      </c>
      <c r="H34" s="21">
        <v>736.20500000000004</v>
      </c>
      <c r="I34" s="22">
        <v>6298.1953477999996</v>
      </c>
      <c r="J34" s="21">
        <v>13435.817177300001</v>
      </c>
      <c r="K34" s="21">
        <v>11194.357101150001</v>
      </c>
      <c r="L34" s="21">
        <v>16083.363620800001</v>
      </c>
      <c r="M34" s="21">
        <v>11079.466624199998</v>
      </c>
      <c r="N34" s="21">
        <v>3996.3612312000005</v>
      </c>
      <c r="O34" s="21">
        <v>0</v>
      </c>
      <c r="P34" s="21">
        <v>11006.21</v>
      </c>
      <c r="Q34" s="22">
        <v>66795.575754649995</v>
      </c>
      <c r="R34" s="21">
        <v>73093.771102450002</v>
      </c>
      <c r="S34" s="52"/>
      <c r="T34" t="str">
        <f t="shared" si="0"/>
        <v>New Jersey</v>
      </c>
      <c r="U34" s="49">
        <f t="shared" si="1"/>
        <v>44036.818449550003</v>
      </c>
      <c r="V34" s="49">
        <f t="shared" si="2"/>
        <v>61061.278557450001</v>
      </c>
      <c r="W34">
        <f t="shared" si="3"/>
        <v>0.72119057264936903</v>
      </c>
    </row>
    <row r="35" spans="1:23">
      <c r="A35" s="26" t="s">
        <v>31</v>
      </c>
      <c r="B35" s="23">
        <v>4375.7258324799996</v>
      </c>
      <c r="C35" s="23">
        <v>0</v>
      </c>
      <c r="D35" s="23">
        <v>3151.6355141549998</v>
      </c>
      <c r="E35" s="23">
        <v>1444.9948080249999</v>
      </c>
      <c r="F35" s="23">
        <v>1307.3057145799999</v>
      </c>
      <c r="G35" s="23">
        <v>504.79500000000002</v>
      </c>
      <c r="H35" s="23">
        <v>3819.36</v>
      </c>
      <c r="I35" s="24">
        <v>14603.81686924</v>
      </c>
      <c r="J35" s="23">
        <v>2639.92528292</v>
      </c>
      <c r="K35" s="23">
        <v>0</v>
      </c>
      <c r="L35" s="23">
        <v>4014.0720590400001</v>
      </c>
      <c r="M35" s="23">
        <v>1589.203647905</v>
      </c>
      <c r="N35" s="23">
        <v>0</v>
      </c>
      <c r="O35" s="23">
        <v>1207.7323888999999</v>
      </c>
      <c r="P35" s="23">
        <v>1595.415</v>
      </c>
      <c r="Q35" s="24">
        <v>11046.348378765</v>
      </c>
      <c r="R35" s="23">
        <v>25650.165248005</v>
      </c>
      <c r="S35" s="52"/>
      <c r="T35" t="str">
        <f t="shared" si="0"/>
        <v>New Mexico</v>
      </c>
      <c r="U35" s="49">
        <f t="shared" si="1"/>
        <v>14181.358688594999</v>
      </c>
      <c r="V35" s="49">
        <f t="shared" si="2"/>
        <v>19730.595248005</v>
      </c>
      <c r="W35">
        <f t="shared" si="3"/>
        <v>0.71874966316735445</v>
      </c>
    </row>
    <row r="36" spans="1:23">
      <c r="A36" s="25" t="s">
        <v>32</v>
      </c>
      <c r="B36" s="32">
        <v>6151.1033699999998</v>
      </c>
      <c r="C36" s="32">
        <v>641.90724999999998</v>
      </c>
      <c r="D36" s="32">
        <v>3177.37709</v>
      </c>
      <c r="E36" s="32">
        <v>4740.3245500000003</v>
      </c>
      <c r="F36" s="32">
        <v>4125.2664100000002</v>
      </c>
      <c r="G36" s="33">
        <v>2812.69</v>
      </c>
      <c r="H36" s="33">
        <v>5328.27</v>
      </c>
      <c r="I36" s="34">
        <v>26976.93867</v>
      </c>
      <c r="J36" s="35">
        <v>20018.727640000001</v>
      </c>
      <c r="K36" s="47">
        <v>16924.780190000001</v>
      </c>
      <c r="L36" s="48">
        <v>18294.053890350002</v>
      </c>
      <c r="M36" s="47">
        <v>17448.080870000002</v>
      </c>
      <c r="N36" s="47">
        <v>7507.7460000000001</v>
      </c>
      <c r="O36" s="47">
        <v>0</v>
      </c>
      <c r="P36" s="33">
        <v>15347.154999999999</v>
      </c>
      <c r="Q36" s="36">
        <v>95540.543590000001</v>
      </c>
      <c r="R36" s="37">
        <v>122517.48226</v>
      </c>
      <c r="S36" s="53"/>
      <c r="T36" t="str">
        <f t="shared" si="0"/>
        <v>New York</v>
      </c>
      <c r="U36" s="49">
        <f t="shared" si="1"/>
        <v>64566.042180350007</v>
      </c>
      <c r="V36" s="49">
        <f t="shared" si="2"/>
        <v>99029.367260350002</v>
      </c>
      <c r="W36">
        <f t="shared" si="3"/>
        <v>0.65198883893304815</v>
      </c>
    </row>
    <row r="37" spans="1:23">
      <c r="A37" s="25" t="s">
        <v>33</v>
      </c>
      <c r="B37" s="21">
        <v>6045.0414145000004</v>
      </c>
      <c r="C37" s="21">
        <v>28.949405600000002</v>
      </c>
      <c r="D37" s="21">
        <v>7678.4135937800011</v>
      </c>
      <c r="E37" s="21">
        <v>5278.5809797700003</v>
      </c>
      <c r="F37" s="21">
        <v>8701.6400620349996</v>
      </c>
      <c r="G37" s="21">
        <v>3417.1332849999999</v>
      </c>
      <c r="H37" s="21">
        <v>9116.7458900000001</v>
      </c>
      <c r="I37" s="22">
        <v>40266.504630684998</v>
      </c>
      <c r="J37" s="21">
        <v>15195.467898499999</v>
      </c>
      <c r="K37" s="21">
        <v>5610.665612285</v>
      </c>
      <c r="L37" s="21">
        <v>12879.095030725</v>
      </c>
      <c r="M37" s="21">
        <v>11939.29914703</v>
      </c>
      <c r="N37" s="21">
        <v>5419.52367263</v>
      </c>
      <c r="O37" s="21">
        <v>5.2523500000000001E-2</v>
      </c>
      <c r="P37" s="21">
        <v>12461.750795</v>
      </c>
      <c r="Q37" s="22">
        <v>63505.854679669996</v>
      </c>
      <c r="R37" s="21">
        <v>103772.35931035499</v>
      </c>
      <c r="S37" s="52"/>
      <c r="T37" t="str">
        <f t="shared" si="0"/>
        <v>North Carolina</v>
      </c>
      <c r="U37" s="49">
        <f t="shared" si="1"/>
        <v>47408.683549790003</v>
      </c>
      <c r="V37" s="49">
        <f t="shared" si="2"/>
        <v>78776.729340354999</v>
      </c>
      <c r="W37">
        <f t="shared" si="3"/>
        <v>0.601810762477339</v>
      </c>
    </row>
    <row r="38" spans="1:23">
      <c r="A38" s="25" t="s">
        <v>34</v>
      </c>
      <c r="B38" s="21">
        <v>1613.4557692249998</v>
      </c>
      <c r="C38" s="21">
        <v>0</v>
      </c>
      <c r="D38" s="21">
        <v>2240.3661755299995</v>
      </c>
      <c r="E38" s="21">
        <v>794.77637297500007</v>
      </c>
      <c r="F38" s="21">
        <v>1057.9173972200001</v>
      </c>
      <c r="G38" s="21">
        <v>0</v>
      </c>
      <c r="H38" s="21">
        <v>1057.405</v>
      </c>
      <c r="I38" s="22">
        <v>6763.9207149499989</v>
      </c>
      <c r="J38" s="21">
        <v>432.42557181000001</v>
      </c>
      <c r="K38" s="21">
        <v>0</v>
      </c>
      <c r="L38" s="21">
        <v>705.971678795</v>
      </c>
      <c r="M38" s="21">
        <v>580.50443368999993</v>
      </c>
      <c r="N38" s="21">
        <v>248.88287339000001</v>
      </c>
      <c r="O38" s="21">
        <v>0</v>
      </c>
      <c r="P38" s="21">
        <v>398.94499999999999</v>
      </c>
      <c r="Q38" s="22">
        <v>2366.7295576850001</v>
      </c>
      <c r="R38" s="21">
        <v>9130.6502726349991</v>
      </c>
      <c r="S38" s="52"/>
      <c r="T38" t="str">
        <f t="shared" si="0"/>
        <v>North Dakota</v>
      </c>
      <c r="U38" s="49">
        <f t="shared" si="1"/>
        <v>4992.2191953599995</v>
      </c>
      <c r="V38" s="49">
        <f t="shared" si="2"/>
        <v>7674.3002726349996</v>
      </c>
      <c r="W38">
        <f t="shared" si="3"/>
        <v>0.65051131933959405</v>
      </c>
    </row>
    <row r="39" spans="1:23">
      <c r="A39" s="26" t="s">
        <v>35</v>
      </c>
      <c r="B39" s="23">
        <v>9015.0878142599995</v>
      </c>
      <c r="C39" s="23">
        <v>0</v>
      </c>
      <c r="D39" s="23">
        <v>6552.6304478900001</v>
      </c>
      <c r="E39" s="23">
        <v>4305.7124508199995</v>
      </c>
      <c r="F39" s="23">
        <v>8724.0436824650005</v>
      </c>
      <c r="G39" s="23">
        <v>2017.3071849999999</v>
      </c>
      <c r="H39" s="23">
        <v>5731.96</v>
      </c>
      <c r="I39" s="24">
        <v>36346.741580435002</v>
      </c>
      <c r="J39" s="23">
        <v>22373.985311675002</v>
      </c>
      <c r="K39" s="23">
        <v>5515.8204422200006</v>
      </c>
      <c r="L39" s="23">
        <v>12431.27482289</v>
      </c>
      <c r="M39" s="23">
        <v>13029.33488058</v>
      </c>
      <c r="N39" s="23">
        <v>9429.0962113250007</v>
      </c>
      <c r="O39" s="23">
        <v>0</v>
      </c>
      <c r="P39" s="23">
        <v>12863.695</v>
      </c>
      <c r="Q39" s="24">
        <v>75643.206668689993</v>
      </c>
      <c r="R39" s="23">
        <v>111989.94824912499</v>
      </c>
      <c r="S39" s="52"/>
      <c r="T39" t="str">
        <f t="shared" si="0"/>
        <v>Ohio</v>
      </c>
      <c r="U39" s="49">
        <f t="shared" si="1"/>
        <v>55888.798838934999</v>
      </c>
      <c r="V39" s="49">
        <f t="shared" si="2"/>
        <v>91376.986064124998</v>
      </c>
      <c r="W39">
        <f t="shared" si="3"/>
        <v>0.61162882741300206</v>
      </c>
    </row>
    <row r="40" spans="1:23">
      <c r="A40" s="25" t="s">
        <v>1913</v>
      </c>
      <c r="B40" s="21">
        <v>5084.9704899999997</v>
      </c>
      <c r="C40" s="21">
        <v>0</v>
      </c>
      <c r="D40" s="21">
        <v>5017.3183239999998</v>
      </c>
      <c r="E40" s="21">
        <v>2883.5905929999999</v>
      </c>
      <c r="F40" s="21">
        <v>5663.7028245999991</v>
      </c>
      <c r="G40" s="21">
        <v>181.03416000000001</v>
      </c>
      <c r="H40" s="21">
        <v>2741.0905050000001</v>
      </c>
      <c r="I40" s="22">
        <v>21571.706896599997</v>
      </c>
      <c r="J40" s="21">
        <v>4786.0865899999999</v>
      </c>
      <c r="K40" s="21">
        <v>2811.1212300000002</v>
      </c>
      <c r="L40" s="21">
        <v>5802.6025598999995</v>
      </c>
      <c r="M40" s="21">
        <v>5596.1468944999997</v>
      </c>
      <c r="N40" s="21">
        <v>1280.4568723</v>
      </c>
      <c r="O40" s="21">
        <v>0</v>
      </c>
      <c r="P40" s="21">
        <v>5615.4563799999996</v>
      </c>
      <c r="Q40" s="22">
        <v>25891.870526699997</v>
      </c>
      <c r="R40" s="21">
        <v>47463.577423299997</v>
      </c>
      <c r="S40" s="52"/>
      <c r="T40" t="s">
        <v>36</v>
      </c>
      <c r="U40" s="49">
        <f t="shared" si="1"/>
        <v>23502.099193899998</v>
      </c>
      <c r="V40" s="49">
        <f t="shared" si="2"/>
        <v>38925.996378299991</v>
      </c>
      <c r="W40">
        <f t="shared" si="3"/>
        <v>0.60376358681987841</v>
      </c>
    </row>
    <row r="41" spans="1:23">
      <c r="A41" s="25" t="s">
        <v>37</v>
      </c>
      <c r="B41" s="21">
        <v>4131.3678399999999</v>
      </c>
      <c r="C41" s="21">
        <v>0</v>
      </c>
      <c r="D41" s="21">
        <v>4375.5541540000004</v>
      </c>
      <c r="E41" s="21">
        <v>2058.4406337</v>
      </c>
      <c r="F41" s="21">
        <v>2016.4447447500002</v>
      </c>
      <c r="G41" s="21">
        <v>595.31500000000005</v>
      </c>
      <c r="H41" s="21">
        <v>1489.0452399999999</v>
      </c>
      <c r="I41" s="22">
        <v>14666.167612450001</v>
      </c>
      <c r="J41" s="21">
        <v>4478.0073910000001</v>
      </c>
      <c r="K41" s="21">
        <v>1320.1855089999999</v>
      </c>
      <c r="L41" s="21">
        <v>4765.8884718499994</v>
      </c>
      <c r="M41" s="21">
        <v>3714.0387426499997</v>
      </c>
      <c r="N41" s="21">
        <v>2272.8793491500001</v>
      </c>
      <c r="O41" s="21">
        <v>0</v>
      </c>
      <c r="P41" s="21">
        <v>2156.2305649999998</v>
      </c>
      <c r="Q41" s="22">
        <v>18707.230028649996</v>
      </c>
      <c r="R41" s="21">
        <v>33373.397641099997</v>
      </c>
      <c r="S41" s="52"/>
      <c r="T41" t="str">
        <f t="shared" si="0"/>
        <v>Oregon</v>
      </c>
      <c r="U41" s="49">
        <f t="shared" si="1"/>
        <v>19071.003365849996</v>
      </c>
      <c r="V41" s="49">
        <f t="shared" si="2"/>
        <v>29132.806836099997</v>
      </c>
      <c r="W41">
        <f t="shared" si="3"/>
        <v>0.65462292985165127</v>
      </c>
    </row>
    <row r="42" spans="1:23">
      <c r="A42" s="25" t="s">
        <v>38</v>
      </c>
      <c r="B42" s="21">
        <v>10539.244286930001</v>
      </c>
      <c r="C42" s="29">
        <v>1882.3316884349999</v>
      </c>
      <c r="D42" s="21">
        <v>4180.2820736349995</v>
      </c>
      <c r="E42" s="21">
        <v>6882.4257157249995</v>
      </c>
      <c r="F42" s="21">
        <v>4425.5863045249998</v>
      </c>
      <c r="G42" s="21">
        <v>2095.6117300000001</v>
      </c>
      <c r="H42" s="21">
        <v>5643.0762949999998</v>
      </c>
      <c r="I42" s="22">
        <v>35648.558094250002</v>
      </c>
      <c r="J42" s="21">
        <v>13122.777764080001</v>
      </c>
      <c r="K42" s="21">
        <v>6214.4914121849997</v>
      </c>
      <c r="L42" s="21">
        <v>16358.365697090001</v>
      </c>
      <c r="M42" s="21">
        <v>12601.470595144998</v>
      </c>
      <c r="N42" s="21">
        <v>7822.1012038049994</v>
      </c>
      <c r="O42" s="21">
        <v>0</v>
      </c>
      <c r="P42" s="21">
        <v>7436.4140049999996</v>
      </c>
      <c r="Q42" s="22">
        <v>63555.620677304993</v>
      </c>
      <c r="R42" s="21">
        <v>99204.178771554987</v>
      </c>
      <c r="S42" s="52"/>
      <c r="T42" t="str">
        <f t="shared" si="0"/>
        <v>Pennsylvania</v>
      </c>
      <c r="U42" s="49">
        <f t="shared" si="1"/>
        <v>50415.161233920007</v>
      </c>
      <c r="V42" s="49">
        <f t="shared" si="2"/>
        <v>84029.076741555007</v>
      </c>
      <c r="W42">
        <f t="shared" si="3"/>
        <v>0.59997280928100605</v>
      </c>
    </row>
    <row r="43" spans="1:23">
      <c r="A43" s="26" t="s">
        <v>39</v>
      </c>
      <c r="B43" s="23">
        <v>398.38476551499997</v>
      </c>
      <c r="C43" s="23">
        <v>0</v>
      </c>
      <c r="D43" s="23">
        <v>132.791531475</v>
      </c>
      <c r="E43" s="23">
        <v>129.91703493</v>
      </c>
      <c r="F43" s="23">
        <v>159.86459982500003</v>
      </c>
      <c r="G43" s="23">
        <v>35.8065</v>
      </c>
      <c r="H43" s="23">
        <v>22.222660000000001</v>
      </c>
      <c r="I43" s="24">
        <v>878.98709174500004</v>
      </c>
      <c r="J43" s="23">
        <v>1742.2588507999999</v>
      </c>
      <c r="K43" s="23">
        <v>1193.028616115</v>
      </c>
      <c r="L43" s="23">
        <v>2027.958056915</v>
      </c>
      <c r="M43" s="23">
        <v>979.08849176000001</v>
      </c>
      <c r="N43" s="23">
        <v>795.51386277500012</v>
      </c>
      <c r="O43" s="23">
        <v>0</v>
      </c>
      <c r="P43" s="23">
        <v>284.59341999999998</v>
      </c>
      <c r="Q43" s="24">
        <v>7022.441298365</v>
      </c>
      <c r="R43" s="23">
        <v>7901.4283901099998</v>
      </c>
      <c r="S43" s="52"/>
      <c r="T43" t="str">
        <f t="shared" si="0"/>
        <v>Rhode Island</v>
      </c>
      <c r="U43" s="49">
        <f t="shared" si="1"/>
        <v>5494.42182082</v>
      </c>
      <c r="V43" s="49">
        <f t="shared" si="2"/>
        <v>7558.8058101099996</v>
      </c>
      <c r="W43">
        <f t="shared" si="3"/>
        <v>0.72689019388104148</v>
      </c>
    </row>
    <row r="44" spans="1:23">
      <c r="A44" s="25" t="s">
        <v>40</v>
      </c>
      <c r="B44" s="21">
        <v>7461.3373474499995</v>
      </c>
      <c r="C44" s="21">
        <v>0</v>
      </c>
      <c r="D44" s="21">
        <v>3448.01942805</v>
      </c>
      <c r="E44" s="21">
        <v>4947.0755120999993</v>
      </c>
      <c r="F44" s="21">
        <v>4888.6169372650002</v>
      </c>
      <c r="G44" s="21">
        <v>278.20190500000001</v>
      </c>
      <c r="H44" s="21">
        <v>2377.7180400000002</v>
      </c>
      <c r="I44" s="22">
        <v>23400.969169865002</v>
      </c>
      <c r="J44" s="21">
        <v>6104.9543358499996</v>
      </c>
      <c r="K44" s="21">
        <v>812.53839170000003</v>
      </c>
      <c r="L44" s="21">
        <v>7249.5152257500004</v>
      </c>
      <c r="M44" s="21">
        <v>5566.0663027999999</v>
      </c>
      <c r="N44" s="21">
        <v>3455.148971955</v>
      </c>
      <c r="O44" s="21">
        <v>0</v>
      </c>
      <c r="P44" s="21">
        <v>2140.9870700000001</v>
      </c>
      <c r="Q44" s="22">
        <v>25329.210298055001</v>
      </c>
      <c r="R44" s="21">
        <v>48730.179467920003</v>
      </c>
      <c r="S44" s="52"/>
      <c r="T44" t="str">
        <f t="shared" si="0"/>
        <v>South Carolina</v>
      </c>
      <c r="U44" s="49">
        <f t="shared" si="1"/>
        <v>25076.364728799999</v>
      </c>
      <c r="V44" s="49">
        <f t="shared" si="2"/>
        <v>43933.272452919999</v>
      </c>
      <c r="W44">
        <f t="shared" si="3"/>
        <v>0.57078299267764454</v>
      </c>
    </row>
    <row r="45" spans="1:23">
      <c r="A45" s="25" t="s">
        <v>1914</v>
      </c>
      <c r="B45" s="21">
        <v>2039.2720637499999</v>
      </c>
      <c r="C45" s="21">
        <v>0</v>
      </c>
      <c r="D45" s="21">
        <v>1703.1732345999999</v>
      </c>
      <c r="E45" s="21">
        <v>1070.46349988</v>
      </c>
      <c r="F45" s="21">
        <v>1053.1362078350001</v>
      </c>
      <c r="G45" s="21">
        <v>147.70674</v>
      </c>
      <c r="H45" s="21">
        <v>463.42991499999999</v>
      </c>
      <c r="I45" s="22">
        <v>6477.1816610649994</v>
      </c>
      <c r="J45" s="21">
        <v>626.26884325000003</v>
      </c>
      <c r="K45" s="21">
        <v>36.788409860000002</v>
      </c>
      <c r="L45" s="21">
        <v>558.87585352999997</v>
      </c>
      <c r="M45" s="21">
        <v>801.57986018999998</v>
      </c>
      <c r="N45" s="21">
        <v>245.00043847000001</v>
      </c>
      <c r="O45" s="21">
        <v>0</v>
      </c>
      <c r="P45" s="21">
        <v>256.353005</v>
      </c>
      <c r="Q45" s="22">
        <v>2524.8664103000001</v>
      </c>
      <c r="R45" s="21">
        <v>9002.0480713649995</v>
      </c>
      <c r="S45" s="52"/>
      <c r="T45" t="str">
        <f t="shared" si="0"/>
        <v>South Dakota</v>
      </c>
      <c r="U45" s="49">
        <f t="shared" si="1"/>
        <v>4964.3784049899996</v>
      </c>
      <c r="V45" s="49">
        <f t="shared" si="2"/>
        <v>8134.5584113649993</v>
      </c>
      <c r="W45">
        <f t="shared" si="3"/>
        <v>0.61028247065681396</v>
      </c>
    </row>
    <row r="46" spans="1:23">
      <c r="A46" s="25" t="s">
        <v>41</v>
      </c>
      <c r="B46" s="21">
        <v>8650.2409886999994</v>
      </c>
      <c r="C46" s="21">
        <v>0</v>
      </c>
      <c r="D46" s="21">
        <v>5485.0702112999988</v>
      </c>
      <c r="E46" s="21">
        <v>4988.3828723500001</v>
      </c>
      <c r="F46" s="21">
        <v>3195.4443372999999</v>
      </c>
      <c r="G46" s="21">
        <v>2737.50146</v>
      </c>
      <c r="H46" s="21">
        <v>3148.3060399999999</v>
      </c>
      <c r="I46" s="22">
        <v>28204.945909649996</v>
      </c>
      <c r="J46" s="21">
        <v>11750.182955549999</v>
      </c>
      <c r="K46" s="21">
        <v>2014.5203625499998</v>
      </c>
      <c r="L46" s="21">
        <v>10746.93599125</v>
      </c>
      <c r="M46" s="21">
        <v>8251.4129639000002</v>
      </c>
      <c r="N46" s="21">
        <v>2970.2456372000001</v>
      </c>
      <c r="O46" s="21">
        <v>0</v>
      </c>
      <c r="P46" s="21">
        <v>6812.8600500000002</v>
      </c>
      <c r="Q46" s="22">
        <v>42546.157960450008</v>
      </c>
      <c r="R46" s="21">
        <v>70751.103870100007</v>
      </c>
      <c r="S46" s="52"/>
      <c r="T46" t="str">
        <f t="shared" si="0"/>
        <v>Tennessee</v>
      </c>
      <c r="U46" s="49">
        <f t="shared" si="1"/>
        <v>38646.950509349997</v>
      </c>
      <c r="V46" s="49">
        <f t="shared" si="2"/>
        <v>58052.436320100001</v>
      </c>
      <c r="W46">
        <f t="shared" si="3"/>
        <v>0.66572486805293518</v>
      </c>
    </row>
    <row r="47" spans="1:23">
      <c r="A47" s="26" t="s">
        <v>42</v>
      </c>
      <c r="B47" s="23">
        <v>15548.522857399999</v>
      </c>
      <c r="C47" s="23">
        <v>0</v>
      </c>
      <c r="D47" s="23">
        <v>20512.925233034999</v>
      </c>
      <c r="E47" s="23">
        <v>12081.466479494999</v>
      </c>
      <c r="F47" s="23">
        <v>13834.83466411</v>
      </c>
      <c r="G47" s="23">
        <v>2594.6733100000001</v>
      </c>
      <c r="H47" s="23">
        <v>5514.6773249999997</v>
      </c>
      <c r="I47" s="24">
        <v>70087.099869040001</v>
      </c>
      <c r="J47" s="23">
        <v>40185.383064229994</v>
      </c>
      <c r="K47" s="23">
        <v>32293.935556414999</v>
      </c>
      <c r="L47" s="23">
        <v>37099.579770230004</v>
      </c>
      <c r="M47" s="23">
        <v>28882.927457959999</v>
      </c>
      <c r="N47" s="23">
        <v>19245.054159700001</v>
      </c>
      <c r="O47" s="23">
        <v>0</v>
      </c>
      <c r="P47" s="23">
        <v>9645.9112100000002</v>
      </c>
      <c r="Q47" s="24">
        <v>167352.79121853499</v>
      </c>
      <c r="R47" s="23">
        <v>237439.891087575</v>
      </c>
      <c r="S47" s="52"/>
      <c r="T47" t="str">
        <f t="shared" si="0"/>
        <v>Texas</v>
      </c>
      <c r="U47" s="49">
        <f t="shared" si="1"/>
        <v>145640.34648131</v>
      </c>
      <c r="V47" s="49">
        <f t="shared" si="2"/>
        <v>219684.629242575</v>
      </c>
      <c r="W47">
        <f t="shared" si="3"/>
        <v>0.6629519187730446</v>
      </c>
    </row>
    <row r="48" spans="1:23">
      <c r="A48" s="25" t="s">
        <v>43</v>
      </c>
      <c r="B48" s="21">
        <v>3096.9420420700003</v>
      </c>
      <c r="C48" s="21">
        <v>0</v>
      </c>
      <c r="D48" s="21">
        <v>1633.7116880450001</v>
      </c>
      <c r="E48" s="21">
        <v>861.85436112500008</v>
      </c>
      <c r="F48" s="21">
        <v>861.670898255</v>
      </c>
      <c r="G48" s="21">
        <v>228.40604999999999</v>
      </c>
      <c r="H48" s="21">
        <v>1084.156215</v>
      </c>
      <c r="I48" s="22">
        <v>7766.7412544949993</v>
      </c>
      <c r="J48" s="21">
        <v>6186.6464429300004</v>
      </c>
      <c r="K48" s="21">
        <v>286.77182395</v>
      </c>
      <c r="L48" s="21">
        <v>3015.8415985300003</v>
      </c>
      <c r="M48" s="21">
        <v>3634.31239271</v>
      </c>
      <c r="N48" s="21">
        <v>1525.905375645</v>
      </c>
      <c r="O48" s="21">
        <v>2.1001512349999998</v>
      </c>
      <c r="P48" s="21">
        <v>3803.3072999999999</v>
      </c>
      <c r="Q48" s="22">
        <v>18454.885084999998</v>
      </c>
      <c r="R48" s="21">
        <v>26221.626339494997</v>
      </c>
      <c r="S48" s="52"/>
      <c r="T48" t="str">
        <f t="shared" si="0"/>
        <v>Utah</v>
      </c>
      <c r="U48" s="49">
        <f t="shared" si="1"/>
        <v>14219.913595525</v>
      </c>
      <c r="V48" s="49">
        <f t="shared" si="2"/>
        <v>21105.756774495003</v>
      </c>
      <c r="W48">
        <f t="shared" si="3"/>
        <v>0.67374573427799966</v>
      </c>
    </row>
    <row r="49" spans="1:23">
      <c r="A49" s="25" t="s">
        <v>44</v>
      </c>
      <c r="B49" s="21">
        <v>1251.868021</v>
      </c>
      <c r="C49" s="21">
        <v>0</v>
      </c>
      <c r="D49" s="21">
        <v>710.75602104999996</v>
      </c>
      <c r="E49" s="21">
        <v>931.48609184999998</v>
      </c>
      <c r="F49" s="21">
        <v>1179.27425505</v>
      </c>
      <c r="G49" s="21">
        <v>214.95069000000001</v>
      </c>
      <c r="H49" s="21">
        <v>994.64251999999999</v>
      </c>
      <c r="I49" s="22">
        <v>5282.9775989499994</v>
      </c>
      <c r="J49" s="21">
        <v>376.27725900000002</v>
      </c>
      <c r="K49" s="21">
        <v>62.910451000000002</v>
      </c>
      <c r="L49" s="21">
        <v>429.99606099999994</v>
      </c>
      <c r="M49" s="21">
        <v>351.68816164999998</v>
      </c>
      <c r="N49" s="21">
        <v>224.07853335000001</v>
      </c>
      <c r="O49" s="21">
        <v>0</v>
      </c>
      <c r="P49" s="21">
        <v>413.11101500000001</v>
      </c>
      <c r="Q49" s="22">
        <v>1858.061481</v>
      </c>
      <c r="R49" s="21">
        <v>7141.0390799499992</v>
      </c>
      <c r="S49" s="52"/>
      <c r="T49" t="str">
        <f t="shared" si="0"/>
        <v>Vermont</v>
      </c>
      <c r="U49" s="49">
        <f t="shared" si="1"/>
        <v>2831.8078130499998</v>
      </c>
      <c r="V49" s="49">
        <f t="shared" si="2"/>
        <v>5518.3348549499997</v>
      </c>
      <c r="W49">
        <f t="shared" si="3"/>
        <v>0.5131634609867578</v>
      </c>
    </row>
    <row r="50" spans="1:23">
      <c r="A50" s="25" t="s">
        <v>45</v>
      </c>
      <c r="B50" s="21">
        <v>9152.2552033499996</v>
      </c>
      <c r="C50" s="21">
        <v>0</v>
      </c>
      <c r="D50" s="21">
        <v>6387.6555115350002</v>
      </c>
      <c r="E50" s="21">
        <v>5173.9271822250003</v>
      </c>
      <c r="F50" s="21">
        <v>4981.3295868000005</v>
      </c>
      <c r="G50" s="21">
        <v>545.05778499999997</v>
      </c>
      <c r="H50" s="21">
        <v>3379.3189200000002</v>
      </c>
      <c r="I50" s="22">
        <v>29619.544188910004</v>
      </c>
      <c r="J50" s="21">
        <v>14909.50814115</v>
      </c>
      <c r="K50" s="21">
        <v>3394.9489463499999</v>
      </c>
      <c r="L50" s="21">
        <v>12952.925469965001</v>
      </c>
      <c r="M50" s="21">
        <v>10443.628110940001</v>
      </c>
      <c r="N50" s="21">
        <v>4131.1390463199996</v>
      </c>
      <c r="O50" s="21">
        <v>0</v>
      </c>
      <c r="P50" s="21">
        <v>5522.2981600000003</v>
      </c>
      <c r="Q50" s="22">
        <v>51354.447874724996</v>
      </c>
      <c r="R50" s="21">
        <v>80973.992063635</v>
      </c>
      <c r="S50" s="52"/>
      <c r="T50" t="str">
        <f t="shared" si="0"/>
        <v>Virginia</v>
      </c>
      <c r="U50" s="49">
        <f t="shared" si="1"/>
        <v>46797.293272349998</v>
      </c>
      <c r="V50" s="49">
        <f t="shared" si="2"/>
        <v>71527.317198634992</v>
      </c>
      <c r="W50">
        <f t="shared" si="3"/>
        <v>0.65425763337930787</v>
      </c>
    </row>
    <row r="51" spans="1:23">
      <c r="A51" s="26" t="s">
        <v>46</v>
      </c>
      <c r="B51" s="23">
        <v>4573.9908642999999</v>
      </c>
      <c r="C51" s="23">
        <v>1831.9854795000001</v>
      </c>
      <c r="D51" s="23">
        <v>2199.3266186999999</v>
      </c>
      <c r="E51" s="23">
        <v>2141.6282563750001</v>
      </c>
      <c r="F51" s="23">
        <v>3901.5426243749998</v>
      </c>
      <c r="G51" s="23">
        <v>1162.675745</v>
      </c>
      <c r="H51" s="23">
        <v>1190.08761</v>
      </c>
      <c r="I51" s="24">
        <v>17001.237198250001</v>
      </c>
      <c r="J51" s="23">
        <v>10872.600406799998</v>
      </c>
      <c r="K51" s="23">
        <v>5282.0035238149994</v>
      </c>
      <c r="L51" s="23">
        <v>8778.8846167400006</v>
      </c>
      <c r="M51" s="23">
        <v>7560.7731911350002</v>
      </c>
      <c r="N51" s="23">
        <v>3063.0405522600004</v>
      </c>
      <c r="O51" s="23">
        <v>0</v>
      </c>
      <c r="P51" s="23">
        <v>4396.0333549999996</v>
      </c>
      <c r="Q51" s="24">
        <v>39953.335645749998</v>
      </c>
      <c r="R51" s="23">
        <v>56954.572843999995</v>
      </c>
      <c r="S51" s="52"/>
      <c r="T51" t="str">
        <f t="shared" si="0"/>
        <v>Washington</v>
      </c>
      <c r="U51" s="49">
        <f t="shared" si="1"/>
        <v>31706.806030354997</v>
      </c>
      <c r="V51" s="49">
        <f t="shared" si="2"/>
        <v>50205.776133999992</v>
      </c>
      <c r="W51">
        <f t="shared" si="3"/>
        <v>0.63153701569574472</v>
      </c>
    </row>
    <row r="52" spans="1:23">
      <c r="A52" s="25" t="s">
        <v>47</v>
      </c>
      <c r="B52" s="21">
        <v>2706.3058516999999</v>
      </c>
      <c r="C52" s="21">
        <v>0</v>
      </c>
      <c r="D52" s="21">
        <v>2529.17332635</v>
      </c>
      <c r="E52" s="21">
        <v>1587.6293674999999</v>
      </c>
      <c r="F52" s="21">
        <v>2719.9362438000003</v>
      </c>
      <c r="G52" s="21">
        <v>382.88499999999999</v>
      </c>
      <c r="H52" s="21">
        <v>1038.06</v>
      </c>
      <c r="I52" s="22">
        <v>10963.98978935</v>
      </c>
      <c r="J52" s="21">
        <v>2688.4898293999995</v>
      </c>
      <c r="K52" s="21">
        <v>76.637330850000012</v>
      </c>
      <c r="L52" s="21">
        <v>1978.22782125</v>
      </c>
      <c r="M52" s="21">
        <v>2054.6104295499999</v>
      </c>
      <c r="N52" s="21">
        <v>660.24083135000001</v>
      </c>
      <c r="O52" s="21">
        <v>0</v>
      </c>
      <c r="P52" s="21">
        <v>540.92999999999995</v>
      </c>
      <c r="Q52" s="22">
        <v>7999.1362423999999</v>
      </c>
      <c r="R52" s="21">
        <v>18963.126031749998</v>
      </c>
      <c r="S52" s="52"/>
      <c r="T52" t="str">
        <f t="shared" si="0"/>
        <v>West Virginia</v>
      </c>
      <c r="U52" s="49">
        <f t="shared" si="1"/>
        <v>9978.8341595499987</v>
      </c>
      <c r="V52" s="49">
        <f t="shared" si="2"/>
        <v>17001.251031749998</v>
      </c>
      <c r="W52">
        <f t="shared" si="3"/>
        <v>0.58694705118549395</v>
      </c>
    </row>
    <row r="53" spans="1:23">
      <c r="A53" s="25" t="s">
        <v>48</v>
      </c>
      <c r="B53" s="21">
        <v>5201.8004656249996</v>
      </c>
      <c r="C53" s="21">
        <v>1652.5647545499999</v>
      </c>
      <c r="D53" s="21">
        <v>6924.131562900001</v>
      </c>
      <c r="E53" s="21">
        <v>5319.5932780349995</v>
      </c>
      <c r="F53" s="21">
        <v>7371.0322379150002</v>
      </c>
      <c r="G53" s="28">
        <v>1350.1813549999999</v>
      </c>
      <c r="H53" s="28">
        <v>1858.2759550000001</v>
      </c>
      <c r="I53" s="22">
        <v>29677.579609025004</v>
      </c>
      <c r="J53" s="21">
        <v>5205.8308960000004</v>
      </c>
      <c r="K53" s="21">
        <v>4541.8644841000005</v>
      </c>
      <c r="L53" s="21">
        <v>9214.4425605150009</v>
      </c>
      <c r="M53" s="21">
        <v>5644.9680097</v>
      </c>
      <c r="N53" s="21">
        <v>2679.47981097</v>
      </c>
      <c r="O53" s="21">
        <v>0</v>
      </c>
      <c r="P53" s="28">
        <v>1589.5385000000001</v>
      </c>
      <c r="Q53" s="22">
        <v>28876.124261285</v>
      </c>
      <c r="R53" s="21">
        <v>58553.703870310004</v>
      </c>
      <c r="S53" s="52"/>
      <c r="T53" t="str">
        <f t="shared" si="0"/>
        <v>Wisconsin</v>
      </c>
      <c r="U53" s="49">
        <f t="shared" si="1"/>
        <v>31088.06996914</v>
      </c>
      <c r="V53" s="49">
        <f t="shared" si="2"/>
        <v>53755.708060310004</v>
      </c>
      <c r="W53">
        <f t="shared" si="3"/>
        <v>0.57832128142115513</v>
      </c>
    </row>
    <row r="54" spans="1:23" ht="13" thickBot="1">
      <c r="A54" s="25" t="s">
        <v>49</v>
      </c>
      <c r="B54" s="21">
        <v>2401.4370605699996</v>
      </c>
      <c r="C54" s="21">
        <v>0</v>
      </c>
      <c r="D54" s="21">
        <v>1630.63808765</v>
      </c>
      <c r="E54" s="21">
        <v>571.89637734999985</v>
      </c>
      <c r="F54" s="21">
        <v>594.2820792</v>
      </c>
      <c r="G54" s="21">
        <v>698.97500000000002</v>
      </c>
      <c r="H54" s="21">
        <v>612.10500000000002</v>
      </c>
      <c r="I54" s="22">
        <v>6509.3336047699995</v>
      </c>
      <c r="J54" s="21">
        <v>493.05270216500003</v>
      </c>
      <c r="K54" s="21">
        <v>10.698891679999999</v>
      </c>
      <c r="L54" s="21">
        <v>757.73500534000004</v>
      </c>
      <c r="M54" s="21">
        <v>369.86522443000001</v>
      </c>
      <c r="N54" s="21">
        <v>400.87908827999996</v>
      </c>
      <c r="O54" s="21">
        <v>3.2710237850000001</v>
      </c>
      <c r="P54" s="21">
        <v>700.07</v>
      </c>
      <c r="Q54" s="22">
        <v>2735.57193568</v>
      </c>
      <c r="R54" s="21">
        <v>9244.9055404499995</v>
      </c>
      <c r="S54" s="52"/>
      <c r="T54" t="str">
        <f t="shared" si="0"/>
        <v>Wyoming</v>
      </c>
      <c r="U54" s="49">
        <f t="shared" si="1"/>
        <v>5293.5617474049996</v>
      </c>
      <c r="V54" s="49">
        <f t="shared" si="2"/>
        <v>7233.7555404499999</v>
      </c>
      <c r="W54">
        <f t="shared" si="3"/>
        <v>0.73178609890868607</v>
      </c>
    </row>
    <row r="55" spans="1:23" ht="13" thickTop="1">
      <c r="A55" s="30" t="s">
        <v>1915</v>
      </c>
      <c r="B55" s="38">
        <v>243587.48699263003</v>
      </c>
      <c r="C55" s="38">
        <v>19438.060724485003</v>
      </c>
      <c r="D55" s="38">
        <v>204218.95532629499</v>
      </c>
      <c r="E55" s="38">
        <v>149519.24084580998</v>
      </c>
      <c r="F55" s="38">
        <v>175962.3037789434</v>
      </c>
      <c r="G55" s="38">
        <v>46734.548534999994</v>
      </c>
      <c r="H55" s="38">
        <v>130503.59723000001</v>
      </c>
      <c r="I55" s="46">
        <v>969964.19343316334</v>
      </c>
      <c r="J55" s="45">
        <v>476704.40381712985</v>
      </c>
      <c r="K55" s="38">
        <v>221986.22631631995</v>
      </c>
      <c r="L55" s="38">
        <v>454501.68802405754</v>
      </c>
      <c r="M55" s="38">
        <v>369514.29222849006</v>
      </c>
      <c r="N55" s="38">
        <v>175791.39986629496</v>
      </c>
      <c r="O55" s="38">
        <v>3604.6771451750001</v>
      </c>
      <c r="P55" s="38">
        <v>273126.74132999999</v>
      </c>
      <c r="Q55" s="38">
        <v>1975229.4287271171</v>
      </c>
      <c r="R55" s="38">
        <v>2945193.6221602811</v>
      </c>
      <c r="S55" s="54"/>
    </row>
    <row r="56" spans="1:23">
      <c r="A56" s="26" t="s">
        <v>1916</v>
      </c>
      <c r="B56" s="39">
        <v>462.09</v>
      </c>
      <c r="C56" s="39">
        <v>0</v>
      </c>
      <c r="D56" s="39">
        <v>178.85</v>
      </c>
      <c r="E56" s="39">
        <v>279.58999999999997</v>
      </c>
      <c r="F56" s="39">
        <v>138.69999999999999</v>
      </c>
      <c r="G56" s="39">
        <v>143.08000000000001</v>
      </c>
      <c r="H56" s="39">
        <v>96.36</v>
      </c>
      <c r="I56" s="40">
        <v>1298.6699999999998</v>
      </c>
      <c r="J56" s="41">
        <v>5032.62</v>
      </c>
      <c r="K56" s="39">
        <v>1040.25</v>
      </c>
      <c r="L56" s="39">
        <v>3599.63</v>
      </c>
      <c r="M56" s="39">
        <v>3490.86</v>
      </c>
      <c r="N56" s="39">
        <v>2180.145</v>
      </c>
      <c r="O56" s="39">
        <v>0</v>
      </c>
      <c r="P56" s="39">
        <v>1946.18</v>
      </c>
      <c r="Q56" s="40">
        <v>17289.685000000001</v>
      </c>
      <c r="R56" s="41">
        <v>18588.355</v>
      </c>
      <c r="S56" s="52"/>
    </row>
    <row r="57" spans="1:23">
      <c r="A57" s="31" t="s">
        <v>1917</v>
      </c>
      <c r="B57" s="42">
        <v>244049.57699263003</v>
      </c>
      <c r="C57" s="42">
        <v>19438.060724485003</v>
      </c>
      <c r="D57" s="42">
        <v>204397.80532909499</v>
      </c>
      <c r="E57" s="42">
        <v>149798.83084655998</v>
      </c>
      <c r="F57" s="42">
        <v>176101.00377769343</v>
      </c>
      <c r="G57" s="42">
        <v>46877.628535000003</v>
      </c>
      <c r="H57" s="42">
        <v>130599.95723000001</v>
      </c>
      <c r="I57" s="43">
        <v>971262.86343546363</v>
      </c>
      <c r="J57" s="44">
        <v>481737.02381712984</v>
      </c>
      <c r="K57" s="42">
        <v>223026.47631631992</v>
      </c>
      <c r="L57" s="42">
        <v>458101.31802370754</v>
      </c>
      <c r="M57" s="42">
        <v>373005.1522284901</v>
      </c>
      <c r="N57" s="42">
        <v>177971.54486629498</v>
      </c>
      <c r="O57" s="42">
        <v>3604.6771451750001</v>
      </c>
      <c r="P57" s="42">
        <v>275072.92132999998</v>
      </c>
      <c r="Q57" s="43">
        <v>1992519.1137271174</v>
      </c>
      <c r="R57" s="44">
        <v>2963781.9771625809</v>
      </c>
      <c r="S57" s="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6"/>
  <sheetViews>
    <sheetView topLeftCell="A31" workbookViewId="0"/>
  </sheetViews>
  <sheetFormatPr defaultRowHeight="12.5"/>
  <cols>
    <col min="1" max="1" width="12.6328125" customWidth="1"/>
    <col min="2" max="2" width="17.90625" customWidth="1"/>
    <col min="3" max="3" width="21.36328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 ht="13">
      <c r="A7" s="2"/>
    </row>
    <row r="9" spans="1:2" s="2" customFormat="1" ht="13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 ht="1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2011</vt:lpstr>
      <vt:lpstr>Sheet2</vt:lpstr>
      <vt:lpstr>SQL</vt:lpstr>
      <vt:lpstr>SQL!Result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Pate, Zach</cp:lastModifiedBy>
  <cp:lastPrinted>2003-06-12T13:17:40Z</cp:lastPrinted>
  <dcterms:created xsi:type="dcterms:W3CDTF">2003-06-11T14:42:01Z</dcterms:created>
  <dcterms:modified xsi:type="dcterms:W3CDTF">2023-11-21T01:43:21Z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2023-11-20T15:50:28Z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b17622f6-4703-4e9f-a138-ef853ada8ccb</vt:lpwstr>
  </property>
  <property fmtid="{D5CDD505-2E9C-101B-9397-08002B2CF9AE}" pid="8" name="MSIP_Label_ea60d57e-af5b-4752-ac57-3e4f28ca11dc_ContentBits">
    <vt:lpwstr>0</vt:lpwstr>
  </property>
</Properties>
</file>