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0" windowWidth="9660" windowHeight="5496" activeTab="1"/>
  </bookViews>
  <sheets>
    <sheet name="Mensile" sheetId="1" r:id="rId1"/>
    <sheet name="Aggregato" sheetId="2" r:id="rId2"/>
  </sheets>
  <calcPr calcId="125725"/>
</workbook>
</file>

<file path=xl/calcChain.xml><?xml version="1.0" encoding="utf-8"?>
<calcChain xmlns="http://schemas.openxmlformats.org/spreadsheetml/2006/main">
  <c r="F15" i="1"/>
  <c r="J15"/>
  <c r="J23" s="1"/>
  <c r="F16"/>
  <c r="F23" s="1"/>
  <c r="J16"/>
  <c r="F17"/>
  <c r="J17"/>
  <c r="F18"/>
  <c r="J18"/>
  <c r="F19"/>
  <c r="J19"/>
  <c r="F20"/>
  <c r="J20"/>
  <c r="F21"/>
  <c r="J21"/>
  <c r="F22"/>
  <c r="J22"/>
  <c r="C23"/>
  <c r="D23"/>
  <c r="E23"/>
  <c r="G23"/>
  <c r="H23"/>
  <c r="I23"/>
  <c r="K23"/>
  <c r="L23"/>
  <c r="M23"/>
  <c r="N23"/>
  <c r="O23"/>
  <c r="F24"/>
  <c r="F25" s="1"/>
  <c r="J24"/>
  <c r="C25"/>
  <c r="D25"/>
  <c r="E25"/>
  <c r="G25"/>
  <c r="H25"/>
  <c r="I25"/>
  <c r="J25"/>
  <c r="K25"/>
  <c r="L25"/>
  <c r="M25"/>
  <c r="N25"/>
  <c r="O25"/>
  <c r="F26"/>
  <c r="J26"/>
  <c r="J30" s="1"/>
  <c r="F27"/>
  <c r="F30" s="1"/>
  <c r="J27"/>
  <c r="F28"/>
  <c r="J28"/>
  <c r="F29"/>
  <c r="J29"/>
  <c r="C30"/>
  <c r="D30"/>
  <c r="E30"/>
  <c r="G30"/>
  <c r="H30"/>
  <c r="I30"/>
  <c r="K30"/>
  <c r="L30"/>
  <c r="M30"/>
  <c r="N30"/>
  <c r="O30"/>
  <c r="F31"/>
  <c r="F43" s="1"/>
  <c r="J31"/>
  <c r="J43" s="1"/>
  <c r="F32"/>
  <c r="J32"/>
  <c r="F33"/>
  <c r="J33"/>
  <c r="F34"/>
  <c r="J34"/>
  <c r="F35"/>
  <c r="J35"/>
  <c r="F36"/>
  <c r="J36"/>
  <c r="F37"/>
  <c r="J37"/>
  <c r="F38"/>
  <c r="J38"/>
  <c r="F39"/>
  <c r="J39"/>
  <c r="F40"/>
  <c r="J40"/>
  <c r="F41"/>
  <c r="J41"/>
  <c r="F42"/>
  <c r="J42"/>
  <c r="C43"/>
  <c r="D43"/>
  <c r="E43"/>
  <c r="G43"/>
  <c r="H43"/>
  <c r="I43"/>
  <c r="K43"/>
  <c r="L43"/>
  <c r="M43"/>
  <c r="N43"/>
  <c r="O43"/>
  <c r="F44"/>
  <c r="J44"/>
  <c r="F45"/>
  <c r="J45"/>
  <c r="C46"/>
  <c r="D46"/>
  <c r="E46"/>
  <c r="F46"/>
  <c r="G46"/>
  <c r="H46"/>
  <c r="I46"/>
  <c r="J46"/>
  <c r="K46"/>
  <c r="L46"/>
  <c r="M46"/>
  <c r="N46"/>
  <c r="O46"/>
  <c r="F47"/>
  <c r="J47"/>
  <c r="F48"/>
  <c r="F51" s="1"/>
  <c r="J48"/>
  <c r="F49"/>
  <c r="J49"/>
  <c r="F50"/>
  <c r="J50"/>
  <c r="C51"/>
  <c r="D51"/>
  <c r="E51"/>
  <c r="G51"/>
  <c r="H51"/>
  <c r="I51"/>
  <c r="J51"/>
  <c r="K51"/>
  <c r="L51"/>
  <c r="M51"/>
  <c r="N51"/>
  <c r="O51"/>
  <c r="F52"/>
  <c r="J52"/>
  <c r="F53"/>
  <c r="J53"/>
  <c r="F54"/>
  <c r="J54"/>
  <c r="F55"/>
  <c r="J55"/>
  <c r="F56"/>
  <c r="J56"/>
  <c r="F57"/>
  <c r="J57"/>
  <c r="F58"/>
  <c r="J58"/>
  <c r="C59"/>
  <c r="D59"/>
  <c r="E59"/>
  <c r="F59"/>
  <c r="G59"/>
  <c r="H59"/>
  <c r="I59"/>
  <c r="J59"/>
  <c r="K59"/>
  <c r="L59"/>
  <c r="M59"/>
  <c r="N59"/>
  <c r="O59"/>
  <c r="F60"/>
  <c r="J60"/>
  <c r="F61"/>
  <c r="F69" s="1"/>
  <c r="J61"/>
  <c r="J69" s="1"/>
  <c r="F62"/>
  <c r="J62"/>
  <c r="F63"/>
  <c r="J63"/>
  <c r="F64"/>
  <c r="J64"/>
  <c r="F65"/>
  <c r="J65"/>
  <c r="F66"/>
  <c r="J66"/>
  <c r="F67"/>
  <c r="J67"/>
  <c r="F68"/>
  <c r="J68"/>
  <c r="C69"/>
  <c r="D69"/>
  <c r="E69"/>
  <c r="G69"/>
  <c r="H69"/>
  <c r="I69"/>
  <c r="K69"/>
  <c r="L69"/>
  <c r="M69"/>
  <c r="N69"/>
  <c r="O69"/>
  <c r="F70"/>
  <c r="J70"/>
  <c r="F71"/>
  <c r="J71"/>
  <c r="F72"/>
  <c r="J72"/>
  <c r="F73"/>
  <c r="J73"/>
  <c r="F74"/>
  <c r="J74"/>
  <c r="F75"/>
  <c r="J75"/>
  <c r="F76"/>
  <c r="J76"/>
  <c r="F77"/>
  <c r="J77"/>
  <c r="F78"/>
  <c r="J78"/>
  <c r="F79"/>
  <c r="J79"/>
  <c r="C80"/>
  <c r="D80"/>
  <c r="E80"/>
  <c r="F80"/>
  <c r="G80"/>
  <c r="H80"/>
  <c r="I80"/>
  <c r="J80"/>
  <c r="K80"/>
  <c r="L80"/>
  <c r="M80"/>
  <c r="N80"/>
  <c r="O80"/>
  <c r="F81"/>
  <c r="J81"/>
  <c r="F82"/>
  <c r="F86" s="1"/>
  <c r="J82"/>
  <c r="J86" s="1"/>
  <c r="F83"/>
  <c r="J83"/>
  <c r="F84"/>
  <c r="J84"/>
  <c r="F85"/>
  <c r="J85"/>
  <c r="C86"/>
  <c r="D86"/>
  <c r="E86"/>
  <c r="G86"/>
  <c r="H86"/>
  <c r="I86"/>
  <c r="K86"/>
  <c r="L86"/>
  <c r="M86"/>
  <c r="N86"/>
  <c r="O86"/>
  <c r="F87"/>
  <c r="J87"/>
  <c r="F88"/>
  <c r="J88"/>
  <c r="C89"/>
  <c r="D89"/>
  <c r="E89"/>
  <c r="F89"/>
  <c r="G89"/>
  <c r="H89"/>
  <c r="I89"/>
  <c r="J89"/>
  <c r="K89"/>
  <c r="L89"/>
  <c r="M89"/>
  <c r="N89"/>
  <c r="O89"/>
  <c r="F90"/>
  <c r="J90"/>
  <c r="F91"/>
  <c r="F95" s="1"/>
  <c r="J91"/>
  <c r="J95" s="1"/>
  <c r="F92"/>
  <c r="J92"/>
  <c r="F93"/>
  <c r="J93"/>
  <c r="F94"/>
  <c r="J94"/>
  <c r="C95"/>
  <c r="D95"/>
  <c r="E95"/>
  <c r="G95"/>
  <c r="H95"/>
  <c r="I95"/>
  <c r="K95"/>
  <c r="L95"/>
  <c r="M95"/>
  <c r="N95"/>
  <c r="O95"/>
  <c r="F96"/>
  <c r="J96"/>
  <c r="F97"/>
  <c r="J97"/>
  <c r="C98"/>
  <c r="D98"/>
  <c r="E98"/>
  <c r="F98"/>
  <c r="G98"/>
  <c r="H98"/>
  <c r="I98"/>
  <c r="J98"/>
  <c r="K98"/>
  <c r="L98"/>
  <c r="M98"/>
  <c r="N98"/>
  <c r="O98"/>
  <c r="F99"/>
  <c r="J99"/>
  <c r="F100"/>
  <c r="F103" s="1"/>
  <c r="J100"/>
  <c r="F101"/>
  <c r="J101"/>
  <c r="F102"/>
  <c r="J102"/>
  <c r="C103"/>
  <c r="D103"/>
  <c r="E103"/>
  <c r="G103"/>
  <c r="H103"/>
  <c r="I103"/>
  <c r="J103"/>
  <c r="K103"/>
  <c r="L103"/>
  <c r="M103"/>
  <c r="N103"/>
  <c r="O103"/>
  <c r="F104"/>
  <c r="J104"/>
  <c r="F105"/>
  <c r="J105"/>
  <c r="F106"/>
  <c r="J106"/>
  <c r="F107"/>
  <c r="J107"/>
  <c r="F108"/>
  <c r="J108"/>
  <c r="C109"/>
  <c r="D109"/>
  <c r="E109"/>
  <c r="F109"/>
  <c r="G109"/>
  <c r="H109"/>
  <c r="I109"/>
  <c r="J109"/>
  <c r="K109"/>
  <c r="L109"/>
  <c r="M109"/>
  <c r="N109"/>
  <c r="O109"/>
  <c r="F110"/>
  <c r="J110"/>
  <c r="F111"/>
  <c r="F116" s="1"/>
  <c r="J111"/>
  <c r="F112"/>
  <c r="J112"/>
  <c r="F113"/>
  <c r="J113"/>
  <c r="F114"/>
  <c r="J114"/>
  <c r="F115"/>
  <c r="J115"/>
  <c r="C116"/>
  <c r="D116"/>
  <c r="E116"/>
  <c r="G116"/>
  <c r="H116"/>
  <c r="I116"/>
  <c r="J116"/>
  <c r="K116"/>
  <c r="L116"/>
  <c r="M116"/>
  <c r="N116"/>
  <c r="O116"/>
  <c r="F117"/>
  <c r="J117"/>
  <c r="J119" s="1"/>
  <c r="F118"/>
  <c r="F119" s="1"/>
  <c r="J118"/>
  <c r="C119"/>
  <c r="D119"/>
  <c r="E119"/>
  <c r="G119"/>
  <c r="H119"/>
  <c r="I119"/>
  <c r="K119"/>
  <c r="L119"/>
  <c r="M119"/>
  <c r="N119"/>
  <c r="O119"/>
  <c r="F120"/>
  <c r="F125" s="1"/>
  <c r="J120"/>
  <c r="F121"/>
  <c r="J121"/>
  <c r="F122"/>
  <c r="J122"/>
  <c r="F123"/>
  <c r="J123"/>
  <c r="F124"/>
  <c r="J124"/>
  <c r="C125"/>
  <c r="D125"/>
  <c r="E125"/>
  <c r="G125"/>
  <c r="H125"/>
  <c r="I125"/>
  <c r="J125"/>
  <c r="K125"/>
  <c r="L125"/>
  <c r="M125"/>
  <c r="N125"/>
  <c r="O125"/>
  <c r="F126"/>
  <c r="J126"/>
  <c r="F127"/>
  <c r="J127"/>
  <c r="F128"/>
  <c r="J128"/>
  <c r="F129"/>
  <c r="J129"/>
  <c r="F130"/>
  <c r="J130"/>
  <c r="F131"/>
  <c r="J131"/>
  <c r="F132"/>
  <c r="J132"/>
  <c r="F133"/>
  <c r="J133"/>
  <c r="F134"/>
  <c r="J134"/>
  <c r="C135"/>
  <c r="C145" s="1"/>
  <c r="D135"/>
  <c r="E135"/>
  <c r="F135"/>
  <c r="G135"/>
  <c r="G145" s="1"/>
  <c r="H135"/>
  <c r="I135"/>
  <c r="J135"/>
  <c r="K135"/>
  <c r="K145" s="1"/>
  <c r="L135"/>
  <c r="M135"/>
  <c r="N135"/>
  <c r="O135"/>
  <c r="O145" s="1"/>
  <c r="F136"/>
  <c r="J136"/>
  <c r="F137"/>
  <c r="F144" s="1"/>
  <c r="J137"/>
  <c r="F138"/>
  <c r="J138"/>
  <c r="F139"/>
  <c r="J139"/>
  <c r="F140"/>
  <c r="J140"/>
  <c r="F141"/>
  <c r="J141"/>
  <c r="F142"/>
  <c r="J142"/>
  <c r="F143"/>
  <c r="J143"/>
  <c r="C144"/>
  <c r="D144"/>
  <c r="E144"/>
  <c r="E145" s="1"/>
  <c r="G144"/>
  <c r="H144"/>
  <c r="I144"/>
  <c r="I145" s="1"/>
  <c r="J144"/>
  <c r="K144"/>
  <c r="L144"/>
  <c r="M144"/>
  <c r="M145" s="1"/>
  <c r="N144"/>
  <c r="N145" s="1"/>
  <c r="O144"/>
  <c r="D145"/>
  <c r="H145"/>
  <c r="L145"/>
  <c r="F15" i="2"/>
  <c r="F23" s="1"/>
  <c r="J15"/>
  <c r="J23" s="1"/>
  <c r="F16"/>
  <c r="J16"/>
  <c r="F17"/>
  <c r="J17"/>
  <c r="F18"/>
  <c r="J18"/>
  <c r="F19"/>
  <c r="J19"/>
  <c r="F20"/>
  <c r="J20"/>
  <c r="F21"/>
  <c r="J21"/>
  <c r="F22"/>
  <c r="J22"/>
  <c r="C23"/>
  <c r="D23"/>
  <c r="E23"/>
  <c r="G23"/>
  <c r="H23"/>
  <c r="I23"/>
  <c r="K23"/>
  <c r="L23"/>
  <c r="M23"/>
  <c r="N23"/>
  <c r="O23"/>
  <c r="F24"/>
  <c r="F25" s="1"/>
  <c r="J24"/>
  <c r="C25"/>
  <c r="D25"/>
  <c r="E25"/>
  <c r="G25"/>
  <c r="H25"/>
  <c r="I25"/>
  <c r="J25"/>
  <c r="K25"/>
  <c r="L25"/>
  <c r="M25"/>
  <c r="N25"/>
  <c r="O25"/>
  <c r="F26"/>
  <c r="F30" s="1"/>
  <c r="J26"/>
  <c r="J30" s="1"/>
  <c r="F27"/>
  <c r="J27"/>
  <c r="F28"/>
  <c r="J28"/>
  <c r="F29"/>
  <c r="J29"/>
  <c r="C30"/>
  <c r="D30"/>
  <c r="E30"/>
  <c r="G30"/>
  <c r="H30"/>
  <c r="I30"/>
  <c r="K30"/>
  <c r="L30"/>
  <c r="M30"/>
  <c r="N30"/>
  <c r="O30"/>
  <c r="F31"/>
  <c r="J31"/>
  <c r="F32"/>
  <c r="J32"/>
  <c r="F33"/>
  <c r="J33"/>
  <c r="F34"/>
  <c r="J34"/>
  <c r="F35"/>
  <c r="J35"/>
  <c r="F36"/>
  <c r="J36"/>
  <c r="F37"/>
  <c r="J37"/>
  <c r="F38"/>
  <c r="J38"/>
  <c r="F39"/>
  <c r="J39"/>
  <c r="F40"/>
  <c r="J40"/>
  <c r="F41"/>
  <c r="J41"/>
  <c r="F42"/>
  <c r="J42"/>
  <c r="C43"/>
  <c r="D43"/>
  <c r="E43"/>
  <c r="F43"/>
  <c r="G43"/>
  <c r="H43"/>
  <c r="I43"/>
  <c r="J43"/>
  <c r="K43"/>
  <c r="L43"/>
  <c r="M43"/>
  <c r="N43"/>
  <c r="O43"/>
  <c r="F44"/>
  <c r="J44"/>
  <c r="F45"/>
  <c r="F46" s="1"/>
  <c r="J45"/>
  <c r="C46"/>
  <c r="D46"/>
  <c r="E46"/>
  <c r="G46"/>
  <c r="H46"/>
  <c r="I46"/>
  <c r="J46"/>
  <c r="K46"/>
  <c r="L46"/>
  <c r="M46"/>
  <c r="N46"/>
  <c r="O46"/>
  <c r="F47"/>
  <c r="J47"/>
  <c r="J51" s="1"/>
  <c r="F48"/>
  <c r="F51" s="1"/>
  <c r="J48"/>
  <c r="F49"/>
  <c r="J49"/>
  <c r="F50"/>
  <c r="J50"/>
  <c r="C51"/>
  <c r="D51"/>
  <c r="E51"/>
  <c r="G51"/>
  <c r="H51"/>
  <c r="I51"/>
  <c r="K51"/>
  <c r="L51"/>
  <c r="M51"/>
  <c r="N51"/>
  <c r="O51"/>
  <c r="F52"/>
  <c r="F59" s="1"/>
  <c r="J52"/>
  <c r="F53"/>
  <c r="J53"/>
  <c r="F54"/>
  <c r="J54"/>
  <c r="F55"/>
  <c r="J55"/>
  <c r="F56"/>
  <c r="J56"/>
  <c r="F57"/>
  <c r="J57"/>
  <c r="F58"/>
  <c r="J58"/>
  <c r="C59"/>
  <c r="D59"/>
  <c r="E59"/>
  <c r="G59"/>
  <c r="H59"/>
  <c r="I59"/>
  <c r="J59"/>
  <c r="K59"/>
  <c r="L59"/>
  <c r="M59"/>
  <c r="N59"/>
  <c r="O59"/>
  <c r="F60"/>
  <c r="J60"/>
  <c r="F61"/>
  <c r="J61"/>
  <c r="F62"/>
  <c r="J62"/>
  <c r="F63"/>
  <c r="J63"/>
  <c r="F64"/>
  <c r="J64"/>
  <c r="F65"/>
  <c r="J65"/>
  <c r="F66"/>
  <c r="J66"/>
  <c r="F67"/>
  <c r="J67"/>
  <c r="F68"/>
  <c r="J68"/>
  <c r="C69"/>
  <c r="D69"/>
  <c r="E69"/>
  <c r="F69"/>
  <c r="G69"/>
  <c r="H69"/>
  <c r="I69"/>
  <c r="J69"/>
  <c r="K69"/>
  <c r="L69"/>
  <c r="M69"/>
  <c r="N69"/>
  <c r="O69"/>
  <c r="F70"/>
  <c r="J70"/>
  <c r="F71"/>
  <c r="F80" s="1"/>
  <c r="J71"/>
  <c r="F72"/>
  <c r="J72"/>
  <c r="F73"/>
  <c r="J73"/>
  <c r="F74"/>
  <c r="J74"/>
  <c r="F75"/>
  <c r="J75"/>
  <c r="F76"/>
  <c r="J76"/>
  <c r="F77"/>
  <c r="J77"/>
  <c r="F78"/>
  <c r="J78"/>
  <c r="F79"/>
  <c r="J79"/>
  <c r="C80"/>
  <c r="D80"/>
  <c r="E80"/>
  <c r="G80"/>
  <c r="H80"/>
  <c r="I80"/>
  <c r="J80"/>
  <c r="K80"/>
  <c r="L80"/>
  <c r="M80"/>
  <c r="N80"/>
  <c r="O80"/>
  <c r="F81"/>
  <c r="J81"/>
  <c r="F82"/>
  <c r="J82"/>
  <c r="F83"/>
  <c r="J83"/>
  <c r="F84"/>
  <c r="J84"/>
  <c r="F85"/>
  <c r="J85"/>
  <c r="C86"/>
  <c r="D86"/>
  <c r="E86"/>
  <c r="F86"/>
  <c r="G86"/>
  <c r="H86"/>
  <c r="I86"/>
  <c r="J86"/>
  <c r="K86"/>
  <c r="L86"/>
  <c r="M86"/>
  <c r="N86"/>
  <c r="O86"/>
  <c r="F87"/>
  <c r="J87"/>
  <c r="F88"/>
  <c r="F89" s="1"/>
  <c r="J88"/>
  <c r="C89"/>
  <c r="D89"/>
  <c r="E89"/>
  <c r="G89"/>
  <c r="H89"/>
  <c r="I89"/>
  <c r="J89"/>
  <c r="K89"/>
  <c r="L89"/>
  <c r="M89"/>
  <c r="N89"/>
  <c r="O89"/>
  <c r="F90"/>
  <c r="J90"/>
  <c r="F91"/>
  <c r="J91"/>
  <c r="F92"/>
  <c r="J92"/>
  <c r="F93"/>
  <c r="J93"/>
  <c r="F94"/>
  <c r="J94"/>
  <c r="C95"/>
  <c r="D95"/>
  <c r="E95"/>
  <c r="F95"/>
  <c r="G95"/>
  <c r="H95"/>
  <c r="I95"/>
  <c r="J95"/>
  <c r="K95"/>
  <c r="L95"/>
  <c r="M95"/>
  <c r="N95"/>
  <c r="O95"/>
  <c r="F96"/>
  <c r="J96"/>
  <c r="F97"/>
  <c r="F98" s="1"/>
  <c r="J97"/>
  <c r="C98"/>
  <c r="D98"/>
  <c r="E98"/>
  <c r="G98"/>
  <c r="H98"/>
  <c r="I98"/>
  <c r="J98"/>
  <c r="K98"/>
  <c r="L98"/>
  <c r="M98"/>
  <c r="N98"/>
  <c r="O98"/>
  <c r="F99"/>
  <c r="J99"/>
  <c r="J103" s="1"/>
  <c r="F100"/>
  <c r="F103" s="1"/>
  <c r="J100"/>
  <c r="F101"/>
  <c r="J101"/>
  <c r="F102"/>
  <c r="J102"/>
  <c r="C103"/>
  <c r="D103"/>
  <c r="E103"/>
  <c r="G103"/>
  <c r="H103"/>
  <c r="I103"/>
  <c r="K103"/>
  <c r="L103"/>
  <c r="M103"/>
  <c r="N103"/>
  <c r="O103"/>
  <c r="F104"/>
  <c r="F109" s="1"/>
  <c r="J104"/>
  <c r="F105"/>
  <c r="J105"/>
  <c r="F106"/>
  <c r="J106"/>
  <c r="F107"/>
  <c r="J107"/>
  <c r="F108"/>
  <c r="J108"/>
  <c r="C109"/>
  <c r="D109"/>
  <c r="E109"/>
  <c r="G109"/>
  <c r="H109"/>
  <c r="I109"/>
  <c r="J109"/>
  <c r="K109"/>
  <c r="L109"/>
  <c r="M109"/>
  <c r="N109"/>
  <c r="O109"/>
  <c r="F110"/>
  <c r="J110"/>
  <c r="J116" s="1"/>
  <c r="F111"/>
  <c r="F116" s="1"/>
  <c r="J111"/>
  <c r="F112"/>
  <c r="J112"/>
  <c r="F113"/>
  <c r="J113"/>
  <c r="F114"/>
  <c r="J114"/>
  <c r="F115"/>
  <c r="J115"/>
  <c r="C116"/>
  <c r="D116"/>
  <c r="E116"/>
  <c r="G116"/>
  <c r="H116"/>
  <c r="I116"/>
  <c r="K116"/>
  <c r="L116"/>
  <c r="M116"/>
  <c r="N116"/>
  <c r="O116"/>
  <c r="F117"/>
  <c r="F119" s="1"/>
  <c r="J117"/>
  <c r="J119" s="1"/>
  <c r="F118"/>
  <c r="J118"/>
  <c r="C119"/>
  <c r="D119"/>
  <c r="E119"/>
  <c r="G119"/>
  <c r="H119"/>
  <c r="I119"/>
  <c r="K119"/>
  <c r="L119"/>
  <c r="M119"/>
  <c r="N119"/>
  <c r="O119"/>
  <c r="F120"/>
  <c r="F125" s="1"/>
  <c r="J120"/>
  <c r="F121"/>
  <c r="J121"/>
  <c r="J125" s="1"/>
  <c r="F122"/>
  <c r="J122"/>
  <c r="F123"/>
  <c r="J123"/>
  <c r="F124"/>
  <c r="J124"/>
  <c r="C125"/>
  <c r="D125"/>
  <c r="E125"/>
  <c r="G125"/>
  <c r="H125"/>
  <c r="I125"/>
  <c r="K125"/>
  <c r="L125"/>
  <c r="M125"/>
  <c r="N125"/>
  <c r="O125"/>
  <c r="F126"/>
  <c r="F135" s="1"/>
  <c r="J126"/>
  <c r="F127"/>
  <c r="J127"/>
  <c r="F128"/>
  <c r="J128"/>
  <c r="F129"/>
  <c r="J129"/>
  <c r="F130"/>
  <c r="J130"/>
  <c r="F131"/>
  <c r="J131"/>
  <c r="F132"/>
  <c r="J132"/>
  <c r="F133"/>
  <c r="J133"/>
  <c r="F134"/>
  <c r="J134"/>
  <c r="C135"/>
  <c r="D135"/>
  <c r="E135"/>
  <c r="G135"/>
  <c r="H135"/>
  <c r="I135"/>
  <c r="J135"/>
  <c r="K135"/>
  <c r="L135"/>
  <c r="M135"/>
  <c r="N135"/>
  <c r="N145" s="1"/>
  <c r="O135"/>
  <c r="F136"/>
  <c r="J136"/>
  <c r="J144" s="1"/>
  <c r="F137"/>
  <c r="F144" s="1"/>
  <c r="J137"/>
  <c r="F138"/>
  <c r="J138"/>
  <c r="F139"/>
  <c r="J139"/>
  <c r="F140"/>
  <c r="J140"/>
  <c r="F141"/>
  <c r="J141"/>
  <c r="F142"/>
  <c r="J142"/>
  <c r="F143"/>
  <c r="J143"/>
  <c r="C144"/>
  <c r="D144"/>
  <c r="D145" s="1"/>
  <c r="E144"/>
  <c r="E145" s="1"/>
  <c r="G144"/>
  <c r="H144"/>
  <c r="H145" s="1"/>
  <c r="I144"/>
  <c r="I145" s="1"/>
  <c r="K144"/>
  <c r="L144"/>
  <c r="L145" s="1"/>
  <c r="M144"/>
  <c r="M145" s="1"/>
  <c r="N144"/>
  <c r="O144"/>
  <c r="C145"/>
  <c r="G145"/>
  <c r="K145"/>
  <c r="O145"/>
  <c r="J145" l="1"/>
  <c r="J145" i="1"/>
  <c r="F145"/>
  <c r="F145" i="2"/>
</calcChain>
</file>

<file path=xl/sharedStrings.xml><?xml version="1.0" encoding="utf-8"?>
<sst xmlns="http://schemas.openxmlformats.org/spreadsheetml/2006/main" count="544" uniqueCount="271">
  <si>
    <t>Ministero dello Sviluppo Economico</t>
  </si>
  <si>
    <t>BOLLETTINO PETROLIFERO</t>
  </si>
  <si>
    <t>DGSAIE DIV.7</t>
  </si>
  <si>
    <t>VENDITE  PROVINCIALI</t>
  </si>
  <si>
    <t>BENZINA, GASOLIO, OLIO COMBUSTIBILE</t>
  </si>
  <si>
    <t>la materia è espressa in TONNELLATE intere</t>
  </si>
  <si>
    <t>Report costruito su dati definitivi</t>
  </si>
  <si>
    <t>Periodo: dicembre 2016</t>
  </si>
  <si>
    <t>Provincia</t>
  </si>
  <si>
    <t xml:space="preserve">Benzina </t>
  </si>
  <si>
    <t>Gasolio motori</t>
  </si>
  <si>
    <t>Gasolio altri usi</t>
  </si>
  <si>
    <t>Olio combustibile</t>
  </si>
  <si>
    <t>Codice</t>
  </si>
  <si>
    <t>Nome</t>
  </si>
  <si>
    <t>Totale</t>
  </si>
  <si>
    <t>Rete</t>
  </si>
  <si>
    <t>Extra Rete</t>
  </si>
  <si>
    <t>Rete ordinaria</t>
  </si>
  <si>
    <t>Autostrad.</t>
  </si>
  <si>
    <t>Extra rete</t>
  </si>
  <si>
    <t>Gasolio riscaldamento</t>
  </si>
  <si>
    <t>Gasolio  uso termoelettrico</t>
  </si>
  <si>
    <t>Gasolio uso agricolo</t>
  </si>
  <si>
    <t>Olio Comb.</t>
  </si>
  <si>
    <t>Ordinaria</t>
  </si>
  <si>
    <t>BTZ</t>
  </si>
  <si>
    <t>AL</t>
  </si>
  <si>
    <t>ALESSANDRIA</t>
  </si>
  <si>
    <t>AT</t>
  </si>
  <si>
    <t>ASTI</t>
  </si>
  <si>
    <t>BI</t>
  </si>
  <si>
    <t>BIELLA</t>
  </si>
  <si>
    <t>CN</t>
  </si>
  <si>
    <t>CUNEO</t>
  </si>
  <si>
    <t>NO</t>
  </si>
  <si>
    <t>NOVARA</t>
  </si>
  <si>
    <t>TO</t>
  </si>
  <si>
    <t>TORINO</t>
  </si>
  <si>
    <t>VB</t>
  </si>
  <si>
    <t>VERBANO-CUSIO-OSSOLA</t>
  </si>
  <si>
    <t>VC</t>
  </si>
  <si>
    <t>VERCELLI</t>
  </si>
  <si>
    <t>PIEMONTE</t>
  </si>
  <si>
    <t>AO</t>
  </si>
  <si>
    <t>AOSTA</t>
  </si>
  <si>
    <t>VALLE D'AOSTA</t>
  </si>
  <si>
    <t>GE</t>
  </si>
  <si>
    <t>GENOVA</t>
  </si>
  <si>
    <t>IM</t>
  </si>
  <si>
    <t>IMPERIA</t>
  </si>
  <si>
    <t>SP</t>
  </si>
  <si>
    <t>LA SPEZIA</t>
  </si>
  <si>
    <t>SV</t>
  </si>
  <si>
    <t>SAVONA</t>
  </si>
  <si>
    <t>LIGURIA</t>
  </si>
  <si>
    <t>BG</t>
  </si>
  <si>
    <t>BERGAMO</t>
  </si>
  <si>
    <t>BS</t>
  </si>
  <si>
    <t>BRESCIA</t>
  </si>
  <si>
    <t>CO</t>
  </si>
  <si>
    <t>COMO</t>
  </si>
  <si>
    <t>CR</t>
  </si>
  <si>
    <t>CREMONA</t>
  </si>
  <si>
    <t>LC</t>
  </si>
  <si>
    <t>LECCO</t>
  </si>
  <si>
    <t>LO</t>
  </si>
  <si>
    <t>LODI</t>
  </si>
  <si>
    <t>MN</t>
  </si>
  <si>
    <t>MANTOVA</t>
  </si>
  <si>
    <t>MI</t>
  </si>
  <si>
    <t>MILANO</t>
  </si>
  <si>
    <t>MB</t>
  </si>
  <si>
    <t>MONZA E BRIANZA</t>
  </si>
  <si>
    <t>PV</t>
  </si>
  <si>
    <t>PAVIA</t>
  </si>
  <si>
    <t>SO</t>
  </si>
  <si>
    <t>SONDRIO</t>
  </si>
  <si>
    <t>VA</t>
  </si>
  <si>
    <t>VARESE</t>
  </si>
  <si>
    <t>LOMBARDIA</t>
  </si>
  <si>
    <t>BZ</t>
  </si>
  <si>
    <t>BOLZANO</t>
  </si>
  <si>
    <t>TN</t>
  </si>
  <si>
    <t>TRENTO</t>
  </si>
  <si>
    <t>TRENTINO-ALTO ADIGE</t>
  </si>
  <si>
    <t>GO</t>
  </si>
  <si>
    <t>GORIZIA</t>
  </si>
  <si>
    <t>PN</t>
  </si>
  <si>
    <t>PORDENONE</t>
  </si>
  <si>
    <t>TS</t>
  </si>
  <si>
    <t>TRIESTE</t>
  </si>
  <si>
    <t>UD</t>
  </si>
  <si>
    <t>UDINE</t>
  </si>
  <si>
    <t>FRIULI-VENEZIA GIULIA</t>
  </si>
  <si>
    <t>BL</t>
  </si>
  <si>
    <t>BELLUNO</t>
  </si>
  <si>
    <t>PD</t>
  </si>
  <si>
    <t>PADOVA</t>
  </si>
  <si>
    <t>RO</t>
  </si>
  <si>
    <t>ROVIGO</t>
  </si>
  <si>
    <t>TV</t>
  </si>
  <si>
    <t>TREVISO</t>
  </si>
  <si>
    <t>VE</t>
  </si>
  <si>
    <t>VENEZIA</t>
  </si>
  <si>
    <t>VR</t>
  </si>
  <si>
    <t>VERONA</t>
  </si>
  <si>
    <t>VI</t>
  </si>
  <si>
    <t>VICENZA</t>
  </si>
  <si>
    <t>VENETO</t>
  </si>
  <si>
    <t>BO</t>
  </si>
  <si>
    <t>BOLOGNA</t>
  </si>
  <si>
    <t>FE</t>
  </si>
  <si>
    <t>FERRARA</t>
  </si>
  <si>
    <t>FC</t>
  </si>
  <si>
    <t>FORLI'-CESENA</t>
  </si>
  <si>
    <t>MO</t>
  </si>
  <si>
    <t>MODENA</t>
  </si>
  <si>
    <t>PR</t>
  </si>
  <si>
    <t>PARMA</t>
  </si>
  <si>
    <t>PC</t>
  </si>
  <si>
    <t>PIACENZA</t>
  </si>
  <si>
    <t>RA</t>
  </si>
  <si>
    <t>RAVENNA</t>
  </si>
  <si>
    <t>RE</t>
  </si>
  <si>
    <t>REGGIO EMILIA</t>
  </si>
  <si>
    <t>RN</t>
  </si>
  <si>
    <t>RIMINI</t>
  </si>
  <si>
    <t>EMILIA-ROMAGNA</t>
  </si>
  <si>
    <t>AR</t>
  </si>
  <si>
    <t>AREZZO</t>
  </si>
  <si>
    <t>FI</t>
  </si>
  <si>
    <t>FIRENZE</t>
  </si>
  <si>
    <t>GR</t>
  </si>
  <si>
    <t>GROSSETO</t>
  </si>
  <si>
    <t>LI</t>
  </si>
  <si>
    <t>LIVORNO</t>
  </si>
  <si>
    <t>LU</t>
  </si>
  <si>
    <t>LUCCA</t>
  </si>
  <si>
    <t>MS</t>
  </si>
  <si>
    <t>MASSA CARRARA</t>
  </si>
  <si>
    <t>PI</t>
  </si>
  <si>
    <t>PISA</t>
  </si>
  <si>
    <t>PT</t>
  </si>
  <si>
    <t>PISTOIA</t>
  </si>
  <si>
    <t>PO</t>
  </si>
  <si>
    <t>PRATO</t>
  </si>
  <si>
    <t>SI</t>
  </si>
  <si>
    <t>SIENA</t>
  </si>
  <si>
    <t>TOSCANA</t>
  </si>
  <si>
    <t>AN</t>
  </si>
  <si>
    <t>ANCONA</t>
  </si>
  <si>
    <t>AP</t>
  </si>
  <si>
    <t>ASCOLI PICENO</t>
  </si>
  <si>
    <t>FM</t>
  </si>
  <si>
    <t>FERMO</t>
  </si>
  <si>
    <t>MC</t>
  </si>
  <si>
    <t>MACERATA</t>
  </si>
  <si>
    <t>PU</t>
  </si>
  <si>
    <t>PESARO URBINO</t>
  </si>
  <si>
    <t>MARCHE</t>
  </si>
  <si>
    <t>PG</t>
  </si>
  <si>
    <t>PERUGIA</t>
  </si>
  <si>
    <t>TR</t>
  </si>
  <si>
    <t>TERNI</t>
  </si>
  <si>
    <t>UMBRIA</t>
  </si>
  <si>
    <t>FR</t>
  </si>
  <si>
    <t>FROSINONE</t>
  </si>
  <si>
    <t>LT</t>
  </si>
  <si>
    <t>LATINA</t>
  </si>
  <si>
    <t>RI</t>
  </si>
  <si>
    <t>RIETI</t>
  </si>
  <si>
    <t>RM</t>
  </si>
  <si>
    <t>ROMA</t>
  </si>
  <si>
    <t>VT</t>
  </si>
  <si>
    <t>VITERBO</t>
  </si>
  <si>
    <t>LAZIO</t>
  </si>
  <si>
    <t>CB</t>
  </si>
  <si>
    <t>CAMPOBASSO</t>
  </si>
  <si>
    <t>IS</t>
  </si>
  <si>
    <t>ISERNIA</t>
  </si>
  <si>
    <t>MOLISE</t>
  </si>
  <si>
    <t>CH</t>
  </si>
  <si>
    <t>CHIETI</t>
  </si>
  <si>
    <t>AQ</t>
  </si>
  <si>
    <t>L'AQUILA</t>
  </si>
  <si>
    <t>PE</t>
  </si>
  <si>
    <t>PESCARA</t>
  </si>
  <si>
    <t>TE</t>
  </si>
  <si>
    <t>TERAMO</t>
  </si>
  <si>
    <t>ABRUZZO</t>
  </si>
  <si>
    <t>AV</t>
  </si>
  <si>
    <t>AVELLINO</t>
  </si>
  <si>
    <t>BN</t>
  </si>
  <si>
    <t>BENEVENTO</t>
  </si>
  <si>
    <t>CE</t>
  </si>
  <si>
    <t>CASERTA</t>
  </si>
  <si>
    <t>NA</t>
  </si>
  <si>
    <t>NAPOLI</t>
  </si>
  <si>
    <t>SA</t>
  </si>
  <si>
    <t>SALERNO</t>
  </si>
  <si>
    <t>CAMPANIA</t>
  </si>
  <si>
    <t>BA</t>
  </si>
  <si>
    <t>BARI</t>
  </si>
  <si>
    <t>BT</t>
  </si>
  <si>
    <t>BARLETTA-ANDRIA-TRANI</t>
  </si>
  <si>
    <t>BR</t>
  </si>
  <si>
    <t>BRINDISI</t>
  </si>
  <si>
    <t>FG</t>
  </si>
  <si>
    <t>FOGGIA</t>
  </si>
  <si>
    <t>LE</t>
  </si>
  <si>
    <t>LECCE</t>
  </si>
  <si>
    <t>TA</t>
  </si>
  <si>
    <t>TARANTO</t>
  </si>
  <si>
    <t>PUGLIA</t>
  </si>
  <si>
    <t>MT</t>
  </si>
  <si>
    <t>MATERA</t>
  </si>
  <si>
    <t>PZ</t>
  </si>
  <si>
    <t>POTENZA</t>
  </si>
  <si>
    <t>BASILICATA</t>
  </si>
  <si>
    <t>CZ</t>
  </si>
  <si>
    <t>CATANZARO</t>
  </si>
  <si>
    <t>CS</t>
  </si>
  <si>
    <t>COSENZA</t>
  </si>
  <si>
    <t>KR</t>
  </si>
  <si>
    <t>CROTONE</t>
  </si>
  <si>
    <t>RC</t>
  </si>
  <si>
    <t>REGGIO CALABRIA</t>
  </si>
  <si>
    <t>VV</t>
  </si>
  <si>
    <t>VIBO VALENTIA</t>
  </si>
  <si>
    <t>CALABRIA</t>
  </si>
  <si>
    <t>AG</t>
  </si>
  <si>
    <t>AGRIGENTO</t>
  </si>
  <si>
    <t>CL</t>
  </si>
  <si>
    <t>CALTANISSETTA</t>
  </si>
  <si>
    <t>CT</t>
  </si>
  <si>
    <t>CATANIA</t>
  </si>
  <si>
    <t>EN</t>
  </si>
  <si>
    <t>ENNA</t>
  </si>
  <si>
    <t>ME</t>
  </si>
  <si>
    <t>MESSINA</t>
  </si>
  <si>
    <t>PA</t>
  </si>
  <si>
    <t>PALERMO</t>
  </si>
  <si>
    <t>RG</t>
  </si>
  <si>
    <t>RAGUSA</t>
  </si>
  <si>
    <t>SR</t>
  </si>
  <si>
    <t>SIRACUSA</t>
  </si>
  <si>
    <t>TP</t>
  </si>
  <si>
    <t>TRAPANI</t>
  </si>
  <si>
    <t>SICILIA</t>
  </si>
  <si>
    <t>CA</t>
  </si>
  <si>
    <t>CAGLIARI</t>
  </si>
  <si>
    <t>CI</t>
  </si>
  <si>
    <t>CARBONIA-IGLESIAS</t>
  </si>
  <si>
    <t>VS</t>
  </si>
  <si>
    <t>MEDIO CAMPIDANO</t>
  </si>
  <si>
    <t>NU</t>
  </si>
  <si>
    <t>NUORO</t>
  </si>
  <si>
    <t>OG</t>
  </si>
  <si>
    <t>OGLIASTRA</t>
  </si>
  <si>
    <t>OT</t>
  </si>
  <si>
    <t>OLBIA-TEMPIO</t>
  </si>
  <si>
    <t>OR</t>
  </si>
  <si>
    <t>ORISTANO</t>
  </si>
  <si>
    <t>SS</t>
  </si>
  <si>
    <t>SASSARI</t>
  </si>
  <si>
    <t>SARDEGNA</t>
  </si>
  <si>
    <t>TT</t>
  </si>
  <si>
    <t>TOTALE  ITALIA</t>
  </si>
  <si>
    <t>DGSAIE DIV.6</t>
  </si>
  <si>
    <t>Periodo: gennaio-dicembre 2016</t>
  </si>
</sst>
</file>

<file path=xl/styles.xml><?xml version="1.0" encoding="utf-8"?>
<styleSheet xmlns="http://schemas.openxmlformats.org/spreadsheetml/2006/main">
  <fonts count="16">
    <font>
      <sz val="10"/>
      <color indexed="8"/>
      <name val="Times New Roman"/>
    </font>
    <font>
      <sz val="9"/>
      <color indexed="8"/>
      <name val="Calibri"/>
    </font>
    <font>
      <b/>
      <sz val="10"/>
      <color indexed="8"/>
      <name val="Calibri"/>
    </font>
    <font>
      <sz val="10"/>
      <color indexed="8"/>
      <name val="Calibri"/>
    </font>
    <font>
      <sz val="9"/>
      <color indexed="9"/>
      <name val="Calibri"/>
    </font>
    <font>
      <b/>
      <sz val="9"/>
      <color indexed="9"/>
      <name val="Calibri"/>
    </font>
    <font>
      <sz val="10"/>
      <color indexed="11"/>
      <name val="Calibri"/>
    </font>
    <font>
      <b/>
      <sz val="10"/>
      <color indexed="11"/>
      <name val="Calibri"/>
    </font>
    <font>
      <b/>
      <sz val="12"/>
      <color indexed="11"/>
      <name val="Calibri"/>
    </font>
    <font>
      <sz val="9"/>
      <color indexed="11"/>
      <name val="Calibri"/>
    </font>
    <font>
      <b/>
      <sz val="11"/>
      <color indexed="11"/>
      <name val="Calibri"/>
    </font>
    <font>
      <b/>
      <sz val="9"/>
      <color indexed="11"/>
      <name val="Calibri"/>
    </font>
    <font>
      <b/>
      <sz val="8"/>
      <color indexed="11"/>
      <name val="Calibri"/>
    </font>
    <font>
      <sz val="10"/>
      <color indexed="9"/>
      <name val="Calibri"/>
    </font>
    <font>
      <b/>
      <sz val="10"/>
      <color indexed="9"/>
      <name val="Calibri"/>
    </font>
    <font>
      <b/>
      <sz val="9"/>
      <color indexed="14"/>
      <name val="Calibri"/>
    </font>
  </fonts>
  <fills count="4">
    <fill>
      <patternFill patternType="none"/>
    </fill>
    <fill>
      <patternFill patternType="gray125"/>
    </fill>
    <fill>
      <patternFill patternType="solid">
        <fgColor indexed="11"/>
        <bgColor indexed="12"/>
      </patternFill>
    </fill>
    <fill>
      <patternFill patternType="solid">
        <fgColor indexed="13"/>
        <bgColor indexed="8"/>
      </patternFill>
    </fill>
  </fills>
  <borders count="22">
    <border>
      <left/>
      <right/>
      <top/>
      <bottom/>
      <diagonal/>
    </border>
    <border>
      <left/>
      <right/>
      <top/>
      <bottom style="double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hair">
        <color indexed="10"/>
      </left>
      <right style="thin">
        <color indexed="10"/>
      </right>
      <top style="thin">
        <color indexed="8"/>
      </top>
      <bottom/>
      <diagonal/>
    </border>
    <border>
      <left style="hair">
        <color indexed="10"/>
      </left>
      <right style="hair">
        <color indexed="10"/>
      </right>
      <top/>
      <bottom style="thin">
        <color indexed="8"/>
      </bottom>
      <diagonal/>
    </border>
    <border>
      <left style="hair">
        <color indexed="10"/>
      </left>
      <right style="thin">
        <color indexed="10"/>
      </right>
      <top/>
      <bottom style="thin">
        <color indexed="8"/>
      </bottom>
      <diagonal/>
    </border>
    <border>
      <left style="double">
        <color indexed="10"/>
      </left>
      <right style="hair">
        <color indexed="10"/>
      </right>
      <top/>
      <bottom style="thin">
        <color indexed="10"/>
      </bottom>
      <diagonal/>
    </border>
    <border>
      <left style="hair">
        <color indexed="10"/>
      </left>
      <right style="thin">
        <color indexed="10"/>
      </right>
      <top/>
      <bottom style="thin">
        <color indexed="10"/>
      </bottom>
      <diagonal/>
    </border>
    <border>
      <left style="thin">
        <color indexed="10"/>
      </left>
      <right style="hair">
        <color indexed="10"/>
      </right>
      <top/>
      <bottom style="thin">
        <color indexed="10"/>
      </bottom>
      <diagonal/>
    </border>
    <border>
      <left style="hair">
        <color indexed="10"/>
      </left>
      <right style="hair">
        <color indexed="10"/>
      </right>
      <top/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8"/>
      </top>
      <bottom/>
      <diagonal/>
    </border>
    <border>
      <left style="thin">
        <color indexed="10"/>
      </left>
      <right style="thin">
        <color indexed="10"/>
      </right>
      <top/>
      <bottom style="thin">
        <color indexed="8"/>
      </bottom>
      <diagonal/>
    </border>
    <border>
      <left style="thin">
        <color indexed="10"/>
      </left>
      <right/>
      <top style="thin">
        <color indexed="8"/>
      </top>
      <bottom style="thin">
        <color indexed="8"/>
      </bottom>
      <diagonal/>
    </border>
    <border>
      <left/>
      <right style="thin">
        <color indexed="10"/>
      </right>
      <top style="thin">
        <color indexed="8"/>
      </top>
      <bottom style="thin">
        <color indexed="8"/>
      </bottom>
      <diagonal/>
    </border>
    <border>
      <left style="thin">
        <color indexed="10"/>
      </left>
      <right style="hair">
        <color indexed="10"/>
      </right>
      <top style="thin">
        <color indexed="8"/>
      </top>
      <bottom/>
      <diagonal/>
    </border>
    <border>
      <left style="thin">
        <color indexed="10"/>
      </left>
      <right style="hair">
        <color indexed="10"/>
      </right>
      <top/>
      <bottom style="thin">
        <color indexed="8"/>
      </bottom>
      <diagonal/>
    </border>
    <border>
      <left/>
      <right/>
      <top style="thin">
        <color indexed="8"/>
      </top>
      <bottom style="thin">
        <color indexed="8"/>
      </bottom>
      <diagonal/>
    </border>
    <border>
      <left style="double">
        <color indexed="10"/>
      </left>
      <right/>
      <top style="thin">
        <color indexed="8"/>
      </top>
      <bottom style="hair">
        <color indexed="10"/>
      </bottom>
      <diagonal/>
    </border>
    <border>
      <left style="double">
        <color indexed="10"/>
      </left>
      <right/>
      <top/>
      <bottom style="thin">
        <color indexed="8"/>
      </bottom>
      <diagonal/>
    </border>
    <border>
      <left style="hair">
        <color indexed="10"/>
      </left>
      <right style="thin">
        <color indexed="10"/>
      </right>
      <top style="thin">
        <color indexed="8"/>
      </top>
      <bottom style="hair">
        <color indexed="10"/>
      </bottom>
      <diagonal/>
    </border>
    <border>
      <left style="thin">
        <color indexed="10"/>
      </left>
      <right style="hair">
        <color indexed="10"/>
      </right>
      <top style="thin">
        <color indexed="8"/>
      </top>
      <bottom style="hair">
        <color indexed="10"/>
      </bottom>
      <diagonal/>
    </border>
    <border>
      <left style="double">
        <color indexed="10"/>
      </left>
      <right style="thin">
        <color indexed="10"/>
      </right>
      <top style="thin">
        <color indexed="8"/>
      </top>
      <bottom/>
      <diagonal/>
    </border>
  </borders>
  <cellStyleXfs count="1">
    <xf numFmtId="0" fontId="0" fillId="0" borderId="0" applyFill="0" applyProtection="0"/>
  </cellStyleXfs>
  <cellXfs count="52">
    <xf numFmtId="0" fontId="0" fillId="0" borderId="0" xfId="0" applyFill="1" applyProtection="1"/>
    <xf numFmtId="0" fontId="0" fillId="0" borderId="0" xfId="0" applyFill="1" applyAlignment="1" applyProtection="1">
      <alignment vertical="center"/>
    </xf>
    <xf numFmtId="0" fontId="0" fillId="0" borderId="0" xfId="0" applyFill="1" applyAlignment="1" applyProtection="1">
      <alignment horizontal="center" vertical="center"/>
    </xf>
    <xf numFmtId="0" fontId="0" fillId="0" borderId="1" xfId="0" applyFill="1" applyBorder="1" applyProtection="1"/>
    <xf numFmtId="0" fontId="1" fillId="0" borderId="2" xfId="0" applyFont="1" applyFill="1" applyBorder="1" applyAlignment="1" applyProtection="1">
      <alignment horizontal="center"/>
    </xf>
    <xf numFmtId="0" fontId="1" fillId="0" borderId="2" xfId="0" applyFont="1" applyFill="1" applyBorder="1" applyProtection="1"/>
    <xf numFmtId="0" fontId="2" fillId="0" borderId="2" xfId="0" applyFont="1" applyFill="1" applyBorder="1" applyProtection="1"/>
    <xf numFmtId="0" fontId="3" fillId="0" borderId="0" xfId="0" applyFont="1" applyFill="1" applyProtection="1"/>
    <xf numFmtId="0" fontId="4" fillId="2" borderId="2" xfId="0" applyFont="1" applyFill="1" applyBorder="1" applyAlignment="1" applyProtection="1">
      <alignment horizontal="center"/>
    </xf>
    <xf numFmtId="0" fontId="5" fillId="2" borderId="2" xfId="0" applyFont="1" applyFill="1" applyBorder="1" applyProtection="1"/>
    <xf numFmtId="0" fontId="5" fillId="2" borderId="2" xfId="0" applyFont="1" applyFill="1" applyBorder="1" applyAlignment="1" applyProtection="1">
      <alignment horizontal="center"/>
    </xf>
    <xf numFmtId="0" fontId="2" fillId="0" borderId="2" xfId="0" applyFont="1" applyFill="1" applyBorder="1" applyAlignment="1" applyProtection="1">
      <alignment horizontal="center"/>
    </xf>
    <xf numFmtId="0" fontId="3" fillId="0" borderId="0" xfId="0" applyFont="1" applyFill="1" applyAlignment="1" applyProtection="1">
      <alignment horizontal="center"/>
    </xf>
    <xf numFmtId="0" fontId="6" fillId="3" borderId="0" xfId="0" applyFont="1" applyFill="1" applyProtection="1"/>
    <xf numFmtId="0" fontId="7" fillId="3" borderId="0" xfId="0" applyFont="1" applyFill="1" applyAlignment="1" applyProtection="1">
      <alignment horizontal="center"/>
    </xf>
    <xf numFmtId="0" fontId="8" fillId="3" borderId="0" xfId="0" applyFont="1" applyFill="1" applyAlignment="1" applyProtection="1">
      <alignment horizontal="center"/>
    </xf>
    <xf numFmtId="0" fontId="6" fillId="3" borderId="0" xfId="0" applyFont="1" applyFill="1" applyAlignment="1" applyProtection="1">
      <alignment horizontal="center"/>
    </xf>
    <xf numFmtId="0" fontId="9" fillId="3" borderId="0" xfId="0" applyFont="1" applyFill="1" applyAlignment="1" applyProtection="1">
      <alignment horizontal="center" vertical="center"/>
    </xf>
    <xf numFmtId="0" fontId="10" fillId="3" borderId="0" xfId="0" applyFont="1" applyFill="1" applyProtection="1"/>
    <xf numFmtId="0" fontId="11" fillId="3" borderId="0" xfId="0" applyFont="1" applyFill="1" applyAlignment="1" applyProtection="1">
      <alignment horizontal="center"/>
    </xf>
    <xf numFmtId="0" fontId="7" fillId="3" borderId="3" xfId="0" applyFont="1" applyFill="1" applyBorder="1" applyAlignment="1" applyProtection="1">
      <alignment horizontal="center"/>
    </xf>
    <xf numFmtId="0" fontId="7" fillId="3" borderId="4" xfId="0" applyFont="1" applyFill="1" applyBorder="1" applyAlignment="1" applyProtection="1">
      <alignment horizontal="center" vertical="center"/>
    </xf>
    <xf numFmtId="0" fontId="7" fillId="3" borderId="5" xfId="0" applyFont="1" applyFill="1" applyBorder="1" applyAlignment="1" applyProtection="1">
      <alignment horizontal="center" vertical="center"/>
    </xf>
    <xf numFmtId="0" fontId="11" fillId="3" borderId="5" xfId="0" applyFont="1" applyFill="1" applyBorder="1" applyAlignment="1" applyProtection="1">
      <alignment horizontal="center" vertical="center"/>
    </xf>
    <xf numFmtId="0" fontId="12" fillId="3" borderId="6" xfId="0" applyFont="1" applyFill="1" applyBorder="1" applyAlignment="1" applyProtection="1">
      <alignment horizontal="center" vertical="center"/>
    </xf>
    <xf numFmtId="0" fontId="12" fillId="3" borderId="7" xfId="0" applyFont="1" applyFill="1" applyBorder="1" applyAlignment="1" applyProtection="1">
      <alignment horizontal="center" vertical="center"/>
    </xf>
    <xf numFmtId="0" fontId="12" fillId="3" borderId="8" xfId="0" applyFont="1" applyFill="1" applyBorder="1" applyAlignment="1" applyProtection="1">
      <alignment horizontal="center" vertical="center"/>
    </xf>
    <xf numFmtId="0" fontId="12" fillId="3" borderId="9" xfId="0" applyFont="1" applyFill="1" applyBorder="1" applyAlignment="1" applyProtection="1">
      <alignment horizontal="center" vertical="center"/>
    </xf>
    <xf numFmtId="3" fontId="3" fillId="0" borderId="2" xfId="0" applyNumberFormat="1" applyFont="1" applyFill="1" applyBorder="1" applyProtection="1"/>
    <xf numFmtId="3" fontId="13" fillId="2" borderId="2" xfId="0" applyNumberFormat="1" applyFont="1" applyFill="1" applyBorder="1" applyProtection="1"/>
    <xf numFmtId="3" fontId="14" fillId="2" borderId="2" xfId="0" applyNumberFormat="1" applyFont="1" applyFill="1" applyBorder="1" applyProtection="1"/>
    <xf numFmtId="3" fontId="2" fillId="0" borderId="2" xfId="0" applyNumberFormat="1" applyFont="1" applyFill="1" applyBorder="1" applyProtection="1"/>
    <xf numFmtId="0" fontId="8" fillId="3" borderId="0" xfId="0" applyFont="1" applyFill="1" applyAlignment="1" applyProtection="1">
      <alignment horizontal="center"/>
    </xf>
    <xf numFmtId="0" fontId="7" fillId="3" borderId="0" xfId="0" applyFont="1" applyFill="1" applyAlignment="1" applyProtection="1">
      <alignment horizontal="center"/>
    </xf>
    <xf numFmtId="0" fontId="11" fillId="3" borderId="17" xfId="0" applyFont="1" applyFill="1" applyBorder="1" applyAlignment="1" applyProtection="1">
      <alignment horizontal="center" vertical="center"/>
    </xf>
    <xf numFmtId="0" fontId="11" fillId="3" borderId="18" xfId="0" applyFont="1" applyFill="1" applyBorder="1" applyAlignment="1" applyProtection="1">
      <alignment horizontal="center" vertical="center"/>
    </xf>
    <xf numFmtId="0" fontId="7" fillId="3" borderId="19" xfId="0" applyFont="1" applyFill="1" applyBorder="1" applyAlignment="1" applyProtection="1">
      <alignment horizontal="center" vertical="center"/>
    </xf>
    <xf numFmtId="0" fontId="7" fillId="3" borderId="5" xfId="0" applyFont="1" applyFill="1" applyBorder="1" applyAlignment="1" applyProtection="1">
      <alignment horizontal="center" vertical="center"/>
    </xf>
    <xf numFmtId="0" fontId="7" fillId="3" borderId="20" xfId="0" applyFont="1" applyFill="1" applyBorder="1" applyAlignment="1" applyProtection="1">
      <alignment horizontal="center" vertical="center"/>
    </xf>
    <xf numFmtId="0" fontId="7" fillId="3" borderId="15" xfId="0" applyFont="1" applyFill="1" applyBorder="1" applyAlignment="1" applyProtection="1">
      <alignment horizontal="center" vertical="center"/>
    </xf>
    <xf numFmtId="0" fontId="7" fillId="3" borderId="12" xfId="0" applyFont="1" applyFill="1" applyBorder="1" applyAlignment="1" applyProtection="1">
      <alignment horizontal="center" vertical="center"/>
    </xf>
    <xf numFmtId="0" fontId="7" fillId="3" borderId="16" xfId="0" applyFont="1" applyFill="1" applyBorder="1" applyAlignment="1" applyProtection="1">
      <alignment horizontal="center" vertical="center"/>
    </xf>
    <xf numFmtId="0" fontId="7" fillId="3" borderId="13" xfId="0" applyFont="1" applyFill="1" applyBorder="1" applyAlignment="1" applyProtection="1">
      <alignment horizontal="center" vertical="center"/>
    </xf>
    <xf numFmtId="0" fontId="7" fillId="3" borderId="21" xfId="0" applyFont="1" applyFill="1" applyBorder="1" applyAlignment="1" applyProtection="1">
      <alignment horizontal="center" vertical="center"/>
    </xf>
    <xf numFmtId="0" fontId="7" fillId="3" borderId="10" xfId="0" applyFont="1" applyFill="1" applyBorder="1" applyAlignment="1" applyProtection="1">
      <alignment horizontal="center" vertical="center" wrapText="1"/>
    </xf>
    <xf numFmtId="0" fontId="7" fillId="3" borderId="11" xfId="0" applyFont="1" applyFill="1" applyBorder="1" applyAlignment="1" applyProtection="1">
      <alignment horizontal="center" vertical="center" wrapText="1"/>
    </xf>
    <xf numFmtId="0" fontId="6" fillId="3" borderId="0" xfId="0" applyFont="1" applyFill="1" applyAlignment="1" applyProtection="1">
      <alignment horizontal="center"/>
    </xf>
    <xf numFmtId="0" fontId="15" fillId="3" borderId="0" xfId="0" applyFont="1" applyFill="1" applyAlignment="1" applyProtection="1">
      <alignment horizontal="center" wrapText="1"/>
    </xf>
    <xf numFmtId="0" fontId="7" fillId="3" borderId="10" xfId="0" applyFont="1" applyFill="1" applyBorder="1" applyAlignment="1" applyProtection="1">
      <alignment horizontal="center" vertical="center"/>
    </xf>
    <xf numFmtId="0" fontId="7" fillId="3" borderId="11" xfId="0" applyFont="1" applyFill="1" applyBorder="1" applyAlignment="1" applyProtection="1">
      <alignment horizontal="center" vertical="center"/>
    </xf>
    <xf numFmtId="0" fontId="7" fillId="3" borderId="14" xfId="0" applyFont="1" applyFill="1" applyBorder="1" applyAlignment="1" applyProtection="1">
      <alignment horizontal="center" vertical="center" wrapText="1"/>
    </xf>
    <xf numFmtId="0" fontId="7" fillId="3" borderId="15" xfId="0" applyFont="1" applyFill="1" applyBorder="1" applyAlignment="1" applyProtection="1">
      <alignment horizontal="center" vertical="center" wrapText="1"/>
    </xf>
  </cellXfs>
  <cellStyles count="1">
    <cellStyle name="Normale" xfId="0" builtinId="0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3A3935"/>
      <rgbColor rgb="00333399"/>
      <rgbColor rgb="00808080"/>
      <rgbColor rgb="0099CCFF"/>
      <rgbColor rgb="00FF0000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V145"/>
  <sheetViews>
    <sheetView showGridLines="0" zoomScale="110" workbookViewId="0">
      <selection activeCell="F19" sqref="F19"/>
    </sheetView>
  </sheetViews>
  <sheetFormatPr defaultRowHeight="12.75" customHeight="1"/>
  <cols>
    <col min="1" max="1" width="6" style="12" customWidth="1"/>
    <col min="2" max="2" width="30" style="7" customWidth="1"/>
    <col min="3" max="3" width="11.44140625" style="7" customWidth="1"/>
    <col min="4" max="4" width="10.6640625" style="7" customWidth="1"/>
    <col min="5" max="5" width="10.109375" style="7" customWidth="1"/>
    <col min="6" max="6" width="11.6640625" style="7" customWidth="1"/>
    <col min="7" max="8" width="10.109375" style="7" customWidth="1"/>
    <col min="9" max="9" width="12.33203125" style="7" customWidth="1"/>
    <col min="10" max="10" width="11" style="7" customWidth="1"/>
    <col min="11" max="11" width="15" style="7" customWidth="1"/>
    <col min="12" max="12" width="15.109375" style="7" customWidth="1"/>
    <col min="13" max="13" width="16" style="7" customWidth="1"/>
    <col min="14" max="14" width="17.109375" customWidth="1"/>
    <col min="15" max="15" width="11.109375" customWidth="1"/>
    <col min="16" max="255" width="8.77734375" customWidth="1"/>
  </cols>
  <sheetData>
    <row r="1" spans="1:15" ht="15.75" customHeight="1">
      <c r="A1" s="33" t="s">
        <v>0</v>
      </c>
      <c r="B1" s="33"/>
      <c r="C1" s="33"/>
      <c r="D1" s="33"/>
      <c r="E1" s="32" t="s">
        <v>1</v>
      </c>
      <c r="F1" s="32"/>
      <c r="G1" s="32"/>
      <c r="H1" s="32"/>
      <c r="I1" s="32"/>
      <c r="J1" s="32"/>
      <c r="K1" s="32"/>
      <c r="L1" s="32"/>
      <c r="M1" s="14"/>
      <c r="N1" s="13"/>
      <c r="O1" s="13"/>
    </row>
    <row r="2" spans="1:15" ht="12" customHeight="1">
      <c r="A2" s="46" t="s">
        <v>2</v>
      </c>
      <c r="B2" s="46"/>
      <c r="C2" s="46"/>
      <c r="D2" s="46"/>
      <c r="E2" s="15"/>
      <c r="F2" s="16"/>
      <c r="G2" s="16"/>
      <c r="H2" s="16"/>
      <c r="I2" s="13"/>
      <c r="J2" s="13"/>
      <c r="K2" s="13"/>
      <c r="L2" s="13"/>
      <c r="M2" s="17"/>
      <c r="N2" s="13"/>
      <c r="O2" s="13"/>
    </row>
    <row r="3" spans="1:15" ht="10.5" customHeight="1">
      <c r="A3" s="46"/>
      <c r="B3" s="46"/>
      <c r="C3" s="46"/>
      <c r="D3" s="14"/>
      <c r="E3" s="33" t="s">
        <v>3</v>
      </c>
      <c r="F3" s="33"/>
      <c r="G3" s="33"/>
      <c r="H3" s="33"/>
      <c r="I3" s="33"/>
      <c r="J3" s="33"/>
      <c r="K3" s="33"/>
      <c r="L3" s="33"/>
      <c r="M3" s="13"/>
      <c r="N3" s="13"/>
      <c r="O3" s="13"/>
    </row>
    <row r="4" spans="1:15" ht="12.75" customHeight="1">
      <c r="A4" s="46"/>
      <c r="B4" s="46"/>
      <c r="C4" s="46"/>
      <c r="D4" s="14"/>
      <c r="E4" s="46" t="s">
        <v>4</v>
      </c>
      <c r="F4" s="46"/>
      <c r="G4" s="46"/>
      <c r="H4" s="46"/>
      <c r="I4" s="46"/>
      <c r="J4" s="46"/>
      <c r="K4" s="46"/>
      <c r="L4" s="46"/>
      <c r="M4" s="13"/>
      <c r="N4" s="13"/>
      <c r="O4" s="13"/>
    </row>
    <row r="5" spans="1:15" ht="15" customHeight="1">
      <c r="A5" s="16"/>
      <c r="B5" s="13"/>
      <c r="C5" s="13"/>
      <c r="D5" s="13"/>
      <c r="E5" s="13"/>
      <c r="F5" s="13"/>
      <c r="G5" s="13"/>
      <c r="H5" s="13"/>
      <c r="I5" s="13"/>
      <c r="J5" s="13"/>
      <c r="K5" s="13"/>
      <c r="L5" s="13"/>
      <c r="M5" s="13"/>
      <c r="N5" s="13"/>
      <c r="O5" s="13"/>
    </row>
    <row r="6" spans="1:15" ht="32.25" customHeight="1">
      <c r="A6" s="47" t="s">
        <v>5</v>
      </c>
      <c r="B6" s="47"/>
      <c r="C6" s="47"/>
      <c r="D6" s="47"/>
      <c r="E6" s="18"/>
      <c r="F6" s="13"/>
      <c r="G6" s="13"/>
      <c r="H6" s="13"/>
      <c r="I6" s="46"/>
      <c r="J6" s="46"/>
      <c r="K6" s="46"/>
      <c r="L6" s="46"/>
      <c r="M6" s="46"/>
      <c r="N6" s="13"/>
      <c r="O6" s="13"/>
    </row>
    <row r="7" spans="1:15" ht="15" customHeight="1">
      <c r="A7" s="19"/>
      <c r="B7" s="19"/>
      <c r="C7" s="19"/>
      <c r="D7" s="19"/>
      <c r="E7" s="18"/>
      <c r="F7" s="13"/>
      <c r="G7" s="13"/>
      <c r="H7" s="13"/>
      <c r="I7" s="13"/>
      <c r="J7" s="13"/>
      <c r="K7" s="13"/>
      <c r="L7" s="46" t="s">
        <v>6</v>
      </c>
      <c r="M7" s="46"/>
      <c r="N7" s="46"/>
      <c r="O7" s="46"/>
    </row>
    <row r="8" spans="1:15" ht="15" customHeight="1">
      <c r="A8" s="19"/>
      <c r="B8" s="19"/>
      <c r="C8" s="19"/>
      <c r="D8" s="19"/>
      <c r="E8" s="18"/>
      <c r="F8" s="13"/>
      <c r="G8" s="13"/>
      <c r="H8" s="13"/>
      <c r="I8" s="13"/>
      <c r="J8" s="13"/>
      <c r="K8" s="13"/>
      <c r="L8" s="46" t="s">
        <v>7</v>
      </c>
      <c r="M8" s="46"/>
      <c r="N8" s="46"/>
      <c r="O8" s="46"/>
    </row>
    <row r="9" spans="1:15" ht="15" customHeight="1">
      <c r="A9" s="19"/>
      <c r="B9" s="19"/>
      <c r="C9" s="19"/>
      <c r="D9" s="19"/>
      <c r="E9" s="18"/>
      <c r="F9" s="13"/>
      <c r="G9" s="13"/>
      <c r="H9" s="13"/>
      <c r="I9" s="13"/>
      <c r="J9" s="13"/>
      <c r="K9" s="13"/>
      <c r="L9" s="13"/>
      <c r="M9" s="13"/>
      <c r="N9" s="13"/>
      <c r="O9" s="13"/>
    </row>
    <row r="10" spans="1:15" ht="6.75" customHeight="1">
      <c r="A10" s="16"/>
      <c r="B10" s="13"/>
      <c r="C10" s="13"/>
      <c r="D10" s="13"/>
      <c r="E10" s="13"/>
      <c r="F10" s="13"/>
      <c r="G10" s="13"/>
      <c r="H10" s="13"/>
      <c r="I10" s="13"/>
      <c r="J10" s="13"/>
      <c r="K10" s="13"/>
      <c r="L10" s="13"/>
      <c r="M10" s="13"/>
      <c r="N10" s="13"/>
      <c r="O10" s="13"/>
    </row>
    <row r="11" spans="1:15" s="1" customFormat="1" ht="17.25" customHeight="1">
      <c r="A11" s="43" t="s">
        <v>8</v>
      </c>
      <c r="B11" s="43"/>
      <c r="C11" s="40" t="s">
        <v>9</v>
      </c>
      <c r="D11" s="41"/>
      <c r="E11" s="41"/>
      <c r="F11" s="42"/>
      <c r="G11" s="40" t="s">
        <v>10</v>
      </c>
      <c r="H11" s="41"/>
      <c r="I11" s="41"/>
      <c r="J11" s="42"/>
      <c r="K11" s="40" t="s">
        <v>11</v>
      </c>
      <c r="L11" s="41"/>
      <c r="M11" s="41"/>
      <c r="N11" s="40" t="s">
        <v>12</v>
      </c>
      <c r="O11" s="42"/>
    </row>
    <row r="12" spans="1:15" ht="12.75" customHeight="1">
      <c r="A12" s="34" t="s">
        <v>13</v>
      </c>
      <c r="B12" s="36" t="s">
        <v>14</v>
      </c>
      <c r="C12" s="38" t="s">
        <v>15</v>
      </c>
      <c r="D12" s="36" t="s">
        <v>16</v>
      </c>
      <c r="E12" s="36"/>
      <c r="F12" s="38" t="s">
        <v>17</v>
      </c>
      <c r="G12" s="48" t="s">
        <v>15</v>
      </c>
      <c r="H12" s="44" t="s">
        <v>18</v>
      </c>
      <c r="I12" s="48" t="s">
        <v>19</v>
      </c>
      <c r="J12" s="48" t="s">
        <v>20</v>
      </c>
      <c r="K12" s="44" t="s">
        <v>21</v>
      </c>
      <c r="L12" s="44" t="s">
        <v>22</v>
      </c>
      <c r="M12" s="44" t="s">
        <v>23</v>
      </c>
      <c r="N12" s="50" t="s">
        <v>15</v>
      </c>
      <c r="O12" s="20" t="s">
        <v>24</v>
      </c>
    </row>
    <row r="13" spans="1:15" ht="12.75" customHeight="1">
      <c r="A13" s="35"/>
      <c r="B13" s="37"/>
      <c r="C13" s="39"/>
      <c r="D13" s="21" t="s">
        <v>25</v>
      </c>
      <c r="E13" s="22" t="s">
        <v>19</v>
      </c>
      <c r="F13" s="39"/>
      <c r="G13" s="49"/>
      <c r="H13" s="45"/>
      <c r="I13" s="49"/>
      <c r="J13" s="49"/>
      <c r="K13" s="45"/>
      <c r="L13" s="45"/>
      <c r="M13" s="45"/>
      <c r="N13" s="51"/>
      <c r="O13" s="23" t="s">
        <v>26</v>
      </c>
    </row>
    <row r="14" spans="1:15" s="2" customFormat="1" ht="10.5" customHeight="1">
      <c r="A14" s="24">
        <v>1</v>
      </c>
      <c r="B14" s="25">
        <v>2</v>
      </c>
      <c r="C14" s="26">
        <v>3</v>
      </c>
      <c r="D14" s="27">
        <v>4</v>
      </c>
      <c r="E14" s="26">
        <v>5</v>
      </c>
      <c r="F14" s="26">
        <v>6</v>
      </c>
      <c r="G14" s="26">
        <v>7</v>
      </c>
      <c r="H14" s="26">
        <v>8</v>
      </c>
      <c r="I14" s="26">
        <v>9</v>
      </c>
      <c r="J14" s="26">
        <v>10</v>
      </c>
      <c r="K14" s="26">
        <v>11</v>
      </c>
      <c r="L14" s="26">
        <v>12</v>
      </c>
      <c r="M14" s="26">
        <v>13</v>
      </c>
      <c r="N14" s="26">
        <v>14</v>
      </c>
      <c r="O14" s="25">
        <v>15</v>
      </c>
    </row>
    <row r="15" spans="1:15" ht="12.75" customHeight="1">
      <c r="A15" s="4" t="s">
        <v>27</v>
      </c>
      <c r="B15" s="5" t="s">
        <v>28</v>
      </c>
      <c r="C15" s="28">
        <v>8846</v>
      </c>
      <c r="D15" s="28">
        <v>3507</v>
      </c>
      <c r="E15" s="28">
        <v>411</v>
      </c>
      <c r="F15" s="28">
        <f t="shared" ref="F15:F22" si="0">SUM(C15-D15-E15)</f>
        <v>4928</v>
      </c>
      <c r="G15" s="28">
        <v>31426</v>
      </c>
      <c r="H15" s="28">
        <v>9669</v>
      </c>
      <c r="I15" s="28">
        <v>2767</v>
      </c>
      <c r="J15" s="28">
        <f t="shared" ref="J15:J22" si="1">SUM(G15-H15-I15)</f>
        <v>18990</v>
      </c>
      <c r="K15" s="28">
        <v>2456</v>
      </c>
      <c r="L15" s="28">
        <v>0</v>
      </c>
      <c r="M15" s="28">
        <v>1594</v>
      </c>
      <c r="N15" s="28">
        <v>480</v>
      </c>
      <c r="O15" s="28">
        <v>480</v>
      </c>
    </row>
    <row r="16" spans="1:15" ht="12.75" customHeight="1">
      <c r="A16" s="4" t="s">
        <v>29</v>
      </c>
      <c r="B16" s="5" t="s">
        <v>30</v>
      </c>
      <c r="C16" s="28">
        <v>4106</v>
      </c>
      <c r="D16" s="28">
        <v>1499</v>
      </c>
      <c r="E16" s="28">
        <v>84</v>
      </c>
      <c r="F16" s="28">
        <f t="shared" si="0"/>
        <v>2523</v>
      </c>
      <c r="G16" s="28">
        <v>21883</v>
      </c>
      <c r="H16" s="28">
        <v>3906</v>
      </c>
      <c r="I16" s="28">
        <v>546</v>
      </c>
      <c r="J16" s="28">
        <f t="shared" si="1"/>
        <v>17431</v>
      </c>
      <c r="K16" s="28">
        <v>600</v>
      </c>
      <c r="L16" s="28">
        <v>0</v>
      </c>
      <c r="M16" s="28">
        <v>1474</v>
      </c>
      <c r="N16" s="28">
        <v>51</v>
      </c>
      <c r="O16" s="28">
        <v>51</v>
      </c>
    </row>
    <row r="17" spans="1:15" ht="12.75" customHeight="1">
      <c r="A17" s="4" t="s">
        <v>31</v>
      </c>
      <c r="B17" s="5" t="s">
        <v>32</v>
      </c>
      <c r="C17" s="28">
        <v>1806</v>
      </c>
      <c r="D17" s="28">
        <v>1682</v>
      </c>
      <c r="E17" s="28">
        <v>0</v>
      </c>
      <c r="F17" s="28">
        <f t="shared" si="0"/>
        <v>124</v>
      </c>
      <c r="G17" s="28">
        <v>3665</v>
      </c>
      <c r="H17" s="28">
        <v>3106</v>
      </c>
      <c r="I17" s="28">
        <v>0</v>
      </c>
      <c r="J17" s="28">
        <f t="shared" si="1"/>
        <v>559</v>
      </c>
      <c r="K17" s="28">
        <v>266</v>
      </c>
      <c r="L17" s="28">
        <v>0</v>
      </c>
      <c r="M17" s="28">
        <v>105</v>
      </c>
      <c r="N17" s="28">
        <v>225</v>
      </c>
      <c r="O17" s="28">
        <v>225</v>
      </c>
    </row>
    <row r="18" spans="1:15" ht="12.75" customHeight="1">
      <c r="A18" s="4" t="s">
        <v>33</v>
      </c>
      <c r="B18" s="5" t="s">
        <v>34</v>
      </c>
      <c r="C18" s="28">
        <v>5611</v>
      </c>
      <c r="D18" s="28">
        <v>4103</v>
      </c>
      <c r="E18" s="28">
        <v>78</v>
      </c>
      <c r="F18" s="28">
        <f t="shared" si="0"/>
        <v>1430</v>
      </c>
      <c r="G18" s="28">
        <v>14339</v>
      </c>
      <c r="H18" s="28">
        <v>10885</v>
      </c>
      <c r="I18" s="28">
        <v>428</v>
      </c>
      <c r="J18" s="28">
        <f t="shared" si="1"/>
        <v>3026</v>
      </c>
      <c r="K18" s="28">
        <v>1105</v>
      </c>
      <c r="L18" s="28">
        <v>0</v>
      </c>
      <c r="M18" s="28">
        <v>456</v>
      </c>
      <c r="N18" s="28">
        <v>250</v>
      </c>
      <c r="O18" s="28">
        <v>250</v>
      </c>
    </row>
    <row r="19" spans="1:15" ht="12.75" customHeight="1">
      <c r="A19" s="4" t="s">
        <v>35</v>
      </c>
      <c r="B19" s="5" t="s">
        <v>36</v>
      </c>
      <c r="C19" s="28">
        <v>3769</v>
      </c>
      <c r="D19" s="28">
        <v>3602</v>
      </c>
      <c r="E19" s="28">
        <v>167</v>
      </c>
      <c r="F19" s="28">
        <f t="shared" si="0"/>
        <v>0</v>
      </c>
      <c r="G19" s="28">
        <v>10468</v>
      </c>
      <c r="H19" s="28">
        <v>8607</v>
      </c>
      <c r="I19" s="28">
        <v>796</v>
      </c>
      <c r="J19" s="28">
        <f t="shared" si="1"/>
        <v>1065</v>
      </c>
      <c r="K19" s="28">
        <v>268</v>
      </c>
      <c r="L19" s="28">
        <v>0</v>
      </c>
      <c r="M19" s="28">
        <v>89</v>
      </c>
      <c r="N19" s="28">
        <v>16</v>
      </c>
      <c r="O19" s="28">
        <v>16</v>
      </c>
    </row>
    <row r="20" spans="1:15" ht="12.75" customHeight="1">
      <c r="A20" s="4" t="s">
        <v>37</v>
      </c>
      <c r="B20" s="5" t="s">
        <v>38</v>
      </c>
      <c r="C20" s="28">
        <v>21069</v>
      </c>
      <c r="D20" s="28">
        <v>19733</v>
      </c>
      <c r="E20" s="28">
        <v>581</v>
      </c>
      <c r="F20" s="28">
        <f t="shared" si="0"/>
        <v>755</v>
      </c>
      <c r="G20" s="28">
        <v>52045</v>
      </c>
      <c r="H20" s="28">
        <v>40988</v>
      </c>
      <c r="I20" s="28">
        <v>3049</v>
      </c>
      <c r="J20" s="28">
        <f t="shared" si="1"/>
        <v>8008</v>
      </c>
      <c r="K20" s="28">
        <v>2808</v>
      </c>
      <c r="L20" s="28">
        <v>0</v>
      </c>
      <c r="M20" s="28">
        <v>1064</v>
      </c>
      <c r="N20" s="28">
        <v>1810</v>
      </c>
      <c r="O20" s="28">
        <v>1810</v>
      </c>
    </row>
    <row r="21" spans="1:15" ht="12.75" customHeight="1">
      <c r="A21" s="4" t="s">
        <v>39</v>
      </c>
      <c r="B21" s="5" t="s">
        <v>40</v>
      </c>
      <c r="C21" s="28">
        <v>1597</v>
      </c>
      <c r="D21" s="28">
        <v>1597</v>
      </c>
      <c r="E21" s="28">
        <v>0</v>
      </c>
      <c r="F21" s="28">
        <f t="shared" si="0"/>
        <v>0</v>
      </c>
      <c r="G21" s="28">
        <v>2826</v>
      </c>
      <c r="H21" s="28">
        <v>2824</v>
      </c>
      <c r="I21" s="28">
        <v>0</v>
      </c>
      <c r="J21" s="28">
        <f t="shared" si="1"/>
        <v>2</v>
      </c>
      <c r="K21" s="28">
        <v>0</v>
      </c>
      <c r="L21" s="28">
        <v>0</v>
      </c>
      <c r="M21" s="28">
        <v>0</v>
      </c>
      <c r="N21" s="28">
        <v>33</v>
      </c>
      <c r="O21" s="28">
        <v>33</v>
      </c>
    </row>
    <row r="22" spans="1:15" ht="12.75" customHeight="1">
      <c r="A22" s="4" t="s">
        <v>41</v>
      </c>
      <c r="B22" s="5" t="s">
        <v>42</v>
      </c>
      <c r="C22" s="28">
        <v>1596</v>
      </c>
      <c r="D22" s="28">
        <v>1413</v>
      </c>
      <c r="E22" s="28">
        <v>158</v>
      </c>
      <c r="F22" s="28">
        <f t="shared" si="0"/>
        <v>25</v>
      </c>
      <c r="G22" s="28">
        <v>4046</v>
      </c>
      <c r="H22" s="28">
        <v>2873</v>
      </c>
      <c r="I22" s="28">
        <v>760</v>
      </c>
      <c r="J22" s="28">
        <f t="shared" si="1"/>
        <v>413</v>
      </c>
      <c r="K22" s="28">
        <v>414</v>
      </c>
      <c r="L22" s="28">
        <v>0</v>
      </c>
      <c r="M22" s="28">
        <v>395</v>
      </c>
      <c r="N22" s="28">
        <v>244</v>
      </c>
      <c r="O22" s="28">
        <v>244</v>
      </c>
    </row>
    <row r="23" spans="1:15" ht="12.75" customHeight="1">
      <c r="A23" s="8"/>
      <c r="B23" s="9" t="s">
        <v>43</v>
      </c>
      <c r="C23" s="29">
        <f t="shared" ref="C23:O23" si="2">SUM(C15:C22)</f>
        <v>48400</v>
      </c>
      <c r="D23" s="29">
        <f t="shared" si="2"/>
        <v>37136</v>
      </c>
      <c r="E23" s="29">
        <f t="shared" si="2"/>
        <v>1479</v>
      </c>
      <c r="F23" s="29">
        <f t="shared" si="2"/>
        <v>9785</v>
      </c>
      <c r="G23" s="29">
        <f t="shared" si="2"/>
        <v>140698</v>
      </c>
      <c r="H23" s="29">
        <f t="shared" si="2"/>
        <v>82858</v>
      </c>
      <c r="I23" s="29">
        <f t="shared" si="2"/>
        <v>8346</v>
      </c>
      <c r="J23" s="29">
        <f t="shared" si="2"/>
        <v>49494</v>
      </c>
      <c r="K23" s="29">
        <f t="shared" si="2"/>
        <v>7917</v>
      </c>
      <c r="L23" s="29">
        <f t="shared" si="2"/>
        <v>0</v>
      </c>
      <c r="M23" s="29">
        <f t="shared" si="2"/>
        <v>5177</v>
      </c>
      <c r="N23" s="29">
        <f t="shared" si="2"/>
        <v>3109</v>
      </c>
      <c r="O23" s="29">
        <f t="shared" si="2"/>
        <v>3109</v>
      </c>
    </row>
    <row r="24" spans="1:15" ht="14.25" customHeight="1">
      <c r="A24" s="4" t="s">
        <v>44</v>
      </c>
      <c r="B24" s="5" t="s">
        <v>45</v>
      </c>
      <c r="C24" s="28">
        <v>1715</v>
      </c>
      <c r="D24" s="28">
        <v>1352</v>
      </c>
      <c r="E24" s="28">
        <v>118</v>
      </c>
      <c r="F24" s="28">
        <f>SUM(C24-D24-E24)</f>
        <v>245</v>
      </c>
      <c r="G24" s="28">
        <v>4261</v>
      </c>
      <c r="H24" s="28">
        <v>2569</v>
      </c>
      <c r="I24" s="28">
        <v>488</v>
      </c>
      <c r="J24" s="28">
        <f>SUM(G24-H24-I24)</f>
        <v>1204</v>
      </c>
      <c r="K24" s="28">
        <v>1396</v>
      </c>
      <c r="L24" s="28">
        <v>0</v>
      </c>
      <c r="M24" s="28">
        <v>289</v>
      </c>
      <c r="N24" s="28">
        <v>181</v>
      </c>
      <c r="O24" s="28">
        <v>181</v>
      </c>
    </row>
    <row r="25" spans="1:15" ht="14.25" customHeight="1">
      <c r="A25" s="10"/>
      <c r="B25" s="9" t="s">
        <v>46</v>
      </c>
      <c r="C25" s="29">
        <f t="shared" ref="C25:O25" si="3">SUM(C24)</f>
        <v>1715</v>
      </c>
      <c r="D25" s="29">
        <f t="shared" si="3"/>
        <v>1352</v>
      </c>
      <c r="E25" s="29">
        <f t="shared" si="3"/>
        <v>118</v>
      </c>
      <c r="F25" s="29">
        <f t="shared" si="3"/>
        <v>245</v>
      </c>
      <c r="G25" s="29">
        <f t="shared" si="3"/>
        <v>4261</v>
      </c>
      <c r="H25" s="29">
        <f t="shared" si="3"/>
        <v>2569</v>
      </c>
      <c r="I25" s="29">
        <f t="shared" si="3"/>
        <v>488</v>
      </c>
      <c r="J25" s="29">
        <f t="shared" si="3"/>
        <v>1204</v>
      </c>
      <c r="K25" s="29">
        <f t="shared" si="3"/>
        <v>1396</v>
      </c>
      <c r="L25" s="29">
        <f t="shared" si="3"/>
        <v>0</v>
      </c>
      <c r="M25" s="29">
        <f t="shared" si="3"/>
        <v>289</v>
      </c>
      <c r="N25" s="29">
        <f t="shared" si="3"/>
        <v>181</v>
      </c>
      <c r="O25" s="29">
        <f t="shared" si="3"/>
        <v>181</v>
      </c>
    </row>
    <row r="26" spans="1:15" ht="12.75" customHeight="1">
      <c r="A26" s="4" t="s">
        <v>47</v>
      </c>
      <c r="B26" s="5" t="s">
        <v>48</v>
      </c>
      <c r="C26" s="28">
        <v>17550</v>
      </c>
      <c r="D26" s="28">
        <v>6737</v>
      </c>
      <c r="E26" s="28">
        <v>378</v>
      </c>
      <c r="F26" s="28">
        <f>SUM(C26-D26-E26)</f>
        <v>10435</v>
      </c>
      <c r="G26" s="28">
        <v>39264</v>
      </c>
      <c r="H26" s="28">
        <v>11488</v>
      </c>
      <c r="I26" s="28">
        <v>1539</v>
      </c>
      <c r="J26" s="28">
        <f>SUM(G26-H26-I26)</f>
        <v>26237</v>
      </c>
      <c r="K26" s="28">
        <v>3378</v>
      </c>
      <c r="L26" s="28">
        <v>0</v>
      </c>
      <c r="M26" s="28">
        <v>872</v>
      </c>
      <c r="N26" s="28">
        <v>1057</v>
      </c>
      <c r="O26" s="28">
        <v>1057</v>
      </c>
    </row>
    <row r="27" spans="1:15" ht="12.75" customHeight="1">
      <c r="A27" s="4" t="s">
        <v>49</v>
      </c>
      <c r="B27" s="5" t="s">
        <v>50</v>
      </c>
      <c r="C27" s="28">
        <v>2158</v>
      </c>
      <c r="D27" s="28">
        <v>2006</v>
      </c>
      <c r="E27" s="28">
        <v>90</v>
      </c>
      <c r="F27" s="28">
        <f>SUM(C27-D27-E27)</f>
        <v>62</v>
      </c>
      <c r="G27" s="28">
        <v>4415</v>
      </c>
      <c r="H27" s="28">
        <v>3108</v>
      </c>
      <c r="I27" s="28">
        <v>448</v>
      </c>
      <c r="J27" s="28">
        <f>SUM(G27-H27-I27)</f>
        <v>859</v>
      </c>
      <c r="K27" s="28">
        <v>554</v>
      </c>
      <c r="L27" s="28">
        <v>0</v>
      </c>
      <c r="M27" s="28">
        <v>394</v>
      </c>
      <c r="N27" s="28">
        <v>281</v>
      </c>
      <c r="O27" s="28">
        <v>281</v>
      </c>
    </row>
    <row r="28" spans="1:15" ht="12.75" customHeight="1">
      <c r="A28" s="4" t="s">
        <v>51</v>
      </c>
      <c r="B28" s="5" t="s">
        <v>52</v>
      </c>
      <c r="C28" s="28">
        <v>2331</v>
      </c>
      <c r="D28" s="28">
        <v>1563</v>
      </c>
      <c r="E28" s="28">
        <v>147</v>
      </c>
      <c r="F28" s="28">
        <f>SUM(C28-D28-E28)</f>
        <v>621</v>
      </c>
      <c r="G28" s="28">
        <v>6705</v>
      </c>
      <c r="H28" s="28">
        <v>3516</v>
      </c>
      <c r="I28" s="28">
        <v>1041</v>
      </c>
      <c r="J28" s="28">
        <f>SUM(G28-H28-I28)</f>
        <v>2148</v>
      </c>
      <c r="K28" s="28">
        <v>411</v>
      </c>
      <c r="L28" s="28">
        <v>92</v>
      </c>
      <c r="M28" s="28">
        <v>65</v>
      </c>
      <c r="N28" s="28">
        <v>16</v>
      </c>
      <c r="O28" s="28">
        <v>16</v>
      </c>
    </row>
    <row r="29" spans="1:15" ht="12.75" customHeight="1">
      <c r="A29" s="4" t="s">
        <v>53</v>
      </c>
      <c r="B29" s="5" t="s">
        <v>54</v>
      </c>
      <c r="C29" s="28">
        <v>2962</v>
      </c>
      <c r="D29" s="28">
        <v>2535</v>
      </c>
      <c r="E29" s="28">
        <v>311</v>
      </c>
      <c r="F29" s="28">
        <f>SUM(C29-D29-E29)</f>
        <v>116</v>
      </c>
      <c r="G29" s="28">
        <v>6855</v>
      </c>
      <c r="H29" s="28">
        <v>5523</v>
      </c>
      <c r="I29" s="28">
        <v>1126</v>
      </c>
      <c r="J29" s="28">
        <f>SUM(G29-H29-I29)</f>
        <v>206</v>
      </c>
      <c r="K29" s="28">
        <v>5</v>
      </c>
      <c r="L29" s="28">
        <v>0</v>
      </c>
      <c r="M29" s="28">
        <v>0</v>
      </c>
      <c r="N29" s="28">
        <v>0</v>
      </c>
      <c r="O29" s="28">
        <v>0</v>
      </c>
    </row>
    <row r="30" spans="1:15" ht="12.75" customHeight="1">
      <c r="A30" s="8"/>
      <c r="B30" s="9" t="s">
        <v>55</v>
      </c>
      <c r="C30" s="29">
        <f t="shared" ref="C30:O30" si="4">SUM(C26:C29)</f>
        <v>25001</v>
      </c>
      <c r="D30" s="29">
        <f t="shared" si="4"/>
        <v>12841</v>
      </c>
      <c r="E30" s="29">
        <f t="shared" si="4"/>
        <v>926</v>
      </c>
      <c r="F30" s="29">
        <f t="shared" si="4"/>
        <v>11234</v>
      </c>
      <c r="G30" s="29">
        <f t="shared" si="4"/>
        <v>57239</v>
      </c>
      <c r="H30" s="29">
        <f t="shared" si="4"/>
        <v>23635</v>
      </c>
      <c r="I30" s="29">
        <f t="shared" si="4"/>
        <v>4154</v>
      </c>
      <c r="J30" s="29">
        <f t="shared" si="4"/>
        <v>29450</v>
      </c>
      <c r="K30" s="29">
        <f t="shared" si="4"/>
        <v>4348</v>
      </c>
      <c r="L30" s="29">
        <f t="shared" si="4"/>
        <v>92</v>
      </c>
      <c r="M30" s="29">
        <f t="shared" si="4"/>
        <v>1331</v>
      </c>
      <c r="N30" s="29">
        <f t="shared" si="4"/>
        <v>1354</v>
      </c>
      <c r="O30" s="29">
        <f t="shared" si="4"/>
        <v>1354</v>
      </c>
    </row>
    <row r="31" spans="1:15" ht="12.75" customHeight="1">
      <c r="A31" s="4" t="s">
        <v>56</v>
      </c>
      <c r="B31" s="5" t="s">
        <v>57</v>
      </c>
      <c r="C31" s="28">
        <v>9185</v>
      </c>
      <c r="D31" s="28">
        <v>8679</v>
      </c>
      <c r="E31" s="28">
        <v>188</v>
      </c>
      <c r="F31" s="28">
        <f t="shared" ref="F31:F42" si="5">SUM(C31-D31-E31)</f>
        <v>318</v>
      </c>
      <c r="G31" s="28">
        <v>25266</v>
      </c>
      <c r="H31" s="28">
        <v>17241</v>
      </c>
      <c r="I31" s="28">
        <v>879</v>
      </c>
      <c r="J31" s="28">
        <f t="shared" ref="J31:J42" si="6">SUM(G31-H31-I31)</f>
        <v>7146</v>
      </c>
      <c r="K31" s="28">
        <v>773</v>
      </c>
      <c r="L31" s="28">
        <v>0</v>
      </c>
      <c r="M31" s="28">
        <v>623</v>
      </c>
      <c r="N31" s="28">
        <v>87</v>
      </c>
      <c r="O31" s="28">
        <v>87</v>
      </c>
    </row>
    <row r="32" spans="1:15" ht="12.75" customHeight="1">
      <c r="A32" s="4" t="s">
        <v>58</v>
      </c>
      <c r="B32" s="5" t="s">
        <v>59</v>
      </c>
      <c r="C32" s="28">
        <v>11766</v>
      </c>
      <c r="D32" s="28">
        <v>10771</v>
      </c>
      <c r="E32" s="28">
        <v>477</v>
      </c>
      <c r="F32" s="28">
        <f t="shared" si="5"/>
        <v>518</v>
      </c>
      <c r="G32" s="28">
        <v>46923</v>
      </c>
      <c r="H32" s="28">
        <v>26518</v>
      </c>
      <c r="I32" s="28">
        <v>2561</v>
      </c>
      <c r="J32" s="28">
        <f t="shared" si="6"/>
        <v>17844</v>
      </c>
      <c r="K32" s="28">
        <v>3250</v>
      </c>
      <c r="L32" s="28">
        <v>0</v>
      </c>
      <c r="M32" s="28">
        <v>5204</v>
      </c>
      <c r="N32" s="28">
        <v>366</v>
      </c>
      <c r="O32" s="28">
        <v>366</v>
      </c>
    </row>
    <row r="33" spans="1:256" ht="12.75" customHeight="1">
      <c r="A33" s="4" t="s">
        <v>60</v>
      </c>
      <c r="B33" s="5" t="s">
        <v>61</v>
      </c>
      <c r="C33" s="28">
        <v>6895</v>
      </c>
      <c r="D33" s="28">
        <v>5746</v>
      </c>
      <c r="E33" s="28">
        <v>152</v>
      </c>
      <c r="F33" s="28">
        <f t="shared" si="5"/>
        <v>997</v>
      </c>
      <c r="G33" s="28">
        <v>24437</v>
      </c>
      <c r="H33" s="28">
        <v>7487</v>
      </c>
      <c r="I33" s="28">
        <v>460</v>
      </c>
      <c r="J33" s="28">
        <f t="shared" si="6"/>
        <v>16490</v>
      </c>
      <c r="K33" s="28">
        <v>4886</v>
      </c>
      <c r="L33" s="28">
        <v>32</v>
      </c>
      <c r="M33" s="28">
        <v>1371</v>
      </c>
      <c r="N33" s="28">
        <v>212</v>
      </c>
      <c r="O33" s="28">
        <v>212</v>
      </c>
    </row>
    <row r="34" spans="1:256" ht="12.75" customHeight="1">
      <c r="A34" s="4" t="s">
        <v>62</v>
      </c>
      <c r="B34" s="5" t="s">
        <v>63</v>
      </c>
      <c r="C34" s="28">
        <v>7499</v>
      </c>
      <c r="D34" s="28">
        <v>2527</v>
      </c>
      <c r="E34" s="28">
        <v>30</v>
      </c>
      <c r="F34" s="28">
        <f t="shared" si="5"/>
        <v>4942</v>
      </c>
      <c r="G34" s="28">
        <v>22098</v>
      </c>
      <c r="H34" s="28">
        <v>6563</v>
      </c>
      <c r="I34" s="28">
        <v>182</v>
      </c>
      <c r="J34" s="28">
        <f t="shared" si="6"/>
        <v>15353</v>
      </c>
      <c r="K34" s="28">
        <v>427</v>
      </c>
      <c r="L34" s="28">
        <v>0</v>
      </c>
      <c r="M34" s="28">
        <v>2457</v>
      </c>
      <c r="N34" s="28">
        <v>0</v>
      </c>
      <c r="O34" s="28">
        <v>0</v>
      </c>
    </row>
    <row r="35" spans="1:256" ht="12.75" customHeight="1">
      <c r="A35" s="4" t="s">
        <v>64</v>
      </c>
      <c r="B35" s="5" t="s">
        <v>65</v>
      </c>
      <c r="C35" s="28">
        <v>3380</v>
      </c>
      <c r="D35" s="28">
        <v>3380</v>
      </c>
      <c r="E35" s="28">
        <v>0</v>
      </c>
      <c r="F35" s="28">
        <f t="shared" si="5"/>
        <v>0</v>
      </c>
      <c r="G35" s="28">
        <v>6024</v>
      </c>
      <c r="H35" s="28">
        <v>5687</v>
      </c>
      <c r="I35" s="28">
        <v>0</v>
      </c>
      <c r="J35" s="28">
        <f t="shared" si="6"/>
        <v>337</v>
      </c>
      <c r="K35" s="28">
        <v>127</v>
      </c>
      <c r="L35" s="28">
        <v>0</v>
      </c>
      <c r="M35" s="28">
        <v>31</v>
      </c>
      <c r="N35" s="28">
        <v>367</v>
      </c>
      <c r="O35" s="28">
        <v>367</v>
      </c>
    </row>
    <row r="36" spans="1:256" ht="12.75" customHeight="1">
      <c r="A36" s="4" t="s">
        <v>66</v>
      </c>
      <c r="B36" s="5" t="s">
        <v>67</v>
      </c>
      <c r="C36" s="28">
        <v>1925</v>
      </c>
      <c r="D36" s="28">
        <v>1709</v>
      </c>
      <c r="E36" s="28">
        <v>137</v>
      </c>
      <c r="F36" s="28">
        <f t="shared" si="5"/>
        <v>79</v>
      </c>
      <c r="G36" s="28">
        <v>5816</v>
      </c>
      <c r="H36" s="28">
        <v>4332</v>
      </c>
      <c r="I36" s="28">
        <v>994</v>
      </c>
      <c r="J36" s="28">
        <f t="shared" si="6"/>
        <v>490</v>
      </c>
      <c r="K36" s="28">
        <v>32</v>
      </c>
      <c r="L36" s="28">
        <v>0</v>
      </c>
      <c r="M36" s="28">
        <v>148</v>
      </c>
      <c r="N36" s="28">
        <v>5</v>
      </c>
      <c r="O36" s="28">
        <v>5</v>
      </c>
    </row>
    <row r="37" spans="1:256" ht="12.75" customHeight="1">
      <c r="A37" s="4" t="s">
        <v>68</v>
      </c>
      <c r="B37" s="5" t="s">
        <v>69</v>
      </c>
      <c r="C37" s="28">
        <v>3167</v>
      </c>
      <c r="D37" s="28">
        <v>2817</v>
      </c>
      <c r="E37" s="28">
        <v>51</v>
      </c>
      <c r="F37" s="28">
        <f t="shared" si="5"/>
        <v>299</v>
      </c>
      <c r="G37" s="28">
        <v>10105</v>
      </c>
      <c r="H37" s="28">
        <v>7707</v>
      </c>
      <c r="I37" s="28">
        <v>252</v>
      </c>
      <c r="J37" s="28">
        <f t="shared" si="6"/>
        <v>2146</v>
      </c>
      <c r="K37" s="28">
        <v>137</v>
      </c>
      <c r="L37" s="28">
        <v>0</v>
      </c>
      <c r="M37" s="28">
        <v>461</v>
      </c>
      <c r="N37" s="28">
        <v>357</v>
      </c>
      <c r="O37" s="28">
        <v>357</v>
      </c>
    </row>
    <row r="38" spans="1:256" ht="12.75" customHeight="1">
      <c r="A38" s="4" t="s">
        <v>70</v>
      </c>
      <c r="B38" s="5" t="s">
        <v>71</v>
      </c>
      <c r="C38" s="28">
        <v>53174</v>
      </c>
      <c r="D38" s="28">
        <v>40186</v>
      </c>
      <c r="E38" s="28">
        <v>1484</v>
      </c>
      <c r="F38" s="28">
        <f t="shared" si="5"/>
        <v>11504</v>
      </c>
      <c r="G38" s="28">
        <v>116841</v>
      </c>
      <c r="H38" s="28">
        <v>69244</v>
      </c>
      <c r="I38" s="28">
        <v>5928</v>
      </c>
      <c r="J38" s="28">
        <f t="shared" si="6"/>
        <v>41669</v>
      </c>
      <c r="K38" s="28">
        <v>11846</v>
      </c>
      <c r="L38" s="28">
        <v>0</v>
      </c>
      <c r="M38" s="28">
        <v>4538</v>
      </c>
      <c r="N38" s="28">
        <v>16540</v>
      </c>
      <c r="O38" s="28">
        <v>6542</v>
      </c>
    </row>
    <row r="39" spans="1:256" ht="12.75" customHeight="1">
      <c r="A39" s="4" t="s">
        <v>72</v>
      </c>
      <c r="B39" s="5" t="s">
        <v>73</v>
      </c>
      <c r="C39" s="28">
        <v>7275</v>
      </c>
      <c r="D39" s="28">
        <v>6813</v>
      </c>
      <c r="E39" s="28">
        <v>239</v>
      </c>
      <c r="F39" s="28">
        <f t="shared" si="5"/>
        <v>223</v>
      </c>
      <c r="G39" s="28">
        <v>13483</v>
      </c>
      <c r="H39" s="28">
        <v>11312</v>
      </c>
      <c r="I39" s="28">
        <v>1188</v>
      </c>
      <c r="J39" s="28">
        <f t="shared" si="6"/>
        <v>983</v>
      </c>
      <c r="K39" s="28">
        <v>273</v>
      </c>
      <c r="L39" s="28">
        <v>0</v>
      </c>
      <c r="M39" s="28">
        <v>3</v>
      </c>
      <c r="N39" s="28">
        <v>0</v>
      </c>
      <c r="O39" s="28">
        <v>0</v>
      </c>
    </row>
    <row r="40" spans="1:256" ht="12.75" customHeight="1">
      <c r="A40" s="4" t="s">
        <v>74</v>
      </c>
      <c r="B40" s="5" t="s">
        <v>75</v>
      </c>
      <c r="C40" s="28">
        <v>5057</v>
      </c>
      <c r="D40" s="28">
        <v>4663</v>
      </c>
      <c r="E40" s="28">
        <v>150</v>
      </c>
      <c r="F40" s="28">
        <f t="shared" si="5"/>
        <v>244</v>
      </c>
      <c r="G40" s="28">
        <v>13847</v>
      </c>
      <c r="H40" s="28">
        <v>9459</v>
      </c>
      <c r="I40" s="28">
        <v>944</v>
      </c>
      <c r="J40" s="28">
        <f t="shared" si="6"/>
        <v>3444</v>
      </c>
      <c r="K40" s="28">
        <v>733</v>
      </c>
      <c r="L40" s="28">
        <v>0</v>
      </c>
      <c r="M40" s="28">
        <v>1708</v>
      </c>
      <c r="N40" s="28">
        <v>40</v>
      </c>
      <c r="O40" s="28">
        <v>40</v>
      </c>
    </row>
    <row r="41" spans="1:256" ht="12.75" customHeight="1">
      <c r="A41" s="4" t="s">
        <v>76</v>
      </c>
      <c r="B41" s="5" t="s">
        <v>77</v>
      </c>
      <c r="C41" s="28">
        <v>1400</v>
      </c>
      <c r="D41" s="28">
        <v>1259</v>
      </c>
      <c r="E41" s="28">
        <v>0</v>
      </c>
      <c r="F41" s="28">
        <f t="shared" si="5"/>
        <v>141</v>
      </c>
      <c r="G41" s="28">
        <v>6040</v>
      </c>
      <c r="H41" s="28">
        <v>3844</v>
      </c>
      <c r="I41" s="28">
        <v>0</v>
      </c>
      <c r="J41" s="28">
        <f t="shared" si="6"/>
        <v>2196</v>
      </c>
      <c r="K41" s="28">
        <v>995</v>
      </c>
      <c r="L41" s="28">
        <v>0</v>
      </c>
      <c r="M41" s="28">
        <v>47</v>
      </c>
      <c r="N41" s="28">
        <v>487</v>
      </c>
      <c r="O41" s="28">
        <v>487</v>
      </c>
    </row>
    <row r="42" spans="1:256" ht="12.75" customHeight="1">
      <c r="A42" s="4" t="s">
        <v>78</v>
      </c>
      <c r="B42" s="5" t="s">
        <v>79</v>
      </c>
      <c r="C42" s="28">
        <v>10859</v>
      </c>
      <c r="D42" s="28">
        <v>9033</v>
      </c>
      <c r="E42" s="28">
        <v>266</v>
      </c>
      <c r="F42" s="28">
        <f t="shared" si="5"/>
        <v>1560</v>
      </c>
      <c r="G42" s="28">
        <v>18277</v>
      </c>
      <c r="H42" s="28">
        <v>14317</v>
      </c>
      <c r="I42" s="28">
        <v>659</v>
      </c>
      <c r="J42" s="28">
        <f t="shared" si="6"/>
        <v>3301</v>
      </c>
      <c r="K42" s="28">
        <v>785</v>
      </c>
      <c r="L42" s="28">
        <v>0</v>
      </c>
      <c r="M42" s="28">
        <v>55</v>
      </c>
      <c r="N42" s="28">
        <v>113</v>
      </c>
      <c r="O42" s="28">
        <v>113</v>
      </c>
    </row>
    <row r="43" spans="1:256" ht="12.75" customHeight="1">
      <c r="A43" s="8"/>
      <c r="B43" s="9" t="s">
        <v>80</v>
      </c>
      <c r="C43" s="29">
        <f t="shared" ref="C43:O43" si="7">SUM(C31:C42)</f>
        <v>121582</v>
      </c>
      <c r="D43" s="29">
        <f t="shared" si="7"/>
        <v>97583</v>
      </c>
      <c r="E43" s="29">
        <f t="shared" si="7"/>
        <v>3174</v>
      </c>
      <c r="F43" s="29">
        <f t="shared" si="7"/>
        <v>20825</v>
      </c>
      <c r="G43" s="29">
        <f t="shared" si="7"/>
        <v>309157</v>
      </c>
      <c r="H43" s="29">
        <f t="shared" si="7"/>
        <v>183711</v>
      </c>
      <c r="I43" s="29">
        <f t="shared" si="7"/>
        <v>14047</v>
      </c>
      <c r="J43" s="29">
        <f t="shared" si="7"/>
        <v>111399</v>
      </c>
      <c r="K43" s="29">
        <f t="shared" si="7"/>
        <v>24264</v>
      </c>
      <c r="L43" s="29">
        <f t="shared" si="7"/>
        <v>32</v>
      </c>
      <c r="M43" s="29">
        <f t="shared" si="7"/>
        <v>16646</v>
      </c>
      <c r="N43" s="29">
        <f t="shared" si="7"/>
        <v>18574</v>
      </c>
      <c r="O43" s="29">
        <f t="shared" si="7"/>
        <v>8576</v>
      </c>
    </row>
    <row r="44" spans="1:256" ht="12.75" customHeight="1">
      <c r="A44" s="4" t="s">
        <v>81</v>
      </c>
      <c r="B44" s="5" t="s">
        <v>82</v>
      </c>
      <c r="C44" s="28">
        <v>3950</v>
      </c>
      <c r="D44" s="28">
        <v>3346</v>
      </c>
      <c r="E44" s="28">
        <v>170</v>
      </c>
      <c r="F44" s="28">
        <f>SUM(C44-D44-E44)</f>
        <v>434</v>
      </c>
      <c r="G44" s="28">
        <v>14845</v>
      </c>
      <c r="H44" s="28">
        <v>9262</v>
      </c>
      <c r="I44" s="28">
        <v>574</v>
      </c>
      <c r="J44" s="28">
        <f>SUM(G44-H44-I44)</f>
        <v>5009</v>
      </c>
      <c r="K44" s="28">
        <v>1642</v>
      </c>
      <c r="L44" s="28">
        <v>0</v>
      </c>
      <c r="M44" s="28">
        <v>90</v>
      </c>
      <c r="N44" s="28">
        <v>58</v>
      </c>
      <c r="O44" s="28">
        <v>58</v>
      </c>
    </row>
    <row r="45" spans="1:256" ht="12.75" customHeight="1">
      <c r="A45" s="4" t="s">
        <v>83</v>
      </c>
      <c r="B45" s="5" t="s">
        <v>84</v>
      </c>
      <c r="C45" s="28">
        <v>5996</v>
      </c>
      <c r="D45" s="28">
        <v>4300</v>
      </c>
      <c r="E45" s="28">
        <v>167</v>
      </c>
      <c r="F45" s="28">
        <f>SUM(C45-D45-E45)</f>
        <v>1529</v>
      </c>
      <c r="G45" s="28">
        <v>25299</v>
      </c>
      <c r="H45" s="28">
        <v>10873</v>
      </c>
      <c r="I45" s="28">
        <v>874</v>
      </c>
      <c r="J45" s="28">
        <f>SUM(G45-H45-I45)</f>
        <v>13552</v>
      </c>
      <c r="K45" s="28">
        <v>8622</v>
      </c>
      <c r="L45" s="28">
        <v>0</v>
      </c>
      <c r="M45" s="28">
        <v>1742</v>
      </c>
      <c r="N45" s="28">
        <v>57</v>
      </c>
      <c r="O45" s="28">
        <v>57</v>
      </c>
      <c r="GM45" s="3"/>
      <c r="GN45" s="3"/>
      <c r="GO45" s="3"/>
      <c r="GP45" s="3"/>
      <c r="GQ45" s="3"/>
      <c r="GR45" s="3"/>
      <c r="GS45" s="3"/>
      <c r="GT45" s="3"/>
      <c r="GU45" s="3"/>
      <c r="GV45" s="3"/>
      <c r="GW45" s="3"/>
      <c r="GX45" s="3"/>
      <c r="GY45" s="3"/>
      <c r="GZ45" s="3"/>
      <c r="HA45" s="3"/>
      <c r="HB45" s="3"/>
      <c r="HC45" s="3"/>
      <c r="HD45" s="3"/>
      <c r="HE45" s="3"/>
      <c r="HF45" s="3"/>
      <c r="HG45" s="3"/>
      <c r="HH45" s="3"/>
      <c r="HI45" s="3"/>
      <c r="HJ45" s="3"/>
      <c r="HK45" s="3"/>
      <c r="HL45" s="3"/>
      <c r="HM45" s="3"/>
      <c r="HN45" s="3"/>
      <c r="HO45" s="3"/>
      <c r="HP45" s="3"/>
      <c r="HQ45" s="3"/>
      <c r="HR45" s="3"/>
      <c r="HS45" s="3"/>
      <c r="HT45" s="3"/>
      <c r="HU45" s="3"/>
      <c r="HV45" s="3"/>
      <c r="HW45" s="3"/>
      <c r="HX45" s="3"/>
      <c r="HY45" s="3"/>
      <c r="HZ45" s="3"/>
      <c r="IA45" s="3"/>
      <c r="IB45" s="3"/>
      <c r="IC45" s="3"/>
      <c r="ID45" s="3"/>
      <c r="IE45" s="3"/>
      <c r="IF45" s="3"/>
      <c r="IG45" s="3"/>
      <c r="IH45" s="3"/>
      <c r="II45" s="3"/>
      <c r="IJ45" s="3"/>
      <c r="IK45" s="3"/>
      <c r="IL45" s="3"/>
      <c r="IM45" s="3"/>
      <c r="IN45" s="3"/>
      <c r="IO45" s="3"/>
      <c r="IP45" s="3"/>
      <c r="IQ45" s="3"/>
      <c r="IR45" s="3"/>
      <c r="IS45" s="3"/>
      <c r="IT45" s="3"/>
      <c r="IU45" s="3"/>
      <c r="IV45" s="3"/>
    </row>
    <row r="46" spans="1:256" ht="12.75" customHeight="1">
      <c r="A46" s="8"/>
      <c r="B46" s="9" t="s">
        <v>85</v>
      </c>
      <c r="C46" s="29">
        <f t="shared" ref="C46:O46" si="8">SUM(C44:C45)</f>
        <v>9946</v>
      </c>
      <c r="D46" s="29">
        <f t="shared" si="8"/>
        <v>7646</v>
      </c>
      <c r="E46" s="29">
        <f t="shared" si="8"/>
        <v>337</v>
      </c>
      <c r="F46" s="29">
        <f t="shared" si="8"/>
        <v>1963</v>
      </c>
      <c r="G46" s="29">
        <f t="shared" si="8"/>
        <v>40144</v>
      </c>
      <c r="H46" s="29">
        <f t="shared" si="8"/>
        <v>20135</v>
      </c>
      <c r="I46" s="29">
        <f t="shared" si="8"/>
        <v>1448</v>
      </c>
      <c r="J46" s="29">
        <f t="shared" si="8"/>
        <v>18561</v>
      </c>
      <c r="K46" s="29">
        <f t="shared" si="8"/>
        <v>10264</v>
      </c>
      <c r="L46" s="29">
        <f t="shared" si="8"/>
        <v>0</v>
      </c>
      <c r="M46" s="29">
        <f t="shared" si="8"/>
        <v>1832</v>
      </c>
      <c r="N46" s="29">
        <f t="shared" si="8"/>
        <v>115</v>
      </c>
      <c r="O46" s="29">
        <f t="shared" si="8"/>
        <v>115</v>
      </c>
    </row>
    <row r="47" spans="1:256" ht="12.75" customHeight="1">
      <c r="A47" s="4" t="s">
        <v>86</v>
      </c>
      <c r="B47" s="5" t="s">
        <v>87</v>
      </c>
      <c r="C47" s="28">
        <v>1043</v>
      </c>
      <c r="D47" s="28">
        <v>934</v>
      </c>
      <c r="E47" s="28">
        <v>0</v>
      </c>
      <c r="F47" s="28">
        <f>SUM(C47-D47-E47)</f>
        <v>109</v>
      </c>
      <c r="G47" s="28">
        <v>1300</v>
      </c>
      <c r="H47" s="28">
        <v>850</v>
      </c>
      <c r="I47" s="28">
        <v>0</v>
      </c>
      <c r="J47" s="28">
        <f>SUM(G47-H47-I47)</f>
        <v>450</v>
      </c>
      <c r="K47" s="28">
        <v>0</v>
      </c>
      <c r="L47" s="28">
        <v>0</v>
      </c>
      <c r="M47" s="28">
        <v>23</v>
      </c>
      <c r="N47" s="28">
        <v>0</v>
      </c>
      <c r="O47" s="28">
        <v>0</v>
      </c>
    </row>
    <row r="48" spans="1:256" ht="12.75" customHeight="1">
      <c r="A48" s="4" t="s">
        <v>88</v>
      </c>
      <c r="B48" s="5" t="s">
        <v>89</v>
      </c>
      <c r="C48" s="28">
        <v>2656</v>
      </c>
      <c r="D48" s="28">
        <v>2568</v>
      </c>
      <c r="E48" s="28">
        <v>20</v>
      </c>
      <c r="F48" s="28">
        <f>SUM(C48-D48-E48)</f>
        <v>68</v>
      </c>
      <c r="G48" s="28">
        <v>4776</v>
      </c>
      <c r="H48" s="28">
        <v>4516</v>
      </c>
      <c r="I48" s="28">
        <v>81</v>
      </c>
      <c r="J48" s="28">
        <f>SUM(G48-H48-I48)</f>
        <v>179</v>
      </c>
      <c r="K48" s="28">
        <v>0</v>
      </c>
      <c r="L48" s="28">
        <v>0</v>
      </c>
      <c r="M48" s="28">
        <v>212</v>
      </c>
      <c r="N48" s="28">
        <v>112</v>
      </c>
      <c r="O48" s="28">
        <v>112</v>
      </c>
    </row>
    <row r="49" spans="1:15" ht="12.75" customHeight="1">
      <c r="A49" s="4" t="s">
        <v>90</v>
      </c>
      <c r="B49" s="5" t="s">
        <v>91</v>
      </c>
      <c r="C49" s="28">
        <v>1060</v>
      </c>
      <c r="D49" s="28">
        <v>980</v>
      </c>
      <c r="E49" s="28">
        <v>64</v>
      </c>
      <c r="F49" s="28">
        <f>SUM(C49-D49-E49)</f>
        <v>16</v>
      </c>
      <c r="G49" s="28">
        <v>1388</v>
      </c>
      <c r="H49" s="28">
        <v>1072</v>
      </c>
      <c r="I49" s="28">
        <v>169</v>
      </c>
      <c r="J49" s="28">
        <f>SUM(G49-H49-I49)</f>
        <v>147</v>
      </c>
      <c r="K49" s="28">
        <v>1473</v>
      </c>
      <c r="L49" s="28">
        <v>0</v>
      </c>
      <c r="M49" s="28">
        <v>0</v>
      </c>
      <c r="N49" s="28">
        <v>342</v>
      </c>
      <c r="O49" s="28">
        <v>342</v>
      </c>
    </row>
    <row r="50" spans="1:15" ht="12.75" customHeight="1">
      <c r="A50" s="4" t="s">
        <v>92</v>
      </c>
      <c r="B50" s="5" t="s">
        <v>93</v>
      </c>
      <c r="C50" s="28">
        <v>9850</v>
      </c>
      <c r="D50" s="28">
        <v>9513</v>
      </c>
      <c r="E50" s="28">
        <v>127</v>
      </c>
      <c r="F50" s="28">
        <f>SUM(C50-D50-E50)</f>
        <v>210</v>
      </c>
      <c r="G50" s="28">
        <v>19610</v>
      </c>
      <c r="H50" s="28">
        <v>15077</v>
      </c>
      <c r="I50" s="28">
        <v>555</v>
      </c>
      <c r="J50" s="28">
        <f>SUM(G50-H50-I50)</f>
        <v>3978</v>
      </c>
      <c r="K50" s="28">
        <v>3963</v>
      </c>
      <c r="L50" s="28">
        <v>0</v>
      </c>
      <c r="M50" s="28">
        <v>1005</v>
      </c>
      <c r="N50" s="28">
        <v>995</v>
      </c>
      <c r="O50" s="28">
        <v>995</v>
      </c>
    </row>
    <row r="51" spans="1:15" ht="12.75" customHeight="1">
      <c r="A51" s="8"/>
      <c r="B51" s="9" t="s">
        <v>94</v>
      </c>
      <c r="C51" s="29">
        <f t="shared" ref="C51:O51" si="9">SUM(C47:C50)</f>
        <v>14609</v>
      </c>
      <c r="D51" s="29">
        <f t="shared" si="9"/>
        <v>13995</v>
      </c>
      <c r="E51" s="29">
        <f t="shared" si="9"/>
        <v>211</v>
      </c>
      <c r="F51" s="29">
        <f t="shared" si="9"/>
        <v>403</v>
      </c>
      <c r="G51" s="29">
        <f t="shared" si="9"/>
        <v>27074</v>
      </c>
      <c r="H51" s="29">
        <f t="shared" si="9"/>
        <v>21515</v>
      </c>
      <c r="I51" s="29">
        <f t="shared" si="9"/>
        <v>805</v>
      </c>
      <c r="J51" s="29">
        <f t="shared" si="9"/>
        <v>4754</v>
      </c>
      <c r="K51" s="29">
        <f t="shared" si="9"/>
        <v>5436</v>
      </c>
      <c r="L51" s="29">
        <f t="shared" si="9"/>
        <v>0</v>
      </c>
      <c r="M51" s="29">
        <f t="shared" si="9"/>
        <v>1240</v>
      </c>
      <c r="N51" s="29">
        <f t="shared" si="9"/>
        <v>1449</v>
      </c>
      <c r="O51" s="29">
        <f t="shared" si="9"/>
        <v>1449</v>
      </c>
    </row>
    <row r="52" spans="1:15" ht="12.75" customHeight="1">
      <c r="A52" s="4" t="s">
        <v>95</v>
      </c>
      <c r="B52" s="5" t="s">
        <v>96</v>
      </c>
      <c r="C52" s="28">
        <v>1613</v>
      </c>
      <c r="D52" s="28">
        <v>1413</v>
      </c>
      <c r="E52" s="28">
        <v>25</v>
      </c>
      <c r="F52" s="28">
        <f t="shared" ref="F52:F58" si="10">SUM(C52-D52-E52)</f>
        <v>175</v>
      </c>
      <c r="G52" s="28">
        <v>5864</v>
      </c>
      <c r="H52" s="28">
        <v>3616</v>
      </c>
      <c r="I52" s="28">
        <v>72</v>
      </c>
      <c r="J52" s="28">
        <f t="shared" ref="J52:J58" si="11">SUM(G52-H52-I52)</f>
        <v>2176</v>
      </c>
      <c r="K52" s="28">
        <v>2863</v>
      </c>
      <c r="L52" s="28">
        <v>0</v>
      </c>
      <c r="M52" s="28">
        <v>102</v>
      </c>
      <c r="N52" s="28">
        <v>117</v>
      </c>
      <c r="O52" s="28">
        <v>117</v>
      </c>
    </row>
    <row r="53" spans="1:15" ht="12.75" customHeight="1">
      <c r="A53" s="4" t="s">
        <v>97</v>
      </c>
      <c r="B53" s="5" t="s">
        <v>98</v>
      </c>
      <c r="C53" s="28">
        <v>8935</v>
      </c>
      <c r="D53" s="28">
        <v>7092</v>
      </c>
      <c r="E53" s="28">
        <v>144</v>
      </c>
      <c r="F53" s="28">
        <f t="shared" si="10"/>
        <v>1699</v>
      </c>
      <c r="G53" s="28">
        <v>28676</v>
      </c>
      <c r="H53" s="28">
        <v>18330</v>
      </c>
      <c r="I53" s="28">
        <v>883</v>
      </c>
      <c r="J53" s="28">
        <f t="shared" si="11"/>
        <v>9463</v>
      </c>
      <c r="K53" s="28">
        <v>1631</v>
      </c>
      <c r="L53" s="28">
        <v>0</v>
      </c>
      <c r="M53" s="28">
        <v>1133</v>
      </c>
      <c r="N53" s="28">
        <v>358</v>
      </c>
      <c r="O53" s="28">
        <v>358</v>
      </c>
    </row>
    <row r="54" spans="1:15" ht="12.75" customHeight="1">
      <c r="A54" s="4" t="s">
        <v>99</v>
      </c>
      <c r="B54" s="5" t="s">
        <v>100</v>
      </c>
      <c r="C54" s="28">
        <v>1252</v>
      </c>
      <c r="D54" s="28">
        <v>822</v>
      </c>
      <c r="E54" s="28">
        <v>55</v>
      </c>
      <c r="F54" s="28">
        <f t="shared" si="10"/>
        <v>375</v>
      </c>
      <c r="G54" s="28">
        <v>5065</v>
      </c>
      <c r="H54" s="28">
        <v>2842</v>
      </c>
      <c r="I54" s="28">
        <v>342</v>
      </c>
      <c r="J54" s="28">
        <f t="shared" si="11"/>
        <v>1881</v>
      </c>
      <c r="K54" s="28">
        <v>108</v>
      </c>
      <c r="L54" s="28">
        <v>0</v>
      </c>
      <c r="M54" s="28">
        <v>396</v>
      </c>
      <c r="N54" s="28">
        <v>0</v>
      </c>
      <c r="O54" s="28">
        <v>0</v>
      </c>
    </row>
    <row r="55" spans="1:15" ht="12.75" customHeight="1">
      <c r="A55" s="4" t="s">
        <v>101</v>
      </c>
      <c r="B55" s="5" t="s">
        <v>102</v>
      </c>
      <c r="C55" s="28">
        <v>6462</v>
      </c>
      <c r="D55" s="28">
        <v>4959</v>
      </c>
      <c r="E55" s="28">
        <v>75</v>
      </c>
      <c r="F55" s="28">
        <f t="shared" si="10"/>
        <v>1428</v>
      </c>
      <c r="G55" s="28">
        <v>21685</v>
      </c>
      <c r="H55" s="28">
        <v>12200</v>
      </c>
      <c r="I55" s="28">
        <v>370</v>
      </c>
      <c r="J55" s="28">
        <f t="shared" si="11"/>
        <v>9115</v>
      </c>
      <c r="K55" s="28">
        <v>4705</v>
      </c>
      <c r="L55" s="28">
        <v>0</v>
      </c>
      <c r="M55" s="28">
        <v>989</v>
      </c>
      <c r="N55" s="28">
        <v>2585</v>
      </c>
      <c r="O55" s="28">
        <v>2585</v>
      </c>
    </row>
    <row r="56" spans="1:15" ht="12.75" customHeight="1">
      <c r="A56" s="4" t="s">
        <v>103</v>
      </c>
      <c r="B56" s="5" t="s">
        <v>104</v>
      </c>
      <c r="C56" s="28">
        <v>10931</v>
      </c>
      <c r="D56" s="28">
        <v>4017</v>
      </c>
      <c r="E56" s="28">
        <v>338</v>
      </c>
      <c r="F56" s="28">
        <f t="shared" si="10"/>
        <v>6576</v>
      </c>
      <c r="G56" s="28">
        <v>34652</v>
      </c>
      <c r="H56" s="28">
        <v>9397</v>
      </c>
      <c r="I56" s="28">
        <v>2086</v>
      </c>
      <c r="J56" s="28">
        <f t="shared" si="11"/>
        <v>23169</v>
      </c>
      <c r="K56" s="28">
        <v>3280</v>
      </c>
      <c r="L56" s="28">
        <v>78</v>
      </c>
      <c r="M56" s="28">
        <v>2504</v>
      </c>
      <c r="N56" s="28">
        <v>716</v>
      </c>
      <c r="O56" s="28">
        <v>716</v>
      </c>
    </row>
    <row r="57" spans="1:15" ht="12.75" customHeight="1">
      <c r="A57" s="4" t="s">
        <v>105</v>
      </c>
      <c r="B57" s="5" t="s">
        <v>106</v>
      </c>
      <c r="C57" s="28">
        <v>8157</v>
      </c>
      <c r="D57" s="28">
        <v>4736</v>
      </c>
      <c r="E57" s="28">
        <v>377</v>
      </c>
      <c r="F57" s="28">
        <f t="shared" si="10"/>
        <v>3044</v>
      </c>
      <c r="G57" s="28">
        <v>31334</v>
      </c>
      <c r="H57" s="28">
        <v>14564</v>
      </c>
      <c r="I57" s="28">
        <v>2116</v>
      </c>
      <c r="J57" s="28">
        <f t="shared" si="11"/>
        <v>14654</v>
      </c>
      <c r="K57" s="28">
        <v>899</v>
      </c>
      <c r="L57" s="28">
        <v>0</v>
      </c>
      <c r="M57" s="28">
        <v>2972</v>
      </c>
      <c r="N57" s="28">
        <v>13</v>
      </c>
      <c r="O57" s="28">
        <v>13</v>
      </c>
    </row>
    <row r="58" spans="1:15" ht="12.75" customHeight="1">
      <c r="A58" s="4" t="s">
        <v>107</v>
      </c>
      <c r="B58" s="5" t="s">
        <v>108</v>
      </c>
      <c r="C58" s="28">
        <v>8347</v>
      </c>
      <c r="D58" s="28">
        <v>5271</v>
      </c>
      <c r="E58" s="28">
        <v>136</v>
      </c>
      <c r="F58" s="28">
        <f t="shared" si="10"/>
        <v>2940</v>
      </c>
      <c r="G58" s="28">
        <v>27565</v>
      </c>
      <c r="H58" s="28">
        <v>12887</v>
      </c>
      <c r="I58" s="28">
        <v>661</v>
      </c>
      <c r="J58" s="28">
        <f t="shared" si="11"/>
        <v>14017</v>
      </c>
      <c r="K58" s="28">
        <v>1761</v>
      </c>
      <c r="L58" s="28">
        <v>22</v>
      </c>
      <c r="M58" s="28">
        <v>1238</v>
      </c>
      <c r="N58" s="28">
        <v>3213</v>
      </c>
      <c r="O58" s="28">
        <v>3213</v>
      </c>
    </row>
    <row r="59" spans="1:15" ht="12.75" customHeight="1">
      <c r="A59" s="8"/>
      <c r="B59" s="9" t="s">
        <v>109</v>
      </c>
      <c r="C59" s="29">
        <f t="shared" ref="C59:O59" si="12">SUM(C52:C58)</f>
        <v>45697</v>
      </c>
      <c r="D59" s="29">
        <f t="shared" si="12"/>
        <v>28310</v>
      </c>
      <c r="E59" s="29">
        <f t="shared" si="12"/>
        <v>1150</v>
      </c>
      <c r="F59" s="29">
        <f t="shared" si="12"/>
        <v>16237</v>
      </c>
      <c r="G59" s="29">
        <f t="shared" si="12"/>
        <v>154841</v>
      </c>
      <c r="H59" s="29">
        <f t="shared" si="12"/>
        <v>73836</v>
      </c>
      <c r="I59" s="29">
        <f t="shared" si="12"/>
        <v>6530</v>
      </c>
      <c r="J59" s="29">
        <f t="shared" si="12"/>
        <v>74475</v>
      </c>
      <c r="K59" s="29">
        <f t="shared" si="12"/>
        <v>15247</v>
      </c>
      <c r="L59" s="29">
        <f t="shared" si="12"/>
        <v>100</v>
      </c>
      <c r="M59" s="29">
        <f t="shared" si="12"/>
        <v>9334</v>
      </c>
      <c r="N59" s="29">
        <f t="shared" si="12"/>
        <v>7002</v>
      </c>
      <c r="O59" s="29">
        <f t="shared" si="12"/>
        <v>7002</v>
      </c>
    </row>
    <row r="60" spans="1:15" ht="12.75" customHeight="1">
      <c r="A60" s="4" t="s">
        <v>110</v>
      </c>
      <c r="B60" s="5" t="s">
        <v>111</v>
      </c>
      <c r="C60" s="28">
        <v>9150</v>
      </c>
      <c r="D60" s="28">
        <v>7386</v>
      </c>
      <c r="E60" s="28">
        <v>579</v>
      </c>
      <c r="F60" s="28">
        <f t="shared" ref="F60:F68" si="13">SUM(C60-D60-E60)</f>
        <v>1185</v>
      </c>
      <c r="G60" s="28">
        <v>29334</v>
      </c>
      <c r="H60" s="28">
        <v>18400</v>
      </c>
      <c r="I60" s="28">
        <v>3928</v>
      </c>
      <c r="J60" s="28">
        <f t="shared" ref="J60:J68" si="14">SUM(G60-H60-I60)</f>
        <v>7006</v>
      </c>
      <c r="K60" s="28">
        <v>956</v>
      </c>
      <c r="L60" s="28">
        <v>0</v>
      </c>
      <c r="M60" s="28">
        <v>714</v>
      </c>
      <c r="N60" s="28">
        <v>352</v>
      </c>
      <c r="O60" s="28">
        <v>352</v>
      </c>
    </row>
    <row r="61" spans="1:15" ht="12.75" customHeight="1">
      <c r="A61" s="4" t="s">
        <v>112</v>
      </c>
      <c r="B61" s="5" t="s">
        <v>113</v>
      </c>
      <c r="C61" s="28">
        <v>2255</v>
      </c>
      <c r="D61" s="28">
        <v>1875</v>
      </c>
      <c r="E61" s="28">
        <v>25</v>
      </c>
      <c r="F61" s="28">
        <f t="shared" si="13"/>
        <v>355</v>
      </c>
      <c r="G61" s="28">
        <v>6068</v>
      </c>
      <c r="H61" s="28">
        <v>4840</v>
      </c>
      <c r="I61" s="28">
        <v>275</v>
      </c>
      <c r="J61" s="28">
        <f t="shared" si="14"/>
        <v>953</v>
      </c>
      <c r="K61" s="28">
        <v>36</v>
      </c>
      <c r="L61" s="28">
        <v>0</v>
      </c>
      <c r="M61" s="28">
        <v>507</v>
      </c>
      <c r="N61" s="28">
        <v>0</v>
      </c>
      <c r="O61" s="28">
        <v>0</v>
      </c>
    </row>
    <row r="62" spans="1:15" ht="12.75" customHeight="1">
      <c r="A62" s="4" t="s">
        <v>114</v>
      </c>
      <c r="B62" s="5" t="s">
        <v>115</v>
      </c>
      <c r="C62" s="28">
        <v>5008</v>
      </c>
      <c r="D62" s="28">
        <v>2436</v>
      </c>
      <c r="E62" s="28">
        <v>133</v>
      </c>
      <c r="F62" s="28">
        <f t="shared" si="13"/>
        <v>2439</v>
      </c>
      <c r="G62" s="28">
        <v>18998</v>
      </c>
      <c r="H62" s="28">
        <v>6498</v>
      </c>
      <c r="I62" s="28">
        <v>1025</v>
      </c>
      <c r="J62" s="28">
        <f t="shared" si="14"/>
        <v>11475</v>
      </c>
      <c r="K62" s="28">
        <v>2142</v>
      </c>
      <c r="L62" s="28">
        <v>13</v>
      </c>
      <c r="M62" s="28">
        <v>1343</v>
      </c>
      <c r="N62" s="28">
        <v>628</v>
      </c>
      <c r="O62" s="28">
        <v>628</v>
      </c>
    </row>
    <row r="63" spans="1:15" ht="12.75" customHeight="1">
      <c r="A63" s="4" t="s">
        <v>116</v>
      </c>
      <c r="B63" s="5" t="s">
        <v>117</v>
      </c>
      <c r="C63" s="28">
        <v>7107</v>
      </c>
      <c r="D63" s="28">
        <v>4740</v>
      </c>
      <c r="E63" s="28">
        <v>332</v>
      </c>
      <c r="F63" s="28">
        <f t="shared" si="13"/>
        <v>2035</v>
      </c>
      <c r="G63" s="28">
        <v>22264</v>
      </c>
      <c r="H63" s="28">
        <v>12308</v>
      </c>
      <c r="I63" s="28">
        <v>2347</v>
      </c>
      <c r="J63" s="28">
        <f t="shared" si="14"/>
        <v>7609</v>
      </c>
      <c r="K63" s="28">
        <v>252</v>
      </c>
      <c r="L63" s="28">
        <v>0</v>
      </c>
      <c r="M63" s="28">
        <v>494</v>
      </c>
      <c r="N63" s="28">
        <v>81</v>
      </c>
      <c r="O63" s="28">
        <v>81</v>
      </c>
    </row>
    <row r="64" spans="1:15" ht="12.75" customHeight="1">
      <c r="A64" s="4" t="s">
        <v>118</v>
      </c>
      <c r="B64" s="5" t="s">
        <v>119</v>
      </c>
      <c r="C64" s="28">
        <v>6063</v>
      </c>
      <c r="D64" s="28">
        <v>3222</v>
      </c>
      <c r="E64" s="28">
        <v>257</v>
      </c>
      <c r="F64" s="28">
        <f t="shared" si="13"/>
        <v>2584</v>
      </c>
      <c r="G64" s="28">
        <v>21751</v>
      </c>
      <c r="H64" s="28">
        <v>9434</v>
      </c>
      <c r="I64" s="28">
        <v>1876</v>
      </c>
      <c r="J64" s="28">
        <f t="shared" si="14"/>
        <v>10441</v>
      </c>
      <c r="K64" s="28">
        <v>175</v>
      </c>
      <c r="L64" s="28">
        <v>0</v>
      </c>
      <c r="M64" s="28">
        <v>358</v>
      </c>
      <c r="N64" s="28">
        <v>170</v>
      </c>
      <c r="O64" s="28">
        <v>170</v>
      </c>
    </row>
    <row r="65" spans="1:15" ht="12.75" customHeight="1">
      <c r="A65" s="4" t="s">
        <v>120</v>
      </c>
      <c r="B65" s="5" t="s">
        <v>121</v>
      </c>
      <c r="C65" s="28">
        <v>2630</v>
      </c>
      <c r="D65" s="28">
        <v>2068</v>
      </c>
      <c r="E65" s="28">
        <v>223</v>
      </c>
      <c r="F65" s="28">
        <f t="shared" si="13"/>
        <v>339</v>
      </c>
      <c r="G65" s="28">
        <v>12869</v>
      </c>
      <c r="H65" s="28">
        <v>6200</v>
      </c>
      <c r="I65" s="28">
        <v>1424</v>
      </c>
      <c r="J65" s="28">
        <f t="shared" si="14"/>
        <v>5245</v>
      </c>
      <c r="K65" s="28">
        <v>1214</v>
      </c>
      <c r="L65" s="28">
        <v>0</v>
      </c>
      <c r="M65" s="28">
        <v>997</v>
      </c>
      <c r="N65" s="28">
        <v>57</v>
      </c>
      <c r="O65" s="28">
        <v>57</v>
      </c>
    </row>
    <row r="66" spans="1:15" ht="12.75" customHeight="1">
      <c r="A66" s="4" t="s">
        <v>122</v>
      </c>
      <c r="B66" s="5" t="s">
        <v>123</v>
      </c>
      <c r="C66" s="28">
        <v>6952</v>
      </c>
      <c r="D66" s="28">
        <v>2190</v>
      </c>
      <c r="E66" s="28">
        <v>64</v>
      </c>
      <c r="F66" s="28">
        <f t="shared" si="13"/>
        <v>4698</v>
      </c>
      <c r="G66" s="28">
        <v>30846</v>
      </c>
      <c r="H66" s="28">
        <v>6454</v>
      </c>
      <c r="I66" s="28">
        <v>543</v>
      </c>
      <c r="J66" s="28">
        <f t="shared" si="14"/>
        <v>23849</v>
      </c>
      <c r="K66" s="28">
        <v>5747</v>
      </c>
      <c r="L66" s="28">
        <v>29</v>
      </c>
      <c r="M66" s="28">
        <v>4339</v>
      </c>
      <c r="N66" s="28">
        <v>114</v>
      </c>
      <c r="O66" s="28">
        <v>114</v>
      </c>
    </row>
    <row r="67" spans="1:15" ht="12.75" customHeight="1">
      <c r="A67" s="4" t="s">
        <v>124</v>
      </c>
      <c r="B67" s="5" t="s">
        <v>125</v>
      </c>
      <c r="C67" s="28">
        <v>12173</v>
      </c>
      <c r="D67" s="28">
        <v>2392</v>
      </c>
      <c r="E67" s="28">
        <v>0</v>
      </c>
      <c r="F67" s="28">
        <f t="shared" si="13"/>
        <v>9781</v>
      </c>
      <c r="G67" s="28">
        <v>45651</v>
      </c>
      <c r="H67" s="28">
        <v>6537</v>
      </c>
      <c r="I67" s="28">
        <v>0</v>
      </c>
      <c r="J67" s="28">
        <f t="shared" si="14"/>
        <v>39114</v>
      </c>
      <c r="K67" s="28">
        <v>3992</v>
      </c>
      <c r="L67" s="28">
        <v>0</v>
      </c>
      <c r="M67" s="28">
        <v>8117</v>
      </c>
      <c r="N67" s="28">
        <v>149</v>
      </c>
      <c r="O67" s="28">
        <v>149</v>
      </c>
    </row>
    <row r="68" spans="1:15" ht="12.75" customHeight="1">
      <c r="A68" s="4" t="s">
        <v>126</v>
      </c>
      <c r="B68" s="5" t="s">
        <v>127</v>
      </c>
      <c r="C68" s="28">
        <v>5152</v>
      </c>
      <c r="D68" s="28">
        <v>2908</v>
      </c>
      <c r="E68" s="28">
        <v>91</v>
      </c>
      <c r="F68" s="28">
        <f t="shared" si="13"/>
        <v>2153</v>
      </c>
      <c r="G68" s="28">
        <v>17910</v>
      </c>
      <c r="H68" s="28">
        <v>6768</v>
      </c>
      <c r="I68" s="28">
        <v>598</v>
      </c>
      <c r="J68" s="28">
        <f t="shared" si="14"/>
        <v>10544</v>
      </c>
      <c r="K68" s="28">
        <v>92</v>
      </c>
      <c r="L68" s="28">
        <v>32</v>
      </c>
      <c r="M68" s="28">
        <v>555</v>
      </c>
      <c r="N68" s="28">
        <v>0</v>
      </c>
      <c r="O68" s="28">
        <v>0</v>
      </c>
    </row>
    <row r="69" spans="1:15" ht="12.75" customHeight="1">
      <c r="A69" s="8"/>
      <c r="B69" s="9" t="s">
        <v>128</v>
      </c>
      <c r="C69" s="29">
        <f t="shared" ref="C69:O69" si="15">SUM(C60:C68)</f>
        <v>56490</v>
      </c>
      <c r="D69" s="29">
        <f t="shared" si="15"/>
        <v>29217</v>
      </c>
      <c r="E69" s="29">
        <f t="shared" si="15"/>
        <v>1704</v>
      </c>
      <c r="F69" s="29">
        <f t="shared" si="15"/>
        <v>25569</v>
      </c>
      <c r="G69" s="29">
        <f t="shared" si="15"/>
        <v>205691</v>
      </c>
      <c r="H69" s="29">
        <f t="shared" si="15"/>
        <v>77439</v>
      </c>
      <c r="I69" s="29">
        <f t="shared" si="15"/>
        <v>12016</v>
      </c>
      <c r="J69" s="29">
        <f t="shared" si="15"/>
        <v>116236</v>
      </c>
      <c r="K69" s="29">
        <f t="shared" si="15"/>
        <v>14606</v>
      </c>
      <c r="L69" s="29">
        <f t="shared" si="15"/>
        <v>74</v>
      </c>
      <c r="M69" s="29">
        <f t="shared" si="15"/>
        <v>17424</v>
      </c>
      <c r="N69" s="29">
        <f t="shared" si="15"/>
        <v>1551</v>
      </c>
      <c r="O69" s="29">
        <f t="shared" si="15"/>
        <v>1551</v>
      </c>
    </row>
    <row r="70" spans="1:15" ht="12.75" customHeight="1">
      <c r="A70" s="4" t="s">
        <v>129</v>
      </c>
      <c r="B70" s="5" t="s">
        <v>130</v>
      </c>
      <c r="C70" s="28">
        <v>3206</v>
      </c>
      <c r="D70" s="28">
        <v>2706</v>
      </c>
      <c r="E70" s="28">
        <v>229</v>
      </c>
      <c r="F70" s="28">
        <f t="shared" ref="F70:F79" si="16">SUM(C70-D70-E70)</f>
        <v>271</v>
      </c>
      <c r="G70" s="28">
        <v>11119</v>
      </c>
      <c r="H70" s="28">
        <v>7131</v>
      </c>
      <c r="I70" s="28">
        <v>1706</v>
      </c>
      <c r="J70" s="28">
        <f t="shared" ref="J70:J79" si="17">SUM(G70-H70-I70)</f>
        <v>2282</v>
      </c>
      <c r="K70" s="28">
        <v>539</v>
      </c>
      <c r="L70" s="28">
        <v>0</v>
      </c>
      <c r="M70" s="28">
        <v>434</v>
      </c>
      <c r="N70" s="28">
        <v>65</v>
      </c>
      <c r="O70" s="28">
        <v>65</v>
      </c>
    </row>
    <row r="71" spans="1:15" ht="12.75" customHeight="1">
      <c r="A71" s="4" t="s">
        <v>131</v>
      </c>
      <c r="B71" s="5" t="s">
        <v>132</v>
      </c>
      <c r="C71" s="28">
        <v>15726</v>
      </c>
      <c r="D71" s="28">
        <v>8921</v>
      </c>
      <c r="E71" s="28">
        <v>438</v>
      </c>
      <c r="F71" s="28">
        <f t="shared" si="16"/>
        <v>6367</v>
      </c>
      <c r="G71" s="28">
        <v>38132</v>
      </c>
      <c r="H71" s="28">
        <v>16162</v>
      </c>
      <c r="I71" s="28">
        <v>2339</v>
      </c>
      <c r="J71" s="28">
        <f t="shared" si="17"/>
        <v>19631</v>
      </c>
      <c r="K71" s="28">
        <v>2083</v>
      </c>
      <c r="L71" s="28">
        <v>0</v>
      </c>
      <c r="M71" s="28">
        <v>1317</v>
      </c>
      <c r="N71" s="28">
        <v>2320</v>
      </c>
      <c r="O71" s="28">
        <v>2320</v>
      </c>
    </row>
    <row r="72" spans="1:15" ht="12.75" customHeight="1">
      <c r="A72" s="4" t="s">
        <v>133</v>
      </c>
      <c r="B72" s="5" t="s">
        <v>134</v>
      </c>
      <c r="C72" s="28">
        <v>1945</v>
      </c>
      <c r="D72" s="28">
        <v>1677</v>
      </c>
      <c r="E72" s="28">
        <v>0</v>
      </c>
      <c r="F72" s="28">
        <f t="shared" si="16"/>
        <v>268</v>
      </c>
      <c r="G72" s="28">
        <v>6018</v>
      </c>
      <c r="H72" s="28">
        <v>4422</v>
      </c>
      <c r="I72" s="28">
        <v>0</v>
      </c>
      <c r="J72" s="28">
        <f t="shared" si="17"/>
        <v>1596</v>
      </c>
      <c r="K72" s="28">
        <v>797</v>
      </c>
      <c r="L72" s="28">
        <v>66</v>
      </c>
      <c r="M72" s="28">
        <v>2435</v>
      </c>
      <c r="N72" s="28">
        <v>0</v>
      </c>
      <c r="O72" s="28">
        <v>0</v>
      </c>
    </row>
    <row r="73" spans="1:15" ht="12.75" customHeight="1">
      <c r="A73" s="4" t="s">
        <v>135</v>
      </c>
      <c r="B73" s="5" t="s">
        <v>136</v>
      </c>
      <c r="C73" s="28">
        <v>5745</v>
      </c>
      <c r="D73" s="28">
        <v>4047</v>
      </c>
      <c r="E73" s="28">
        <v>16</v>
      </c>
      <c r="F73" s="28">
        <f t="shared" si="16"/>
        <v>1682</v>
      </c>
      <c r="G73" s="28">
        <v>15852</v>
      </c>
      <c r="H73" s="28">
        <v>9175</v>
      </c>
      <c r="I73" s="28">
        <v>72</v>
      </c>
      <c r="J73" s="28">
        <f t="shared" si="17"/>
        <v>6605</v>
      </c>
      <c r="K73" s="28">
        <v>1053</v>
      </c>
      <c r="L73" s="28">
        <v>74</v>
      </c>
      <c r="M73" s="28">
        <v>627</v>
      </c>
      <c r="N73" s="28">
        <v>11161</v>
      </c>
      <c r="O73" s="28">
        <v>11161</v>
      </c>
    </row>
    <row r="74" spans="1:15" ht="12.75" customHeight="1">
      <c r="A74" s="4" t="s">
        <v>137</v>
      </c>
      <c r="B74" s="5" t="s">
        <v>138</v>
      </c>
      <c r="C74" s="28">
        <v>4320</v>
      </c>
      <c r="D74" s="28">
        <v>3769</v>
      </c>
      <c r="E74" s="28">
        <v>117</v>
      </c>
      <c r="F74" s="28">
        <f t="shared" si="16"/>
        <v>434</v>
      </c>
      <c r="G74" s="28">
        <v>9856</v>
      </c>
      <c r="H74" s="28">
        <v>6839</v>
      </c>
      <c r="I74" s="28">
        <v>626</v>
      </c>
      <c r="J74" s="28">
        <f t="shared" si="17"/>
        <v>2391</v>
      </c>
      <c r="K74" s="28">
        <v>736</v>
      </c>
      <c r="L74" s="28">
        <v>0</v>
      </c>
      <c r="M74" s="28">
        <v>499</v>
      </c>
      <c r="N74" s="28">
        <v>302</v>
      </c>
      <c r="O74" s="28">
        <v>302</v>
      </c>
    </row>
    <row r="75" spans="1:15" ht="12.75" customHeight="1">
      <c r="A75" s="4" t="s">
        <v>139</v>
      </c>
      <c r="B75" s="5" t="s">
        <v>140</v>
      </c>
      <c r="C75" s="28">
        <v>2320</v>
      </c>
      <c r="D75" s="28">
        <v>2165</v>
      </c>
      <c r="E75" s="28">
        <v>28</v>
      </c>
      <c r="F75" s="28">
        <f t="shared" si="16"/>
        <v>127</v>
      </c>
      <c r="G75" s="28">
        <v>4854</v>
      </c>
      <c r="H75" s="28">
        <v>3855</v>
      </c>
      <c r="I75" s="28">
        <v>351</v>
      </c>
      <c r="J75" s="28">
        <f t="shared" si="17"/>
        <v>648</v>
      </c>
      <c r="K75" s="28">
        <v>125</v>
      </c>
      <c r="L75" s="28">
        <v>0</v>
      </c>
      <c r="M75" s="28">
        <v>5</v>
      </c>
      <c r="N75" s="28">
        <v>0</v>
      </c>
      <c r="O75" s="28">
        <v>0</v>
      </c>
    </row>
    <row r="76" spans="1:15" ht="12.75" customHeight="1">
      <c r="A76" s="4" t="s">
        <v>141</v>
      </c>
      <c r="B76" s="5" t="s">
        <v>142</v>
      </c>
      <c r="C76" s="28">
        <v>4905</v>
      </c>
      <c r="D76" s="28">
        <v>3636</v>
      </c>
      <c r="E76" s="28">
        <v>62</v>
      </c>
      <c r="F76" s="28">
        <f t="shared" si="16"/>
        <v>1207</v>
      </c>
      <c r="G76" s="28">
        <v>13423</v>
      </c>
      <c r="H76" s="28">
        <v>8280</v>
      </c>
      <c r="I76" s="28">
        <v>358</v>
      </c>
      <c r="J76" s="28">
        <f t="shared" si="17"/>
        <v>4785</v>
      </c>
      <c r="K76" s="28">
        <v>479</v>
      </c>
      <c r="L76" s="28">
        <v>150</v>
      </c>
      <c r="M76" s="28">
        <v>1149</v>
      </c>
      <c r="N76" s="28">
        <v>218</v>
      </c>
      <c r="O76" s="28">
        <v>218</v>
      </c>
    </row>
    <row r="77" spans="1:15" ht="12.75" customHeight="1">
      <c r="A77" s="4" t="s">
        <v>143</v>
      </c>
      <c r="B77" s="5" t="s">
        <v>144</v>
      </c>
      <c r="C77" s="28">
        <v>6225</v>
      </c>
      <c r="D77" s="28">
        <v>2349</v>
      </c>
      <c r="E77" s="28">
        <v>49</v>
      </c>
      <c r="F77" s="28">
        <f t="shared" si="16"/>
        <v>3827</v>
      </c>
      <c r="G77" s="28">
        <v>14503</v>
      </c>
      <c r="H77" s="28">
        <v>4622</v>
      </c>
      <c r="I77" s="28">
        <v>207</v>
      </c>
      <c r="J77" s="28">
        <f t="shared" si="17"/>
        <v>9674</v>
      </c>
      <c r="K77" s="28">
        <v>1270</v>
      </c>
      <c r="L77" s="28">
        <v>0</v>
      </c>
      <c r="M77" s="28">
        <v>1043</v>
      </c>
      <c r="N77" s="28">
        <v>165</v>
      </c>
      <c r="O77" s="28">
        <v>165</v>
      </c>
    </row>
    <row r="78" spans="1:15" ht="12.75" customHeight="1">
      <c r="A78" s="4" t="s">
        <v>145</v>
      </c>
      <c r="B78" s="5" t="s">
        <v>146</v>
      </c>
      <c r="C78" s="28">
        <v>2238</v>
      </c>
      <c r="D78" s="28">
        <v>2090</v>
      </c>
      <c r="E78" s="28">
        <v>0</v>
      </c>
      <c r="F78" s="28">
        <f t="shared" si="16"/>
        <v>148</v>
      </c>
      <c r="G78" s="28">
        <v>4950</v>
      </c>
      <c r="H78" s="28">
        <v>3966</v>
      </c>
      <c r="I78" s="28">
        <v>0</v>
      </c>
      <c r="J78" s="28">
        <f t="shared" si="17"/>
        <v>984</v>
      </c>
      <c r="K78" s="28">
        <v>162</v>
      </c>
      <c r="L78" s="28">
        <v>0</v>
      </c>
      <c r="M78" s="28">
        <v>7</v>
      </c>
      <c r="N78" s="28">
        <v>32</v>
      </c>
      <c r="O78" s="28">
        <v>32</v>
      </c>
    </row>
    <row r="79" spans="1:15" ht="12.75" customHeight="1">
      <c r="A79" s="4" t="s">
        <v>147</v>
      </c>
      <c r="B79" s="5" t="s">
        <v>148</v>
      </c>
      <c r="C79" s="28">
        <v>2612</v>
      </c>
      <c r="D79" s="28">
        <v>2147</v>
      </c>
      <c r="E79" s="28">
        <v>64</v>
      </c>
      <c r="F79" s="28">
        <f t="shared" si="16"/>
        <v>401</v>
      </c>
      <c r="G79" s="28">
        <v>9124</v>
      </c>
      <c r="H79" s="28">
        <v>5527</v>
      </c>
      <c r="I79" s="28">
        <v>417</v>
      </c>
      <c r="J79" s="28">
        <f t="shared" si="17"/>
        <v>3180</v>
      </c>
      <c r="K79" s="28">
        <v>821</v>
      </c>
      <c r="L79" s="28">
        <v>43</v>
      </c>
      <c r="M79" s="28">
        <v>2174</v>
      </c>
      <c r="N79" s="28">
        <v>53</v>
      </c>
      <c r="O79" s="28">
        <v>53</v>
      </c>
    </row>
    <row r="80" spans="1:15" ht="12.75" customHeight="1">
      <c r="A80" s="8"/>
      <c r="B80" s="9" t="s">
        <v>149</v>
      </c>
      <c r="C80" s="29">
        <f t="shared" ref="C80:O80" si="18">SUM(C70:C79)</f>
        <v>49242</v>
      </c>
      <c r="D80" s="29">
        <f t="shared" si="18"/>
        <v>33507</v>
      </c>
      <c r="E80" s="29">
        <f t="shared" si="18"/>
        <v>1003</v>
      </c>
      <c r="F80" s="29">
        <f t="shared" si="18"/>
        <v>14732</v>
      </c>
      <c r="G80" s="29">
        <f t="shared" si="18"/>
        <v>127831</v>
      </c>
      <c r="H80" s="29">
        <f t="shared" si="18"/>
        <v>69979</v>
      </c>
      <c r="I80" s="29">
        <f t="shared" si="18"/>
        <v>6076</v>
      </c>
      <c r="J80" s="29">
        <f t="shared" si="18"/>
        <v>51776</v>
      </c>
      <c r="K80" s="29">
        <f t="shared" si="18"/>
        <v>8065</v>
      </c>
      <c r="L80" s="29">
        <f t="shared" si="18"/>
        <v>333</v>
      </c>
      <c r="M80" s="29">
        <f t="shared" si="18"/>
        <v>9690</v>
      </c>
      <c r="N80" s="29">
        <f t="shared" si="18"/>
        <v>14316</v>
      </c>
      <c r="O80" s="29">
        <f t="shared" si="18"/>
        <v>14316</v>
      </c>
    </row>
    <row r="81" spans="1:15" ht="12.75" customHeight="1">
      <c r="A81" s="4" t="s">
        <v>150</v>
      </c>
      <c r="B81" s="5" t="s">
        <v>151</v>
      </c>
      <c r="C81" s="28">
        <v>5326</v>
      </c>
      <c r="D81" s="28">
        <v>3211</v>
      </c>
      <c r="E81" s="28">
        <v>132</v>
      </c>
      <c r="F81" s="28">
        <f>SUM(C81-D81-E81)</f>
        <v>1983</v>
      </c>
      <c r="G81" s="28">
        <v>24942</v>
      </c>
      <c r="H81" s="28">
        <v>10385</v>
      </c>
      <c r="I81" s="28">
        <v>988</v>
      </c>
      <c r="J81" s="28">
        <f>SUM(G81-H81-I81)</f>
        <v>13569</v>
      </c>
      <c r="K81" s="28">
        <v>432</v>
      </c>
      <c r="L81" s="28">
        <v>63</v>
      </c>
      <c r="M81" s="28">
        <v>1447</v>
      </c>
      <c r="N81" s="28">
        <v>357</v>
      </c>
      <c r="O81" s="28">
        <v>357</v>
      </c>
    </row>
    <row r="82" spans="1:15" ht="12.75" customHeight="1">
      <c r="A82" s="4" t="s">
        <v>152</v>
      </c>
      <c r="B82" s="5" t="s">
        <v>153</v>
      </c>
      <c r="C82" s="28">
        <v>2060</v>
      </c>
      <c r="D82" s="28">
        <v>1378</v>
      </c>
      <c r="E82" s="28">
        <v>22</v>
      </c>
      <c r="F82" s="28">
        <f>SUM(C82-D82-E82)</f>
        <v>660</v>
      </c>
      <c r="G82" s="28">
        <v>9807</v>
      </c>
      <c r="H82" s="28">
        <v>4490</v>
      </c>
      <c r="I82" s="28">
        <v>195</v>
      </c>
      <c r="J82" s="28">
        <f>SUM(G82-H82-I82)</f>
        <v>5122</v>
      </c>
      <c r="K82" s="28">
        <v>111</v>
      </c>
      <c r="L82" s="28">
        <v>0</v>
      </c>
      <c r="M82" s="28">
        <v>1217</v>
      </c>
      <c r="N82" s="28">
        <v>121</v>
      </c>
      <c r="O82" s="28">
        <v>121</v>
      </c>
    </row>
    <row r="83" spans="1:15" ht="12.75" customHeight="1">
      <c r="A83" s="4" t="s">
        <v>154</v>
      </c>
      <c r="B83" s="5" t="s">
        <v>155</v>
      </c>
      <c r="C83" s="28">
        <v>736</v>
      </c>
      <c r="D83" s="28">
        <v>664</v>
      </c>
      <c r="E83" s="28">
        <v>72</v>
      </c>
      <c r="F83" s="28">
        <f>SUM(C83-D83-E83)</f>
        <v>0</v>
      </c>
      <c r="G83" s="28">
        <v>2710</v>
      </c>
      <c r="H83" s="28">
        <v>2272</v>
      </c>
      <c r="I83" s="28">
        <v>382</v>
      </c>
      <c r="J83" s="28">
        <f>SUM(G83-H83-I83)</f>
        <v>56</v>
      </c>
      <c r="K83" s="28">
        <v>0</v>
      </c>
      <c r="L83" s="28">
        <v>0</v>
      </c>
      <c r="M83" s="28">
        <v>0</v>
      </c>
      <c r="N83" s="28">
        <v>0</v>
      </c>
      <c r="O83" s="28">
        <v>0</v>
      </c>
    </row>
    <row r="84" spans="1:15" ht="12.75" customHeight="1">
      <c r="A84" s="4" t="s">
        <v>156</v>
      </c>
      <c r="B84" s="5" t="s">
        <v>157</v>
      </c>
      <c r="C84" s="28">
        <v>2018</v>
      </c>
      <c r="D84" s="28">
        <v>1846</v>
      </c>
      <c r="E84" s="28">
        <v>14</v>
      </c>
      <c r="F84" s="28">
        <f>SUM(C84-D84-E84)</f>
        <v>158</v>
      </c>
      <c r="G84" s="28">
        <v>8978</v>
      </c>
      <c r="H84" s="28">
        <v>6181</v>
      </c>
      <c r="I84" s="28">
        <v>187</v>
      </c>
      <c r="J84" s="28">
        <f>SUM(G84-H84-I84)</f>
        <v>2610</v>
      </c>
      <c r="K84" s="28">
        <v>219</v>
      </c>
      <c r="L84" s="28">
        <v>0</v>
      </c>
      <c r="M84" s="28">
        <v>870</v>
      </c>
      <c r="N84" s="28">
        <v>26</v>
      </c>
      <c r="O84" s="28">
        <v>26</v>
      </c>
    </row>
    <row r="85" spans="1:15" ht="12.75" customHeight="1">
      <c r="A85" s="4" t="s">
        <v>158</v>
      </c>
      <c r="B85" s="5" t="s">
        <v>159</v>
      </c>
      <c r="C85" s="28">
        <v>2925</v>
      </c>
      <c r="D85" s="28">
        <v>2484</v>
      </c>
      <c r="E85" s="28">
        <v>76</v>
      </c>
      <c r="F85" s="28">
        <f>SUM(C85-D85-E85)</f>
        <v>365</v>
      </c>
      <c r="G85" s="28">
        <v>9300</v>
      </c>
      <c r="H85" s="28">
        <v>6894</v>
      </c>
      <c r="I85" s="28">
        <v>473</v>
      </c>
      <c r="J85" s="28">
        <f>SUM(G85-H85-I85)</f>
        <v>1933</v>
      </c>
      <c r="K85" s="28">
        <v>505</v>
      </c>
      <c r="L85" s="28">
        <v>46</v>
      </c>
      <c r="M85" s="28">
        <v>599</v>
      </c>
      <c r="N85" s="28">
        <v>3774</v>
      </c>
      <c r="O85" s="28">
        <v>3774</v>
      </c>
    </row>
    <row r="86" spans="1:15" ht="12.75" customHeight="1">
      <c r="A86" s="8"/>
      <c r="B86" s="9" t="s">
        <v>160</v>
      </c>
      <c r="C86" s="29">
        <f t="shared" ref="C86:O86" si="19">SUM(C81:C85)</f>
        <v>13065</v>
      </c>
      <c r="D86" s="29">
        <f t="shared" si="19"/>
        <v>9583</v>
      </c>
      <c r="E86" s="29">
        <f t="shared" si="19"/>
        <v>316</v>
      </c>
      <c r="F86" s="29">
        <f t="shared" si="19"/>
        <v>3166</v>
      </c>
      <c r="G86" s="29">
        <f t="shared" si="19"/>
        <v>55737</v>
      </c>
      <c r="H86" s="29">
        <f t="shared" si="19"/>
        <v>30222</v>
      </c>
      <c r="I86" s="29">
        <f t="shared" si="19"/>
        <v>2225</v>
      </c>
      <c r="J86" s="29">
        <f t="shared" si="19"/>
        <v>23290</v>
      </c>
      <c r="K86" s="29">
        <f t="shared" si="19"/>
        <v>1267</v>
      </c>
      <c r="L86" s="29">
        <f t="shared" si="19"/>
        <v>109</v>
      </c>
      <c r="M86" s="29">
        <f t="shared" si="19"/>
        <v>4133</v>
      </c>
      <c r="N86" s="29">
        <f t="shared" si="19"/>
        <v>4278</v>
      </c>
      <c r="O86" s="29">
        <f t="shared" si="19"/>
        <v>4278</v>
      </c>
    </row>
    <row r="87" spans="1:15" ht="12.75" customHeight="1">
      <c r="A87" s="4" t="s">
        <v>161</v>
      </c>
      <c r="B87" s="5" t="s">
        <v>162</v>
      </c>
      <c r="C87" s="28">
        <v>5963</v>
      </c>
      <c r="D87" s="28">
        <v>4162</v>
      </c>
      <c r="E87" s="28">
        <v>0</v>
      </c>
      <c r="F87" s="28">
        <f>SUM(C87-D87-E87)</f>
        <v>1801</v>
      </c>
      <c r="G87" s="28">
        <v>24554</v>
      </c>
      <c r="H87" s="28">
        <v>12638</v>
      </c>
      <c r="I87" s="28">
        <v>0</v>
      </c>
      <c r="J87" s="28">
        <f>SUM(G87-H87-I87)</f>
        <v>11916</v>
      </c>
      <c r="K87" s="28">
        <v>550</v>
      </c>
      <c r="L87" s="28">
        <v>0</v>
      </c>
      <c r="M87" s="28">
        <v>2121</v>
      </c>
      <c r="N87" s="28">
        <v>130</v>
      </c>
      <c r="O87" s="28">
        <v>130</v>
      </c>
    </row>
    <row r="88" spans="1:15" ht="12.75" customHeight="1">
      <c r="A88" s="4" t="s">
        <v>163</v>
      </c>
      <c r="B88" s="5" t="s">
        <v>164</v>
      </c>
      <c r="C88" s="28">
        <v>3987</v>
      </c>
      <c r="D88" s="28">
        <v>2095</v>
      </c>
      <c r="E88" s="28">
        <v>167</v>
      </c>
      <c r="F88" s="28">
        <f>SUM(C88-D88-E88)</f>
        <v>1725</v>
      </c>
      <c r="G88" s="28">
        <v>11370</v>
      </c>
      <c r="H88" s="28">
        <v>5092</v>
      </c>
      <c r="I88" s="28">
        <v>1230</v>
      </c>
      <c r="J88" s="28">
        <f>SUM(G88-H88-I88)</f>
        <v>5048</v>
      </c>
      <c r="K88" s="28">
        <v>237</v>
      </c>
      <c r="L88" s="28">
        <v>0</v>
      </c>
      <c r="M88" s="28">
        <v>722</v>
      </c>
      <c r="N88" s="28">
        <v>0</v>
      </c>
      <c r="O88" s="28">
        <v>0</v>
      </c>
    </row>
    <row r="89" spans="1:15" ht="12.75" customHeight="1">
      <c r="A89" s="8"/>
      <c r="B89" s="9" t="s">
        <v>165</v>
      </c>
      <c r="C89" s="29">
        <f t="shared" ref="C89:O89" si="20">SUM(C87:C88)</f>
        <v>9950</v>
      </c>
      <c r="D89" s="29">
        <f t="shared" si="20"/>
        <v>6257</v>
      </c>
      <c r="E89" s="29">
        <f t="shared" si="20"/>
        <v>167</v>
      </c>
      <c r="F89" s="29">
        <f t="shared" si="20"/>
        <v>3526</v>
      </c>
      <c r="G89" s="29">
        <f t="shared" si="20"/>
        <v>35924</v>
      </c>
      <c r="H89" s="29">
        <f t="shared" si="20"/>
        <v>17730</v>
      </c>
      <c r="I89" s="29">
        <f t="shared" si="20"/>
        <v>1230</v>
      </c>
      <c r="J89" s="29">
        <f t="shared" si="20"/>
        <v>16964</v>
      </c>
      <c r="K89" s="29">
        <f t="shared" si="20"/>
        <v>787</v>
      </c>
      <c r="L89" s="29">
        <f t="shared" si="20"/>
        <v>0</v>
      </c>
      <c r="M89" s="29">
        <f t="shared" si="20"/>
        <v>2843</v>
      </c>
      <c r="N89" s="29">
        <f t="shared" si="20"/>
        <v>130</v>
      </c>
      <c r="O89" s="29">
        <f t="shared" si="20"/>
        <v>130</v>
      </c>
    </row>
    <row r="90" spans="1:15" ht="12.75" customHeight="1">
      <c r="A90" s="4" t="s">
        <v>166</v>
      </c>
      <c r="B90" s="5" t="s">
        <v>167</v>
      </c>
      <c r="C90" s="28">
        <v>6869</v>
      </c>
      <c r="D90" s="28">
        <v>3029</v>
      </c>
      <c r="E90" s="28">
        <v>344</v>
      </c>
      <c r="F90" s="28">
        <f>SUM(C90-D90-E90)</f>
        <v>3496</v>
      </c>
      <c r="G90" s="28">
        <v>24205</v>
      </c>
      <c r="H90" s="28">
        <v>9619</v>
      </c>
      <c r="I90" s="28">
        <v>2367</v>
      </c>
      <c r="J90" s="28">
        <f>SUM(G90-H90-I90)</f>
        <v>12219</v>
      </c>
      <c r="K90" s="28">
        <v>428</v>
      </c>
      <c r="L90" s="28">
        <v>0</v>
      </c>
      <c r="M90" s="28">
        <v>2567</v>
      </c>
      <c r="N90" s="28">
        <v>23</v>
      </c>
      <c r="O90" s="28">
        <v>23</v>
      </c>
    </row>
    <row r="91" spans="1:15" ht="12.75" customHeight="1">
      <c r="A91" s="4" t="s">
        <v>168</v>
      </c>
      <c r="B91" s="5" t="s">
        <v>169</v>
      </c>
      <c r="C91" s="28">
        <v>6205</v>
      </c>
      <c r="D91" s="28">
        <v>4203</v>
      </c>
      <c r="E91" s="28">
        <v>0</v>
      </c>
      <c r="F91" s="28">
        <f>SUM(C91-D91-E91)</f>
        <v>2002</v>
      </c>
      <c r="G91" s="28">
        <v>23602</v>
      </c>
      <c r="H91" s="28">
        <v>10740</v>
      </c>
      <c r="I91" s="28">
        <v>0</v>
      </c>
      <c r="J91" s="28">
        <f>SUM(G91-H91-I91)</f>
        <v>12862</v>
      </c>
      <c r="K91" s="28">
        <v>210</v>
      </c>
      <c r="L91" s="28">
        <v>35</v>
      </c>
      <c r="M91" s="28">
        <v>3644</v>
      </c>
      <c r="N91" s="28">
        <v>65</v>
      </c>
      <c r="O91" s="28">
        <v>65</v>
      </c>
    </row>
    <row r="92" spans="1:15" ht="12.75" customHeight="1">
      <c r="A92" s="4" t="s">
        <v>170</v>
      </c>
      <c r="B92" s="5" t="s">
        <v>171</v>
      </c>
      <c r="C92" s="28">
        <v>1085</v>
      </c>
      <c r="D92" s="28">
        <v>843</v>
      </c>
      <c r="E92" s="28">
        <v>139</v>
      </c>
      <c r="F92" s="28">
        <f>SUM(C92-D92-E92)</f>
        <v>103</v>
      </c>
      <c r="G92" s="28">
        <v>4072</v>
      </c>
      <c r="H92" s="28">
        <v>2288</v>
      </c>
      <c r="I92" s="28">
        <v>1182</v>
      </c>
      <c r="J92" s="28">
        <f>SUM(G92-H92-I92)</f>
        <v>602</v>
      </c>
      <c r="K92" s="28">
        <v>145</v>
      </c>
      <c r="L92" s="28">
        <v>0</v>
      </c>
      <c r="M92" s="28">
        <v>196</v>
      </c>
      <c r="N92" s="28">
        <v>0</v>
      </c>
      <c r="O92" s="28">
        <v>0</v>
      </c>
    </row>
    <row r="93" spans="1:15" ht="12.75" customHeight="1">
      <c r="A93" s="4" t="s">
        <v>172</v>
      </c>
      <c r="B93" s="5" t="s">
        <v>173</v>
      </c>
      <c r="C93" s="28">
        <v>52925</v>
      </c>
      <c r="D93" s="28">
        <v>32457</v>
      </c>
      <c r="E93" s="28">
        <v>1854</v>
      </c>
      <c r="F93" s="28">
        <f>SUM(C93-D93-E93)</f>
        <v>18614</v>
      </c>
      <c r="G93" s="28">
        <v>200729</v>
      </c>
      <c r="H93" s="28">
        <v>56643</v>
      </c>
      <c r="I93" s="28">
        <v>7695</v>
      </c>
      <c r="J93" s="28">
        <f>SUM(G93-H93-I93)</f>
        <v>136391</v>
      </c>
      <c r="K93" s="28">
        <v>32045</v>
      </c>
      <c r="L93" s="28">
        <v>21</v>
      </c>
      <c r="M93" s="28">
        <v>29584</v>
      </c>
      <c r="N93" s="28">
        <v>5358</v>
      </c>
      <c r="O93" s="28">
        <v>5358</v>
      </c>
    </row>
    <row r="94" spans="1:15" ht="12.75" customHeight="1">
      <c r="A94" s="4" t="s">
        <v>174</v>
      </c>
      <c r="B94" s="5" t="s">
        <v>175</v>
      </c>
      <c r="C94" s="28">
        <v>11350</v>
      </c>
      <c r="D94" s="28">
        <v>7952</v>
      </c>
      <c r="E94" s="28">
        <v>646</v>
      </c>
      <c r="F94" s="28">
        <f>SUM(C94-D94-E94)</f>
        <v>2752</v>
      </c>
      <c r="G94" s="28">
        <v>24588</v>
      </c>
      <c r="H94" s="28">
        <v>15229</v>
      </c>
      <c r="I94" s="28">
        <v>1926</v>
      </c>
      <c r="J94" s="28">
        <f>SUM(G94-H94-I94)</f>
        <v>7433</v>
      </c>
      <c r="K94" s="28">
        <v>418</v>
      </c>
      <c r="L94" s="28">
        <v>107</v>
      </c>
      <c r="M94" s="28">
        <v>2538</v>
      </c>
      <c r="N94" s="28">
        <v>13</v>
      </c>
      <c r="O94" s="28">
        <v>13</v>
      </c>
    </row>
    <row r="95" spans="1:15" ht="12.75" customHeight="1">
      <c r="A95" s="8"/>
      <c r="B95" s="9" t="s">
        <v>176</v>
      </c>
      <c r="C95" s="29">
        <f t="shared" ref="C95:O95" si="21">SUM(C90:C94)</f>
        <v>78434</v>
      </c>
      <c r="D95" s="29">
        <f t="shared" si="21"/>
        <v>48484</v>
      </c>
      <c r="E95" s="29">
        <f t="shared" si="21"/>
        <v>2983</v>
      </c>
      <c r="F95" s="29">
        <f t="shared" si="21"/>
        <v>26967</v>
      </c>
      <c r="G95" s="29">
        <f t="shared" si="21"/>
        <v>277196</v>
      </c>
      <c r="H95" s="29">
        <f t="shared" si="21"/>
        <v>94519</v>
      </c>
      <c r="I95" s="29">
        <f t="shared" si="21"/>
        <v>13170</v>
      </c>
      <c r="J95" s="29">
        <f t="shared" si="21"/>
        <v>169507</v>
      </c>
      <c r="K95" s="29">
        <f t="shared" si="21"/>
        <v>33246</v>
      </c>
      <c r="L95" s="29">
        <f t="shared" si="21"/>
        <v>163</v>
      </c>
      <c r="M95" s="29">
        <f t="shared" si="21"/>
        <v>38529</v>
      </c>
      <c r="N95" s="29">
        <f t="shared" si="21"/>
        <v>5459</v>
      </c>
      <c r="O95" s="29">
        <f t="shared" si="21"/>
        <v>5459</v>
      </c>
    </row>
    <row r="96" spans="1:15" ht="12.75" customHeight="1">
      <c r="A96" s="4" t="s">
        <v>177</v>
      </c>
      <c r="B96" s="5" t="s">
        <v>178</v>
      </c>
      <c r="C96" s="28">
        <v>1029</v>
      </c>
      <c r="D96" s="28">
        <v>848</v>
      </c>
      <c r="E96" s="28">
        <v>53</v>
      </c>
      <c r="F96" s="28">
        <f>SUM(C96-D96-E96)</f>
        <v>128</v>
      </c>
      <c r="G96" s="28">
        <v>6182</v>
      </c>
      <c r="H96" s="28">
        <v>3207</v>
      </c>
      <c r="I96" s="28">
        <v>378</v>
      </c>
      <c r="J96" s="28">
        <f>SUM(G96-H96-I96)</f>
        <v>2597</v>
      </c>
      <c r="K96" s="28">
        <v>15</v>
      </c>
      <c r="L96" s="28">
        <v>0</v>
      </c>
      <c r="M96" s="28">
        <v>767</v>
      </c>
      <c r="N96" s="28">
        <v>0</v>
      </c>
      <c r="O96" s="28">
        <v>0</v>
      </c>
    </row>
    <row r="97" spans="1:15" ht="12.75" customHeight="1">
      <c r="A97" s="4" t="s">
        <v>179</v>
      </c>
      <c r="B97" s="5" t="s">
        <v>180</v>
      </c>
      <c r="C97" s="28">
        <v>378</v>
      </c>
      <c r="D97" s="28">
        <v>360</v>
      </c>
      <c r="E97" s="28">
        <v>0</v>
      </c>
      <c r="F97" s="28">
        <f>SUM(C97-D97-E97)</f>
        <v>18</v>
      </c>
      <c r="G97" s="28">
        <v>1393</v>
      </c>
      <c r="H97" s="28">
        <v>1271</v>
      </c>
      <c r="I97" s="28">
        <v>0</v>
      </c>
      <c r="J97" s="28">
        <f>SUM(G97-H97-I97)</f>
        <v>122</v>
      </c>
      <c r="K97" s="28">
        <v>0</v>
      </c>
      <c r="L97" s="28">
        <v>0</v>
      </c>
      <c r="M97" s="28">
        <v>3</v>
      </c>
      <c r="N97" s="28">
        <v>0</v>
      </c>
      <c r="O97" s="28">
        <v>0</v>
      </c>
    </row>
    <row r="98" spans="1:15" ht="12.75" customHeight="1">
      <c r="A98" s="8"/>
      <c r="B98" s="9" t="s">
        <v>181</v>
      </c>
      <c r="C98" s="29">
        <f t="shared" ref="C98:O98" si="22">SUM(C96:C97)</f>
        <v>1407</v>
      </c>
      <c r="D98" s="29">
        <f t="shared" si="22"/>
        <v>1208</v>
      </c>
      <c r="E98" s="29">
        <f t="shared" si="22"/>
        <v>53</v>
      </c>
      <c r="F98" s="29">
        <f t="shared" si="22"/>
        <v>146</v>
      </c>
      <c r="G98" s="29">
        <f t="shared" si="22"/>
        <v>7575</v>
      </c>
      <c r="H98" s="29">
        <f t="shared" si="22"/>
        <v>4478</v>
      </c>
      <c r="I98" s="29">
        <f t="shared" si="22"/>
        <v>378</v>
      </c>
      <c r="J98" s="29">
        <f t="shared" si="22"/>
        <v>2719</v>
      </c>
      <c r="K98" s="29">
        <f t="shared" si="22"/>
        <v>15</v>
      </c>
      <c r="L98" s="29">
        <f t="shared" si="22"/>
        <v>0</v>
      </c>
      <c r="M98" s="29">
        <f t="shared" si="22"/>
        <v>770</v>
      </c>
      <c r="N98" s="29">
        <f t="shared" si="22"/>
        <v>0</v>
      </c>
      <c r="O98" s="29">
        <f t="shared" si="22"/>
        <v>0</v>
      </c>
    </row>
    <row r="99" spans="1:15" ht="12.75" customHeight="1">
      <c r="A99" s="4" t="s">
        <v>182</v>
      </c>
      <c r="B99" s="5" t="s">
        <v>183</v>
      </c>
      <c r="C99" s="28">
        <v>2648</v>
      </c>
      <c r="D99" s="28">
        <v>2319</v>
      </c>
      <c r="E99" s="28">
        <v>100</v>
      </c>
      <c r="F99" s="28">
        <f>SUM(C99-D99-E99)</f>
        <v>229</v>
      </c>
      <c r="G99" s="28">
        <v>11143</v>
      </c>
      <c r="H99" s="28">
        <v>7596</v>
      </c>
      <c r="I99" s="28">
        <v>661</v>
      </c>
      <c r="J99" s="28">
        <f>SUM(G99-H99-I99)</f>
        <v>2886</v>
      </c>
      <c r="K99" s="28">
        <v>56</v>
      </c>
      <c r="L99" s="28">
        <v>0</v>
      </c>
      <c r="M99" s="28">
        <v>759</v>
      </c>
      <c r="N99" s="28">
        <v>66</v>
      </c>
      <c r="O99" s="28">
        <v>66</v>
      </c>
    </row>
    <row r="100" spans="1:15" ht="12.75" customHeight="1">
      <c r="A100" s="4" t="s">
        <v>184</v>
      </c>
      <c r="B100" s="5" t="s">
        <v>185</v>
      </c>
      <c r="C100" s="28">
        <v>2572</v>
      </c>
      <c r="D100" s="28">
        <v>1470</v>
      </c>
      <c r="E100" s="28">
        <v>112</v>
      </c>
      <c r="F100" s="28">
        <f>SUM(C100-D100-E100)</f>
        <v>990</v>
      </c>
      <c r="G100" s="28">
        <v>10222</v>
      </c>
      <c r="H100" s="28">
        <v>4261</v>
      </c>
      <c r="I100" s="28">
        <v>662</v>
      </c>
      <c r="J100" s="28">
        <f>SUM(G100-H100-I100)</f>
        <v>5299</v>
      </c>
      <c r="K100" s="28">
        <v>594</v>
      </c>
      <c r="L100" s="28">
        <v>0</v>
      </c>
      <c r="M100" s="28">
        <v>752</v>
      </c>
      <c r="N100" s="28">
        <v>170</v>
      </c>
      <c r="O100" s="28">
        <v>170</v>
      </c>
    </row>
    <row r="101" spans="1:15" ht="12.75" customHeight="1">
      <c r="A101" s="4" t="s">
        <v>186</v>
      </c>
      <c r="B101" s="5" t="s">
        <v>187</v>
      </c>
      <c r="C101" s="28">
        <v>1361</v>
      </c>
      <c r="D101" s="28">
        <v>1222</v>
      </c>
      <c r="E101" s="28">
        <v>0</v>
      </c>
      <c r="F101" s="28">
        <f>SUM(C101-D101-E101)</f>
        <v>139</v>
      </c>
      <c r="G101" s="28">
        <v>4753</v>
      </c>
      <c r="H101" s="28">
        <v>3442</v>
      </c>
      <c r="I101" s="28">
        <v>0</v>
      </c>
      <c r="J101" s="28">
        <f>SUM(G101-H101-I101)</f>
        <v>1311</v>
      </c>
      <c r="K101" s="28">
        <v>23</v>
      </c>
      <c r="L101" s="28">
        <v>0</v>
      </c>
      <c r="M101" s="28">
        <v>336</v>
      </c>
      <c r="N101" s="28">
        <v>56</v>
      </c>
      <c r="O101" s="28">
        <v>56</v>
      </c>
    </row>
    <row r="102" spans="1:15" ht="12.75" customHeight="1">
      <c r="A102" s="4" t="s">
        <v>188</v>
      </c>
      <c r="B102" s="5" t="s">
        <v>189</v>
      </c>
      <c r="C102" s="28">
        <v>2383</v>
      </c>
      <c r="D102" s="28">
        <v>2060</v>
      </c>
      <c r="E102" s="28">
        <v>118</v>
      </c>
      <c r="F102" s="28">
        <f>SUM(C102-D102-E102)</f>
        <v>205</v>
      </c>
      <c r="G102" s="28">
        <v>8103</v>
      </c>
      <c r="H102" s="28">
        <v>5260</v>
      </c>
      <c r="I102" s="28">
        <v>1076</v>
      </c>
      <c r="J102" s="28">
        <f>SUM(G102-H102-I102)</f>
        <v>1767</v>
      </c>
      <c r="K102" s="28">
        <v>677</v>
      </c>
      <c r="L102" s="28">
        <v>0</v>
      </c>
      <c r="M102" s="28">
        <v>342</v>
      </c>
      <c r="N102" s="28">
        <v>0</v>
      </c>
      <c r="O102" s="28">
        <v>0</v>
      </c>
    </row>
    <row r="103" spans="1:15" ht="12.75" customHeight="1">
      <c r="A103" s="8"/>
      <c r="B103" s="9" t="s">
        <v>190</v>
      </c>
      <c r="C103" s="29">
        <f t="shared" ref="C103:O103" si="23">SUM(C99:C102)</f>
        <v>8964</v>
      </c>
      <c r="D103" s="29">
        <f t="shared" si="23"/>
        <v>7071</v>
      </c>
      <c r="E103" s="29">
        <f t="shared" si="23"/>
        <v>330</v>
      </c>
      <c r="F103" s="29">
        <f t="shared" si="23"/>
        <v>1563</v>
      </c>
      <c r="G103" s="29">
        <f t="shared" si="23"/>
        <v>34221</v>
      </c>
      <c r="H103" s="29">
        <f t="shared" si="23"/>
        <v>20559</v>
      </c>
      <c r="I103" s="29">
        <f t="shared" si="23"/>
        <v>2399</v>
      </c>
      <c r="J103" s="29">
        <f t="shared" si="23"/>
        <v>11263</v>
      </c>
      <c r="K103" s="29">
        <f t="shared" si="23"/>
        <v>1350</v>
      </c>
      <c r="L103" s="29">
        <f t="shared" si="23"/>
        <v>0</v>
      </c>
      <c r="M103" s="29">
        <f t="shared" si="23"/>
        <v>2189</v>
      </c>
      <c r="N103" s="29">
        <f t="shared" si="23"/>
        <v>292</v>
      </c>
      <c r="O103" s="29">
        <f t="shared" si="23"/>
        <v>292</v>
      </c>
    </row>
    <row r="104" spans="1:15" ht="12.75" customHeight="1">
      <c r="A104" s="4" t="s">
        <v>191</v>
      </c>
      <c r="B104" s="5" t="s">
        <v>192</v>
      </c>
      <c r="C104" s="28">
        <v>1878</v>
      </c>
      <c r="D104" s="28">
        <v>1546</v>
      </c>
      <c r="E104" s="28">
        <v>48</v>
      </c>
      <c r="F104" s="28">
        <f>SUM(C104-D104-E104)</f>
        <v>284</v>
      </c>
      <c r="G104" s="28">
        <v>7677</v>
      </c>
      <c r="H104" s="28">
        <v>5161</v>
      </c>
      <c r="I104" s="28">
        <v>428</v>
      </c>
      <c r="J104" s="28">
        <f>SUM(G104-H104-I104)</f>
        <v>2088</v>
      </c>
      <c r="K104" s="28">
        <v>80</v>
      </c>
      <c r="L104" s="28">
        <v>0</v>
      </c>
      <c r="M104" s="28">
        <v>440</v>
      </c>
      <c r="N104" s="28">
        <v>27</v>
      </c>
      <c r="O104" s="28">
        <v>27</v>
      </c>
    </row>
    <row r="105" spans="1:15" ht="12.75" customHeight="1">
      <c r="A105" s="4" t="s">
        <v>193</v>
      </c>
      <c r="B105" s="5" t="s">
        <v>194</v>
      </c>
      <c r="C105" s="28">
        <v>1252</v>
      </c>
      <c r="D105" s="28">
        <v>880</v>
      </c>
      <c r="E105" s="28">
        <v>0</v>
      </c>
      <c r="F105" s="28">
        <f>SUM(C105-D105-E105)</f>
        <v>372</v>
      </c>
      <c r="G105" s="28">
        <v>5728</v>
      </c>
      <c r="H105" s="28">
        <v>2831</v>
      </c>
      <c r="I105" s="28">
        <v>0</v>
      </c>
      <c r="J105" s="28">
        <f>SUM(G105-H105-I105)</f>
        <v>2897</v>
      </c>
      <c r="K105" s="28">
        <v>11</v>
      </c>
      <c r="L105" s="28">
        <v>0</v>
      </c>
      <c r="M105" s="28">
        <v>782</v>
      </c>
      <c r="N105" s="28">
        <v>55</v>
      </c>
      <c r="O105" s="28">
        <v>55</v>
      </c>
    </row>
    <row r="106" spans="1:15" ht="12.75" customHeight="1">
      <c r="A106" s="4" t="s">
        <v>195</v>
      </c>
      <c r="B106" s="5" t="s">
        <v>196</v>
      </c>
      <c r="C106" s="28">
        <v>6394</v>
      </c>
      <c r="D106" s="28">
        <v>4169</v>
      </c>
      <c r="E106" s="28">
        <v>224</v>
      </c>
      <c r="F106" s="28">
        <f>SUM(C106-D106-E106)</f>
        <v>2001</v>
      </c>
      <c r="G106" s="28">
        <v>27866</v>
      </c>
      <c r="H106" s="28">
        <v>12235</v>
      </c>
      <c r="I106" s="28">
        <v>1433</v>
      </c>
      <c r="J106" s="28">
        <f>SUM(G106-H106-I106)</f>
        <v>14198</v>
      </c>
      <c r="K106" s="28">
        <v>173</v>
      </c>
      <c r="L106" s="28">
        <v>0</v>
      </c>
      <c r="M106" s="28">
        <v>8265</v>
      </c>
      <c r="N106" s="28">
        <v>81</v>
      </c>
      <c r="O106" s="28">
        <v>81</v>
      </c>
    </row>
    <row r="107" spans="1:15" ht="12.75" customHeight="1">
      <c r="A107" s="4" t="s">
        <v>197</v>
      </c>
      <c r="B107" s="5" t="s">
        <v>198</v>
      </c>
      <c r="C107" s="28">
        <v>22955</v>
      </c>
      <c r="D107" s="28">
        <v>15738</v>
      </c>
      <c r="E107" s="28">
        <v>621</v>
      </c>
      <c r="F107" s="28">
        <f>SUM(C107-D107-E107)</f>
        <v>6596</v>
      </c>
      <c r="G107" s="28">
        <v>70013</v>
      </c>
      <c r="H107" s="28">
        <v>29636</v>
      </c>
      <c r="I107" s="28">
        <v>1750</v>
      </c>
      <c r="J107" s="28">
        <f>SUM(G107-H107-I107)</f>
        <v>38627</v>
      </c>
      <c r="K107" s="28">
        <v>2571</v>
      </c>
      <c r="L107" s="28">
        <v>0</v>
      </c>
      <c r="M107" s="28">
        <v>1039</v>
      </c>
      <c r="N107" s="28">
        <v>1254</v>
      </c>
      <c r="O107" s="28">
        <v>1254</v>
      </c>
    </row>
    <row r="108" spans="1:15" ht="12.75" customHeight="1">
      <c r="A108" s="4" t="s">
        <v>199</v>
      </c>
      <c r="B108" s="5" t="s">
        <v>200</v>
      </c>
      <c r="C108" s="28">
        <v>7431</v>
      </c>
      <c r="D108" s="28">
        <v>4069</v>
      </c>
      <c r="E108" s="28">
        <v>200</v>
      </c>
      <c r="F108" s="28">
        <f>SUM(C108-D108-E108)</f>
        <v>3162</v>
      </c>
      <c r="G108" s="28">
        <v>43289</v>
      </c>
      <c r="H108" s="28">
        <v>12784</v>
      </c>
      <c r="I108" s="28">
        <v>1671</v>
      </c>
      <c r="J108" s="28">
        <f>SUM(G108-H108-I108)</f>
        <v>28834</v>
      </c>
      <c r="K108" s="28">
        <v>339</v>
      </c>
      <c r="L108" s="28">
        <v>0</v>
      </c>
      <c r="M108" s="28">
        <v>2924</v>
      </c>
      <c r="N108" s="28">
        <v>539</v>
      </c>
      <c r="O108" s="28">
        <v>539</v>
      </c>
    </row>
    <row r="109" spans="1:15" ht="12.75" customHeight="1">
      <c r="A109" s="8"/>
      <c r="B109" s="9" t="s">
        <v>201</v>
      </c>
      <c r="C109" s="29">
        <f t="shared" ref="C109:O109" si="24">SUM(C104:C108)</f>
        <v>39910</v>
      </c>
      <c r="D109" s="29">
        <f t="shared" si="24"/>
        <v>26402</v>
      </c>
      <c r="E109" s="29">
        <f t="shared" si="24"/>
        <v>1093</v>
      </c>
      <c r="F109" s="29">
        <f t="shared" si="24"/>
        <v>12415</v>
      </c>
      <c r="G109" s="29">
        <f t="shared" si="24"/>
        <v>154573</v>
      </c>
      <c r="H109" s="29">
        <f t="shared" si="24"/>
        <v>62647</v>
      </c>
      <c r="I109" s="29">
        <f t="shared" si="24"/>
        <v>5282</v>
      </c>
      <c r="J109" s="29">
        <f t="shared" si="24"/>
        <v>86644</v>
      </c>
      <c r="K109" s="29">
        <f t="shared" si="24"/>
        <v>3174</v>
      </c>
      <c r="L109" s="29">
        <f t="shared" si="24"/>
        <v>0</v>
      </c>
      <c r="M109" s="29">
        <f t="shared" si="24"/>
        <v>13450</v>
      </c>
      <c r="N109" s="29">
        <f t="shared" si="24"/>
        <v>1956</v>
      </c>
      <c r="O109" s="29">
        <f t="shared" si="24"/>
        <v>1956</v>
      </c>
    </row>
    <row r="110" spans="1:15" ht="12.75" customHeight="1">
      <c r="A110" s="4" t="s">
        <v>202</v>
      </c>
      <c r="B110" s="5" t="s">
        <v>203</v>
      </c>
      <c r="C110" s="28">
        <v>10105</v>
      </c>
      <c r="D110" s="28">
        <v>8519</v>
      </c>
      <c r="E110" s="28">
        <v>75</v>
      </c>
      <c r="F110" s="28">
        <f t="shared" ref="F110:F115" si="25">SUM(C110-D110-E110)</f>
        <v>1511</v>
      </c>
      <c r="G110" s="28">
        <v>42170</v>
      </c>
      <c r="H110" s="28">
        <v>28032</v>
      </c>
      <c r="I110" s="28">
        <v>787</v>
      </c>
      <c r="J110" s="28">
        <f t="shared" ref="J110:J115" si="26">SUM(G110-H110-I110)</f>
        <v>13351</v>
      </c>
      <c r="K110" s="28">
        <v>790</v>
      </c>
      <c r="L110" s="28">
        <v>0</v>
      </c>
      <c r="M110" s="28">
        <v>5125</v>
      </c>
      <c r="N110" s="28">
        <v>109</v>
      </c>
      <c r="O110" s="28">
        <v>109</v>
      </c>
    </row>
    <row r="111" spans="1:15" ht="12.75" customHeight="1">
      <c r="A111" s="4" t="s">
        <v>204</v>
      </c>
      <c r="B111" s="5" t="s">
        <v>205</v>
      </c>
      <c r="C111" s="28">
        <v>1051</v>
      </c>
      <c r="D111" s="28">
        <v>1025</v>
      </c>
      <c r="E111" s="28">
        <v>27</v>
      </c>
      <c r="F111" s="28">
        <f t="shared" si="25"/>
        <v>-1</v>
      </c>
      <c r="G111" s="28">
        <v>3699</v>
      </c>
      <c r="H111" s="28">
        <v>3111</v>
      </c>
      <c r="I111" s="28">
        <v>188</v>
      </c>
      <c r="J111" s="28">
        <f t="shared" si="26"/>
        <v>400</v>
      </c>
      <c r="K111" s="28">
        <v>0</v>
      </c>
      <c r="L111" s="28">
        <v>0</v>
      </c>
      <c r="M111" s="28">
        <v>594</v>
      </c>
      <c r="N111" s="28">
        <v>24</v>
      </c>
      <c r="O111" s="28">
        <v>24</v>
      </c>
    </row>
    <row r="112" spans="1:15" ht="12.75" customHeight="1">
      <c r="A112" s="4" t="s">
        <v>206</v>
      </c>
      <c r="B112" s="5" t="s">
        <v>207</v>
      </c>
      <c r="C112" s="28">
        <v>2870</v>
      </c>
      <c r="D112" s="28">
        <v>2410</v>
      </c>
      <c r="E112" s="28">
        <v>0</v>
      </c>
      <c r="F112" s="28">
        <f t="shared" si="25"/>
        <v>460</v>
      </c>
      <c r="G112" s="28">
        <v>9958</v>
      </c>
      <c r="H112" s="28">
        <v>7607</v>
      </c>
      <c r="I112" s="28">
        <v>0</v>
      </c>
      <c r="J112" s="28">
        <f t="shared" si="26"/>
        <v>2351</v>
      </c>
      <c r="K112" s="28">
        <v>141</v>
      </c>
      <c r="L112" s="28">
        <v>0</v>
      </c>
      <c r="M112" s="28">
        <v>835</v>
      </c>
      <c r="N112" s="28">
        <v>0</v>
      </c>
      <c r="O112" s="28">
        <v>0</v>
      </c>
    </row>
    <row r="113" spans="1:15" ht="12.75" customHeight="1">
      <c r="A113" s="4" t="s">
        <v>208</v>
      </c>
      <c r="B113" s="5" t="s">
        <v>209</v>
      </c>
      <c r="C113" s="28">
        <v>3020</v>
      </c>
      <c r="D113" s="28">
        <v>2088</v>
      </c>
      <c r="E113" s="28">
        <v>81</v>
      </c>
      <c r="F113" s="28">
        <f t="shared" si="25"/>
        <v>851</v>
      </c>
      <c r="G113" s="28">
        <v>11597</v>
      </c>
      <c r="H113" s="28">
        <v>6363</v>
      </c>
      <c r="I113" s="28">
        <v>580</v>
      </c>
      <c r="J113" s="28">
        <f t="shared" si="26"/>
        <v>4654</v>
      </c>
      <c r="K113" s="28">
        <v>503</v>
      </c>
      <c r="L113" s="28">
        <v>0</v>
      </c>
      <c r="M113" s="28">
        <v>5245</v>
      </c>
      <c r="N113" s="28">
        <v>83</v>
      </c>
      <c r="O113" s="28">
        <v>83</v>
      </c>
    </row>
    <row r="114" spans="1:15" ht="12.75" customHeight="1">
      <c r="A114" s="4" t="s">
        <v>210</v>
      </c>
      <c r="B114" s="5" t="s">
        <v>211</v>
      </c>
      <c r="C114" s="28">
        <v>6672</v>
      </c>
      <c r="D114" s="28">
        <v>5419</v>
      </c>
      <c r="E114" s="28">
        <v>0</v>
      </c>
      <c r="F114" s="28">
        <f t="shared" si="25"/>
        <v>1253</v>
      </c>
      <c r="G114" s="28">
        <v>18867</v>
      </c>
      <c r="H114" s="28">
        <v>13598</v>
      </c>
      <c r="I114" s="28">
        <v>0</v>
      </c>
      <c r="J114" s="28">
        <f t="shared" si="26"/>
        <v>5269</v>
      </c>
      <c r="K114" s="28">
        <v>1413</v>
      </c>
      <c r="L114" s="28">
        <v>0</v>
      </c>
      <c r="M114" s="28">
        <v>920</v>
      </c>
      <c r="N114" s="28">
        <v>675</v>
      </c>
      <c r="O114" s="28">
        <v>675</v>
      </c>
    </row>
    <row r="115" spans="1:15" ht="12.75" customHeight="1">
      <c r="A115" s="4" t="s">
        <v>212</v>
      </c>
      <c r="B115" s="5" t="s">
        <v>213</v>
      </c>
      <c r="C115" s="28">
        <v>5290</v>
      </c>
      <c r="D115" s="28">
        <v>3832</v>
      </c>
      <c r="E115" s="28">
        <v>0</v>
      </c>
      <c r="F115" s="28">
        <f t="shared" si="25"/>
        <v>1458</v>
      </c>
      <c r="G115" s="28">
        <v>21442</v>
      </c>
      <c r="H115" s="28">
        <v>12279</v>
      </c>
      <c r="I115" s="28">
        <v>0</v>
      </c>
      <c r="J115" s="28">
        <f t="shared" si="26"/>
        <v>9163</v>
      </c>
      <c r="K115" s="28">
        <v>6683</v>
      </c>
      <c r="L115" s="28">
        <v>0</v>
      </c>
      <c r="M115" s="28">
        <v>2598</v>
      </c>
      <c r="N115" s="28">
        <v>261</v>
      </c>
      <c r="O115" s="28">
        <v>261</v>
      </c>
    </row>
    <row r="116" spans="1:15" ht="12.75" customHeight="1">
      <c r="A116" s="8"/>
      <c r="B116" s="9" t="s">
        <v>214</v>
      </c>
      <c r="C116" s="29">
        <f t="shared" ref="C116:O116" si="27">SUM(C110:C115)</f>
        <v>29008</v>
      </c>
      <c r="D116" s="29">
        <f t="shared" si="27"/>
        <v>23293</v>
      </c>
      <c r="E116" s="29">
        <f t="shared" si="27"/>
        <v>183</v>
      </c>
      <c r="F116" s="29">
        <f t="shared" si="27"/>
        <v>5532</v>
      </c>
      <c r="G116" s="29">
        <f t="shared" si="27"/>
        <v>107733</v>
      </c>
      <c r="H116" s="29">
        <f t="shared" si="27"/>
        <v>70990</v>
      </c>
      <c r="I116" s="29">
        <f t="shared" si="27"/>
        <v>1555</v>
      </c>
      <c r="J116" s="29">
        <f t="shared" si="27"/>
        <v>35188</v>
      </c>
      <c r="K116" s="29">
        <f t="shared" si="27"/>
        <v>9530</v>
      </c>
      <c r="L116" s="29">
        <f t="shared" si="27"/>
        <v>0</v>
      </c>
      <c r="M116" s="29">
        <f t="shared" si="27"/>
        <v>15317</v>
      </c>
      <c r="N116" s="29">
        <f t="shared" si="27"/>
        <v>1152</v>
      </c>
      <c r="O116" s="29">
        <f t="shared" si="27"/>
        <v>1152</v>
      </c>
    </row>
    <row r="117" spans="1:15" ht="12.75" customHeight="1">
      <c r="A117" s="4" t="s">
        <v>215</v>
      </c>
      <c r="B117" s="5" t="s">
        <v>216</v>
      </c>
      <c r="C117" s="28">
        <v>991</v>
      </c>
      <c r="D117" s="28">
        <v>874</v>
      </c>
      <c r="E117" s="28">
        <v>0</v>
      </c>
      <c r="F117" s="28">
        <f>SUM(C117-D117-E117)</f>
        <v>117</v>
      </c>
      <c r="G117" s="28">
        <v>4231</v>
      </c>
      <c r="H117" s="28">
        <v>3210</v>
      </c>
      <c r="I117" s="28">
        <v>0</v>
      </c>
      <c r="J117" s="28">
        <f>SUM(G117-H117-I117)</f>
        <v>1021</v>
      </c>
      <c r="K117" s="28">
        <v>0</v>
      </c>
      <c r="L117" s="28">
        <v>0</v>
      </c>
      <c r="M117" s="28">
        <v>948</v>
      </c>
      <c r="N117" s="28">
        <v>0</v>
      </c>
      <c r="O117" s="28">
        <v>0</v>
      </c>
    </row>
    <row r="118" spans="1:15" ht="12.75" customHeight="1">
      <c r="A118" s="4" t="s">
        <v>217</v>
      </c>
      <c r="B118" s="5" t="s">
        <v>218</v>
      </c>
      <c r="C118" s="28">
        <v>2699</v>
      </c>
      <c r="D118" s="28">
        <v>2302</v>
      </c>
      <c r="E118" s="28">
        <v>51</v>
      </c>
      <c r="F118" s="28">
        <f>SUM(C118-D118-E118)</f>
        <v>346</v>
      </c>
      <c r="G118" s="28">
        <v>10485</v>
      </c>
      <c r="H118" s="28">
        <v>7169</v>
      </c>
      <c r="I118" s="28">
        <v>398</v>
      </c>
      <c r="J118" s="28">
        <f>SUM(G118-H118-I118)</f>
        <v>2918</v>
      </c>
      <c r="K118" s="28">
        <v>13</v>
      </c>
      <c r="L118" s="28">
        <v>0</v>
      </c>
      <c r="M118" s="28">
        <v>1580</v>
      </c>
      <c r="N118" s="28">
        <v>145</v>
      </c>
      <c r="O118" s="28">
        <v>145</v>
      </c>
    </row>
    <row r="119" spans="1:15" ht="12.75" customHeight="1">
      <c r="A119" s="8"/>
      <c r="B119" s="9" t="s">
        <v>219</v>
      </c>
      <c r="C119" s="29">
        <f t="shared" ref="C119:O119" si="28">SUM(C117:C118)</f>
        <v>3690</v>
      </c>
      <c r="D119" s="29">
        <f t="shared" si="28"/>
        <v>3176</v>
      </c>
      <c r="E119" s="29">
        <f t="shared" si="28"/>
        <v>51</v>
      </c>
      <c r="F119" s="29">
        <f t="shared" si="28"/>
        <v>463</v>
      </c>
      <c r="G119" s="29">
        <f t="shared" si="28"/>
        <v>14716</v>
      </c>
      <c r="H119" s="29">
        <f t="shared" si="28"/>
        <v>10379</v>
      </c>
      <c r="I119" s="29">
        <f t="shared" si="28"/>
        <v>398</v>
      </c>
      <c r="J119" s="29">
        <f t="shared" si="28"/>
        <v>3939</v>
      </c>
      <c r="K119" s="29">
        <f t="shared" si="28"/>
        <v>13</v>
      </c>
      <c r="L119" s="29">
        <f t="shared" si="28"/>
        <v>0</v>
      </c>
      <c r="M119" s="29">
        <f t="shared" si="28"/>
        <v>2528</v>
      </c>
      <c r="N119" s="29">
        <f t="shared" si="28"/>
        <v>145</v>
      </c>
      <c r="O119" s="29">
        <f t="shared" si="28"/>
        <v>145</v>
      </c>
    </row>
    <row r="120" spans="1:15" ht="12.75" customHeight="1">
      <c r="A120" s="4" t="s">
        <v>220</v>
      </c>
      <c r="B120" s="5" t="s">
        <v>221</v>
      </c>
      <c r="C120" s="28">
        <v>3006</v>
      </c>
      <c r="D120" s="28">
        <v>2623</v>
      </c>
      <c r="E120" s="28">
        <v>49</v>
      </c>
      <c r="F120" s="28">
        <f>SUM(C120-D120-E120)</f>
        <v>334</v>
      </c>
      <c r="G120" s="28">
        <v>10055</v>
      </c>
      <c r="H120" s="28">
        <v>7642</v>
      </c>
      <c r="I120" s="28">
        <v>499</v>
      </c>
      <c r="J120" s="28">
        <f>SUM(G120-H120-I120)</f>
        <v>1914</v>
      </c>
      <c r="K120" s="28">
        <v>494</v>
      </c>
      <c r="L120" s="28">
        <v>0</v>
      </c>
      <c r="M120" s="28">
        <v>661</v>
      </c>
      <c r="N120" s="28">
        <v>28</v>
      </c>
      <c r="O120" s="28">
        <v>28</v>
      </c>
    </row>
    <row r="121" spans="1:15" ht="12.75" customHeight="1">
      <c r="A121" s="4" t="s">
        <v>222</v>
      </c>
      <c r="B121" s="5" t="s">
        <v>223</v>
      </c>
      <c r="C121" s="28">
        <v>4921</v>
      </c>
      <c r="D121" s="28">
        <v>4581</v>
      </c>
      <c r="E121" s="28">
        <v>124</v>
      </c>
      <c r="F121" s="28">
        <f>SUM(C121-D121-E121)</f>
        <v>216</v>
      </c>
      <c r="G121" s="28">
        <v>17453</v>
      </c>
      <c r="H121" s="28">
        <v>13334</v>
      </c>
      <c r="I121" s="28">
        <v>934</v>
      </c>
      <c r="J121" s="28">
        <f>SUM(G121-H121-I121)</f>
        <v>3185</v>
      </c>
      <c r="K121" s="28">
        <v>107</v>
      </c>
      <c r="L121" s="28">
        <v>0</v>
      </c>
      <c r="M121" s="28">
        <v>944</v>
      </c>
      <c r="N121" s="28">
        <v>101</v>
      </c>
      <c r="O121" s="28">
        <v>101</v>
      </c>
    </row>
    <row r="122" spans="1:15" ht="12.75" customHeight="1">
      <c r="A122" s="4" t="s">
        <v>224</v>
      </c>
      <c r="B122" s="5" t="s">
        <v>225</v>
      </c>
      <c r="C122" s="28">
        <v>880</v>
      </c>
      <c r="D122" s="28">
        <v>778</v>
      </c>
      <c r="E122" s="28">
        <v>0</v>
      </c>
      <c r="F122" s="28">
        <f>SUM(C122-D122-E122)</f>
        <v>102</v>
      </c>
      <c r="G122" s="28">
        <v>2804</v>
      </c>
      <c r="H122" s="28">
        <v>1998</v>
      </c>
      <c r="I122" s="28">
        <v>0</v>
      </c>
      <c r="J122" s="28">
        <f>SUM(G122-H122-I122)</f>
        <v>806</v>
      </c>
      <c r="K122" s="28">
        <v>55</v>
      </c>
      <c r="L122" s="28">
        <v>0</v>
      </c>
      <c r="M122" s="28">
        <v>1592</v>
      </c>
      <c r="N122" s="28">
        <v>18</v>
      </c>
      <c r="O122" s="28">
        <v>18</v>
      </c>
    </row>
    <row r="123" spans="1:15" ht="12.75" customHeight="1">
      <c r="A123" s="4" t="s">
        <v>226</v>
      </c>
      <c r="B123" s="5" t="s">
        <v>227</v>
      </c>
      <c r="C123" s="28">
        <v>4368</v>
      </c>
      <c r="D123" s="28">
        <v>3883</v>
      </c>
      <c r="E123" s="28">
        <v>57</v>
      </c>
      <c r="F123" s="28">
        <f>SUM(C123-D123-E123)</f>
        <v>428</v>
      </c>
      <c r="G123" s="28">
        <v>12961</v>
      </c>
      <c r="H123" s="28">
        <v>10037</v>
      </c>
      <c r="I123" s="28">
        <v>465</v>
      </c>
      <c r="J123" s="28">
        <f>SUM(G123-H123-I123)</f>
        <v>2459</v>
      </c>
      <c r="K123" s="28">
        <v>190</v>
      </c>
      <c r="L123" s="28">
        <v>0</v>
      </c>
      <c r="M123" s="28">
        <v>723</v>
      </c>
      <c r="N123" s="28">
        <v>28</v>
      </c>
      <c r="O123" s="28">
        <v>28</v>
      </c>
    </row>
    <row r="124" spans="1:15" ht="12.75" customHeight="1">
      <c r="A124" s="4" t="s">
        <v>228</v>
      </c>
      <c r="B124" s="5" t="s">
        <v>229</v>
      </c>
      <c r="C124" s="28">
        <v>1388</v>
      </c>
      <c r="D124" s="28">
        <v>1267</v>
      </c>
      <c r="E124" s="28">
        <v>18</v>
      </c>
      <c r="F124" s="28">
        <f>SUM(C124-D124-E124)</f>
        <v>103</v>
      </c>
      <c r="G124" s="28">
        <v>4042</v>
      </c>
      <c r="H124" s="28">
        <v>3217</v>
      </c>
      <c r="I124" s="28">
        <v>212</v>
      </c>
      <c r="J124" s="28">
        <f>SUM(G124-H124-I124)</f>
        <v>613</v>
      </c>
      <c r="K124" s="28">
        <v>81</v>
      </c>
      <c r="L124" s="28">
        <v>0</v>
      </c>
      <c r="M124" s="28">
        <v>8</v>
      </c>
      <c r="N124" s="28">
        <v>165</v>
      </c>
      <c r="O124" s="28">
        <v>165</v>
      </c>
    </row>
    <row r="125" spans="1:15" ht="12.75" customHeight="1">
      <c r="A125" s="8"/>
      <c r="B125" s="9" t="s">
        <v>230</v>
      </c>
      <c r="C125" s="29">
        <f t="shared" ref="C125:O125" si="29">SUM(C120:C124)</f>
        <v>14563</v>
      </c>
      <c r="D125" s="29">
        <f t="shared" si="29"/>
        <v>13132</v>
      </c>
      <c r="E125" s="29">
        <f t="shared" si="29"/>
        <v>248</v>
      </c>
      <c r="F125" s="29">
        <f t="shared" si="29"/>
        <v>1183</v>
      </c>
      <c r="G125" s="29">
        <f t="shared" si="29"/>
        <v>47315</v>
      </c>
      <c r="H125" s="29">
        <f t="shared" si="29"/>
        <v>36228</v>
      </c>
      <c r="I125" s="29">
        <f t="shared" si="29"/>
        <v>2110</v>
      </c>
      <c r="J125" s="29">
        <f t="shared" si="29"/>
        <v>8977</v>
      </c>
      <c r="K125" s="29">
        <f t="shared" si="29"/>
        <v>927</v>
      </c>
      <c r="L125" s="29">
        <f t="shared" si="29"/>
        <v>0</v>
      </c>
      <c r="M125" s="29">
        <f t="shared" si="29"/>
        <v>3928</v>
      </c>
      <c r="N125" s="29">
        <f t="shared" si="29"/>
        <v>340</v>
      </c>
      <c r="O125" s="29">
        <f t="shared" si="29"/>
        <v>340</v>
      </c>
    </row>
    <row r="126" spans="1:15" ht="12.75" customHeight="1">
      <c r="A126" s="4" t="s">
        <v>231</v>
      </c>
      <c r="B126" s="5" t="s">
        <v>232</v>
      </c>
      <c r="C126" s="28">
        <v>3052</v>
      </c>
      <c r="D126" s="28">
        <v>2235</v>
      </c>
      <c r="E126" s="28">
        <v>0</v>
      </c>
      <c r="F126" s="28">
        <f t="shared" ref="F126:F134" si="30">SUM(C126-D126-E126)</f>
        <v>817</v>
      </c>
      <c r="G126" s="28">
        <v>8891</v>
      </c>
      <c r="H126" s="28">
        <v>5275</v>
      </c>
      <c r="I126" s="28">
        <v>0</v>
      </c>
      <c r="J126" s="28">
        <f t="shared" ref="J126:J134" si="31">SUM(G126-H126-I126)</f>
        <v>3616</v>
      </c>
      <c r="K126" s="28">
        <v>79</v>
      </c>
      <c r="L126" s="28">
        <v>0</v>
      </c>
      <c r="M126" s="28">
        <v>1395</v>
      </c>
      <c r="N126" s="28">
        <v>76</v>
      </c>
      <c r="O126" s="28">
        <v>76</v>
      </c>
    </row>
    <row r="127" spans="1:15" ht="12.75" customHeight="1">
      <c r="A127" s="4" t="s">
        <v>233</v>
      </c>
      <c r="B127" s="5" t="s">
        <v>234</v>
      </c>
      <c r="C127" s="28">
        <v>1508</v>
      </c>
      <c r="D127" s="28">
        <v>1277</v>
      </c>
      <c r="E127" s="28">
        <v>0</v>
      </c>
      <c r="F127" s="28">
        <f t="shared" si="30"/>
        <v>231</v>
      </c>
      <c r="G127" s="28">
        <v>4684</v>
      </c>
      <c r="H127" s="28">
        <v>3858</v>
      </c>
      <c r="I127" s="28">
        <v>0</v>
      </c>
      <c r="J127" s="28">
        <f t="shared" si="31"/>
        <v>826</v>
      </c>
      <c r="K127" s="28">
        <v>53</v>
      </c>
      <c r="L127" s="28">
        <v>0</v>
      </c>
      <c r="M127" s="28">
        <v>303</v>
      </c>
      <c r="N127" s="28">
        <v>0</v>
      </c>
      <c r="O127" s="28">
        <v>0</v>
      </c>
    </row>
    <row r="128" spans="1:15" ht="12.75" customHeight="1">
      <c r="A128" s="4" t="s">
        <v>235</v>
      </c>
      <c r="B128" s="5" t="s">
        <v>236</v>
      </c>
      <c r="C128" s="28">
        <v>9445</v>
      </c>
      <c r="D128" s="28">
        <v>7530</v>
      </c>
      <c r="E128" s="28">
        <v>191</v>
      </c>
      <c r="F128" s="28">
        <f t="shared" si="30"/>
        <v>1724</v>
      </c>
      <c r="G128" s="28">
        <v>23146</v>
      </c>
      <c r="H128" s="28">
        <v>16386</v>
      </c>
      <c r="I128" s="28">
        <v>958</v>
      </c>
      <c r="J128" s="28">
        <f t="shared" si="31"/>
        <v>5802</v>
      </c>
      <c r="K128" s="28">
        <v>484</v>
      </c>
      <c r="L128" s="28">
        <v>0</v>
      </c>
      <c r="M128" s="28">
        <v>3349</v>
      </c>
      <c r="N128" s="28">
        <v>127</v>
      </c>
      <c r="O128" s="28">
        <v>127</v>
      </c>
    </row>
    <row r="129" spans="1:15" ht="12.75" customHeight="1">
      <c r="A129" s="4" t="s">
        <v>237</v>
      </c>
      <c r="B129" s="5" t="s">
        <v>238</v>
      </c>
      <c r="C129" s="28">
        <v>965</v>
      </c>
      <c r="D129" s="28">
        <v>728</v>
      </c>
      <c r="E129" s="28">
        <v>46</v>
      </c>
      <c r="F129" s="28">
        <f t="shared" si="30"/>
        <v>191</v>
      </c>
      <c r="G129" s="28">
        <v>3780</v>
      </c>
      <c r="H129" s="28">
        <v>1846</v>
      </c>
      <c r="I129" s="28">
        <v>459</v>
      </c>
      <c r="J129" s="28">
        <f t="shared" si="31"/>
        <v>1475</v>
      </c>
      <c r="K129" s="28">
        <v>75</v>
      </c>
      <c r="L129" s="28">
        <v>0</v>
      </c>
      <c r="M129" s="28">
        <v>2176</v>
      </c>
      <c r="N129" s="28">
        <v>0</v>
      </c>
      <c r="O129" s="28">
        <v>0</v>
      </c>
    </row>
    <row r="130" spans="1:15" ht="12.75" customHeight="1">
      <c r="A130" s="4" t="s">
        <v>239</v>
      </c>
      <c r="B130" s="5" t="s">
        <v>240</v>
      </c>
      <c r="C130" s="28">
        <v>6191</v>
      </c>
      <c r="D130" s="28">
        <v>5137</v>
      </c>
      <c r="E130" s="28">
        <v>329</v>
      </c>
      <c r="F130" s="28">
        <f t="shared" si="30"/>
        <v>725</v>
      </c>
      <c r="G130" s="28">
        <v>15701</v>
      </c>
      <c r="H130" s="28">
        <v>8724</v>
      </c>
      <c r="I130" s="28">
        <v>1509</v>
      </c>
      <c r="J130" s="28">
        <f t="shared" si="31"/>
        <v>5468</v>
      </c>
      <c r="K130" s="28">
        <v>371</v>
      </c>
      <c r="L130" s="28">
        <v>0</v>
      </c>
      <c r="M130" s="28">
        <v>157</v>
      </c>
      <c r="N130" s="28">
        <v>437</v>
      </c>
      <c r="O130" s="28">
        <v>437</v>
      </c>
    </row>
    <row r="131" spans="1:15" ht="12.75" customHeight="1">
      <c r="A131" s="4" t="s">
        <v>241</v>
      </c>
      <c r="B131" s="5" t="s">
        <v>242</v>
      </c>
      <c r="C131" s="28">
        <v>11817</v>
      </c>
      <c r="D131" s="28">
        <v>9737</v>
      </c>
      <c r="E131" s="28">
        <v>71</v>
      </c>
      <c r="F131" s="28">
        <f t="shared" si="30"/>
        <v>2009</v>
      </c>
      <c r="G131" s="28">
        <v>30299</v>
      </c>
      <c r="H131" s="28">
        <v>15585</v>
      </c>
      <c r="I131" s="28">
        <v>493</v>
      </c>
      <c r="J131" s="28">
        <f t="shared" si="31"/>
        <v>14221</v>
      </c>
      <c r="K131" s="28">
        <v>394</v>
      </c>
      <c r="L131" s="28">
        <v>0</v>
      </c>
      <c r="M131" s="28">
        <v>714</v>
      </c>
      <c r="N131" s="28">
        <v>78</v>
      </c>
      <c r="O131" s="28">
        <v>78</v>
      </c>
    </row>
    <row r="132" spans="1:15" ht="12.75" customHeight="1">
      <c r="A132" s="4" t="s">
        <v>243</v>
      </c>
      <c r="B132" s="5" t="s">
        <v>244</v>
      </c>
      <c r="C132" s="28">
        <v>6687</v>
      </c>
      <c r="D132" s="28">
        <v>5603</v>
      </c>
      <c r="E132" s="28">
        <v>0</v>
      </c>
      <c r="F132" s="28">
        <f t="shared" si="30"/>
        <v>1084</v>
      </c>
      <c r="G132" s="28">
        <v>18661</v>
      </c>
      <c r="H132" s="28">
        <v>11680</v>
      </c>
      <c r="I132" s="28">
        <v>0</v>
      </c>
      <c r="J132" s="28">
        <f t="shared" si="31"/>
        <v>6981</v>
      </c>
      <c r="K132" s="28">
        <v>530</v>
      </c>
      <c r="L132" s="28">
        <v>0</v>
      </c>
      <c r="M132" s="28">
        <v>2197</v>
      </c>
      <c r="N132" s="28">
        <v>16</v>
      </c>
      <c r="O132" s="28">
        <v>16</v>
      </c>
    </row>
    <row r="133" spans="1:15" ht="12.75" customHeight="1">
      <c r="A133" s="4" t="s">
        <v>245</v>
      </c>
      <c r="B133" s="5" t="s">
        <v>246</v>
      </c>
      <c r="C133" s="28">
        <v>4180</v>
      </c>
      <c r="D133" s="28">
        <v>3649</v>
      </c>
      <c r="E133" s="28">
        <v>0</v>
      </c>
      <c r="F133" s="28">
        <f t="shared" si="30"/>
        <v>531</v>
      </c>
      <c r="G133" s="28">
        <v>12936</v>
      </c>
      <c r="H133" s="28">
        <v>8029</v>
      </c>
      <c r="I133" s="28">
        <v>0</v>
      </c>
      <c r="J133" s="28">
        <f t="shared" si="31"/>
        <v>4907</v>
      </c>
      <c r="K133" s="28">
        <v>4059</v>
      </c>
      <c r="L133" s="28">
        <v>0</v>
      </c>
      <c r="M133" s="28">
        <v>1293</v>
      </c>
      <c r="N133" s="28">
        <v>0</v>
      </c>
      <c r="O133" s="28">
        <v>0</v>
      </c>
    </row>
    <row r="134" spans="1:15" ht="12.75" customHeight="1">
      <c r="A134" s="4" t="s">
        <v>247</v>
      </c>
      <c r="B134" s="5" t="s">
        <v>248</v>
      </c>
      <c r="C134" s="28">
        <v>3095</v>
      </c>
      <c r="D134" s="28">
        <v>2073</v>
      </c>
      <c r="E134" s="28">
        <v>0</v>
      </c>
      <c r="F134" s="28">
        <f t="shared" si="30"/>
        <v>1022</v>
      </c>
      <c r="G134" s="28">
        <v>13715</v>
      </c>
      <c r="H134" s="28">
        <v>4440</v>
      </c>
      <c r="I134" s="28">
        <v>0</v>
      </c>
      <c r="J134" s="28">
        <f t="shared" si="31"/>
        <v>9275</v>
      </c>
      <c r="K134" s="28">
        <v>43</v>
      </c>
      <c r="L134" s="28">
        <v>0</v>
      </c>
      <c r="M134" s="28">
        <v>1186</v>
      </c>
      <c r="N134" s="28">
        <v>0</v>
      </c>
      <c r="O134" s="28">
        <v>0</v>
      </c>
    </row>
    <row r="135" spans="1:15" ht="12.75" customHeight="1">
      <c r="A135" s="10"/>
      <c r="B135" s="9" t="s">
        <v>249</v>
      </c>
      <c r="C135" s="29">
        <f t="shared" ref="C135:O135" si="32">SUM(C126:C134)</f>
        <v>46940</v>
      </c>
      <c r="D135" s="29">
        <f t="shared" si="32"/>
        <v>37969</v>
      </c>
      <c r="E135" s="29">
        <f t="shared" si="32"/>
        <v>637</v>
      </c>
      <c r="F135" s="29">
        <f t="shared" si="32"/>
        <v>8334</v>
      </c>
      <c r="G135" s="29">
        <f t="shared" si="32"/>
        <v>131813</v>
      </c>
      <c r="H135" s="29">
        <f t="shared" si="32"/>
        <v>75823</v>
      </c>
      <c r="I135" s="29">
        <f t="shared" si="32"/>
        <v>3419</v>
      </c>
      <c r="J135" s="29">
        <f t="shared" si="32"/>
        <v>52571</v>
      </c>
      <c r="K135" s="29">
        <f t="shared" si="32"/>
        <v>6088</v>
      </c>
      <c r="L135" s="29">
        <f t="shared" si="32"/>
        <v>0</v>
      </c>
      <c r="M135" s="29">
        <f t="shared" si="32"/>
        <v>12770</v>
      </c>
      <c r="N135" s="29">
        <f t="shared" si="32"/>
        <v>734</v>
      </c>
      <c r="O135" s="29">
        <f t="shared" si="32"/>
        <v>734</v>
      </c>
    </row>
    <row r="136" spans="1:15" ht="12.75" customHeight="1">
      <c r="A136" s="4" t="s">
        <v>250</v>
      </c>
      <c r="B136" s="5" t="s">
        <v>251</v>
      </c>
      <c r="C136" s="28">
        <v>6819</v>
      </c>
      <c r="D136" s="28">
        <v>6382</v>
      </c>
      <c r="E136" s="28">
        <v>0</v>
      </c>
      <c r="F136" s="28">
        <f t="shared" ref="F136:F143" si="33">SUM(C136-D136-E136)</f>
        <v>437</v>
      </c>
      <c r="G136" s="28">
        <v>15922</v>
      </c>
      <c r="H136" s="28">
        <v>12855</v>
      </c>
      <c r="I136" s="28">
        <v>0</v>
      </c>
      <c r="J136" s="28">
        <f t="shared" ref="J136:J143" si="34">SUM(G136-H136-I136)</f>
        <v>3067</v>
      </c>
      <c r="K136" s="28">
        <v>3529</v>
      </c>
      <c r="L136" s="28">
        <v>984</v>
      </c>
      <c r="M136" s="28">
        <v>3100</v>
      </c>
      <c r="N136" s="28">
        <v>2336</v>
      </c>
      <c r="O136" s="28">
        <v>2336</v>
      </c>
    </row>
    <row r="137" spans="1:15" ht="12.75" customHeight="1">
      <c r="A137" s="4" t="s">
        <v>252</v>
      </c>
      <c r="B137" s="5" t="s">
        <v>253</v>
      </c>
      <c r="C137" s="28">
        <v>1196</v>
      </c>
      <c r="D137" s="28">
        <v>942</v>
      </c>
      <c r="E137" s="28">
        <v>0</v>
      </c>
      <c r="F137" s="28">
        <f t="shared" si="33"/>
        <v>254</v>
      </c>
      <c r="G137" s="28">
        <v>2593</v>
      </c>
      <c r="H137" s="28">
        <v>2098</v>
      </c>
      <c r="I137" s="28">
        <v>0</v>
      </c>
      <c r="J137" s="28">
        <f t="shared" si="34"/>
        <v>495</v>
      </c>
      <c r="K137" s="28">
        <v>0</v>
      </c>
      <c r="L137" s="28">
        <v>0</v>
      </c>
      <c r="M137" s="28">
        <v>0</v>
      </c>
      <c r="N137" s="28">
        <v>0</v>
      </c>
      <c r="O137" s="28">
        <v>0</v>
      </c>
    </row>
    <row r="138" spans="1:15" ht="12.75" customHeight="1">
      <c r="A138" s="4" t="s">
        <v>254</v>
      </c>
      <c r="B138" s="5" t="s">
        <v>255</v>
      </c>
      <c r="C138" s="28">
        <v>617</v>
      </c>
      <c r="D138" s="28">
        <v>617</v>
      </c>
      <c r="E138" s="28">
        <v>0</v>
      </c>
      <c r="F138" s="28">
        <f t="shared" si="33"/>
        <v>0</v>
      </c>
      <c r="G138" s="28">
        <v>1927</v>
      </c>
      <c r="H138" s="28">
        <v>1794</v>
      </c>
      <c r="I138" s="28">
        <v>0</v>
      </c>
      <c r="J138" s="28">
        <f t="shared" si="34"/>
        <v>133</v>
      </c>
      <c r="K138" s="28">
        <v>0</v>
      </c>
      <c r="L138" s="28">
        <v>0</v>
      </c>
      <c r="M138" s="28">
        <v>321</v>
      </c>
      <c r="N138" s="28">
        <v>43</v>
      </c>
      <c r="O138" s="28">
        <v>43</v>
      </c>
    </row>
    <row r="139" spans="1:15" ht="12.75" customHeight="1">
      <c r="A139" s="4" t="s">
        <v>256</v>
      </c>
      <c r="B139" s="5" t="s">
        <v>257</v>
      </c>
      <c r="C139" s="28">
        <v>1567</v>
      </c>
      <c r="D139" s="28">
        <v>1469</v>
      </c>
      <c r="E139" s="28">
        <v>0</v>
      </c>
      <c r="F139" s="28">
        <f t="shared" si="33"/>
        <v>98</v>
      </c>
      <c r="G139" s="28">
        <v>4935</v>
      </c>
      <c r="H139" s="28">
        <v>4264</v>
      </c>
      <c r="I139" s="28">
        <v>0</v>
      </c>
      <c r="J139" s="28">
        <f t="shared" si="34"/>
        <v>671</v>
      </c>
      <c r="K139" s="28">
        <v>1935</v>
      </c>
      <c r="L139" s="28">
        <v>984</v>
      </c>
      <c r="M139" s="28">
        <v>1208</v>
      </c>
      <c r="N139" s="28">
        <v>136</v>
      </c>
      <c r="O139" s="28">
        <v>136</v>
      </c>
    </row>
    <row r="140" spans="1:15" ht="12.75" customHeight="1">
      <c r="A140" s="4" t="s">
        <v>258</v>
      </c>
      <c r="B140" s="5" t="s">
        <v>259</v>
      </c>
      <c r="C140" s="28">
        <v>330</v>
      </c>
      <c r="D140" s="28">
        <v>330</v>
      </c>
      <c r="E140" s="28">
        <v>0</v>
      </c>
      <c r="F140" s="28">
        <f t="shared" si="33"/>
        <v>0</v>
      </c>
      <c r="G140" s="28">
        <v>772</v>
      </c>
      <c r="H140" s="28">
        <v>731</v>
      </c>
      <c r="I140" s="28">
        <v>0</v>
      </c>
      <c r="J140" s="28">
        <f t="shared" si="34"/>
        <v>41</v>
      </c>
      <c r="K140" s="28">
        <v>0</v>
      </c>
      <c r="L140" s="28">
        <v>0</v>
      </c>
      <c r="M140" s="28">
        <v>0</v>
      </c>
      <c r="N140" s="28">
        <v>0</v>
      </c>
      <c r="O140" s="28">
        <v>0</v>
      </c>
    </row>
    <row r="141" spans="1:15" ht="12.75" customHeight="1">
      <c r="A141" s="4" t="s">
        <v>260</v>
      </c>
      <c r="B141" s="5" t="s">
        <v>261</v>
      </c>
      <c r="C141" s="28">
        <v>1577</v>
      </c>
      <c r="D141" s="28">
        <v>1576</v>
      </c>
      <c r="E141" s="28">
        <v>0</v>
      </c>
      <c r="F141" s="28">
        <f t="shared" si="33"/>
        <v>1</v>
      </c>
      <c r="G141" s="28">
        <v>3507</v>
      </c>
      <c r="H141" s="28">
        <v>3152</v>
      </c>
      <c r="I141" s="28">
        <v>0</v>
      </c>
      <c r="J141" s="28">
        <f t="shared" si="34"/>
        <v>355</v>
      </c>
      <c r="K141" s="28">
        <v>737</v>
      </c>
      <c r="L141" s="28">
        <v>0</v>
      </c>
      <c r="M141" s="28">
        <v>190</v>
      </c>
      <c r="N141" s="28">
        <v>158</v>
      </c>
      <c r="O141" s="28">
        <v>158</v>
      </c>
    </row>
    <row r="142" spans="1:15" ht="12.75" customHeight="1">
      <c r="A142" s="4" t="s">
        <v>262</v>
      </c>
      <c r="B142" s="5" t="s">
        <v>263</v>
      </c>
      <c r="C142" s="28">
        <v>1579</v>
      </c>
      <c r="D142" s="28">
        <v>1204</v>
      </c>
      <c r="E142" s="28">
        <v>0</v>
      </c>
      <c r="F142" s="28">
        <f t="shared" si="33"/>
        <v>375</v>
      </c>
      <c r="G142" s="28">
        <v>5034</v>
      </c>
      <c r="H142" s="28">
        <v>3897</v>
      </c>
      <c r="I142" s="28">
        <v>0</v>
      </c>
      <c r="J142" s="28">
        <f t="shared" si="34"/>
        <v>1137</v>
      </c>
      <c r="K142" s="28">
        <v>1269</v>
      </c>
      <c r="L142" s="28">
        <v>0</v>
      </c>
      <c r="M142" s="28">
        <v>1722</v>
      </c>
      <c r="N142" s="28">
        <v>489</v>
      </c>
      <c r="O142" s="28">
        <v>489</v>
      </c>
    </row>
    <row r="143" spans="1:15" ht="12.75" customHeight="1">
      <c r="A143" s="4" t="s">
        <v>264</v>
      </c>
      <c r="B143" s="5" t="s">
        <v>265</v>
      </c>
      <c r="C143" s="28">
        <v>3858</v>
      </c>
      <c r="D143" s="28">
        <v>3278</v>
      </c>
      <c r="E143" s="28">
        <v>0</v>
      </c>
      <c r="F143" s="28">
        <f t="shared" si="33"/>
        <v>580</v>
      </c>
      <c r="G143" s="28">
        <v>11625</v>
      </c>
      <c r="H143" s="28">
        <v>6247</v>
      </c>
      <c r="I143" s="28">
        <v>0</v>
      </c>
      <c r="J143" s="28">
        <f t="shared" si="34"/>
        <v>5378</v>
      </c>
      <c r="K143" s="28">
        <v>5898</v>
      </c>
      <c r="L143" s="28">
        <v>0</v>
      </c>
      <c r="M143" s="28">
        <v>2226</v>
      </c>
      <c r="N143" s="28">
        <v>827</v>
      </c>
      <c r="O143" s="28">
        <v>827</v>
      </c>
    </row>
    <row r="144" spans="1:15" ht="12.75" customHeight="1">
      <c r="A144" s="10"/>
      <c r="B144" s="9" t="s">
        <v>266</v>
      </c>
      <c r="C144" s="30">
        <f t="shared" ref="C144:O144" si="35">SUM(C136:C143)</f>
        <v>17543</v>
      </c>
      <c r="D144" s="30">
        <f t="shared" si="35"/>
        <v>15798</v>
      </c>
      <c r="E144" s="30">
        <f t="shared" si="35"/>
        <v>0</v>
      </c>
      <c r="F144" s="30">
        <f t="shared" si="35"/>
        <v>1745</v>
      </c>
      <c r="G144" s="30">
        <f t="shared" si="35"/>
        <v>46315</v>
      </c>
      <c r="H144" s="30">
        <f t="shared" si="35"/>
        <v>35038</v>
      </c>
      <c r="I144" s="30">
        <f t="shared" si="35"/>
        <v>0</v>
      </c>
      <c r="J144" s="30">
        <f t="shared" si="35"/>
        <v>11277</v>
      </c>
      <c r="K144" s="30">
        <f t="shared" si="35"/>
        <v>13368</v>
      </c>
      <c r="L144" s="30">
        <f t="shared" si="35"/>
        <v>1968</v>
      </c>
      <c r="M144" s="30">
        <f t="shared" si="35"/>
        <v>8767</v>
      </c>
      <c r="N144" s="30">
        <f t="shared" si="35"/>
        <v>3989</v>
      </c>
      <c r="O144" s="30">
        <f t="shared" si="35"/>
        <v>3989</v>
      </c>
    </row>
    <row r="145" spans="1:15" ht="12.75" customHeight="1">
      <c r="A145" s="11" t="s">
        <v>267</v>
      </c>
      <c r="B145" s="6" t="s">
        <v>268</v>
      </c>
      <c r="C145" s="31">
        <f t="shared" ref="C145:O145" si="36">C144+C135+C125+C119+C116+C109+C103+C98+C95+C89+C86+C80+C69+C59+C51+C46+C43+C30+C25+C23</f>
        <v>636156</v>
      </c>
      <c r="D145" s="31">
        <f t="shared" si="36"/>
        <v>453960</v>
      </c>
      <c r="E145" s="31">
        <f t="shared" si="36"/>
        <v>16163</v>
      </c>
      <c r="F145" s="31">
        <f t="shared" si="36"/>
        <v>166033</v>
      </c>
      <c r="G145" s="31">
        <f t="shared" si="36"/>
        <v>1980054</v>
      </c>
      <c r="H145" s="31">
        <f t="shared" si="36"/>
        <v>1014290</v>
      </c>
      <c r="I145" s="31">
        <f t="shared" si="36"/>
        <v>86076</v>
      </c>
      <c r="J145" s="31">
        <f t="shared" si="36"/>
        <v>879688</v>
      </c>
      <c r="K145" s="31">
        <f t="shared" si="36"/>
        <v>161308</v>
      </c>
      <c r="L145" s="31">
        <f t="shared" si="36"/>
        <v>2871</v>
      </c>
      <c r="M145" s="31">
        <f t="shared" si="36"/>
        <v>168187</v>
      </c>
      <c r="N145" s="31">
        <f t="shared" si="36"/>
        <v>66126</v>
      </c>
      <c r="O145" s="31">
        <f t="shared" si="36"/>
        <v>56128</v>
      </c>
    </row>
  </sheetData>
  <sheetProtection selectLockedCells="1" selectUnlockedCells="1"/>
  <mergeCells count="29">
    <mergeCell ref="L7:O7"/>
    <mergeCell ref="L8:O8"/>
    <mergeCell ref="N11:O11"/>
    <mergeCell ref="N12:N13"/>
    <mergeCell ref="G11:J11"/>
    <mergeCell ref="J12:J13"/>
    <mergeCell ref="I12:I13"/>
    <mergeCell ref="H12:H13"/>
    <mergeCell ref="K12:K13"/>
    <mergeCell ref="M12:M13"/>
    <mergeCell ref="K11:M11"/>
    <mergeCell ref="A1:D1"/>
    <mergeCell ref="A2:D2"/>
    <mergeCell ref="A6:D6"/>
    <mergeCell ref="I6:M6"/>
    <mergeCell ref="A3:C3"/>
    <mergeCell ref="A4:C4"/>
    <mergeCell ref="E4:L4"/>
    <mergeCell ref="G12:G13"/>
    <mergeCell ref="E1:L1"/>
    <mergeCell ref="E3:L3"/>
    <mergeCell ref="A12:A13"/>
    <mergeCell ref="B12:B13"/>
    <mergeCell ref="C12:C13"/>
    <mergeCell ref="D12:E12"/>
    <mergeCell ref="C11:F11"/>
    <mergeCell ref="F12:F13"/>
    <mergeCell ref="A11:B11"/>
    <mergeCell ref="L12:L13"/>
  </mergeCells>
  <printOptions horizontalCentered="1" verticalCentered="1"/>
  <pageMargins left="0.2361111111111111" right="0.2361111111111111" top="0.19652777777777777" bottom="0.51180555555555551" header="0.51180555555555551" footer="0.51180555555555551"/>
  <pageSetup paperSize="9" orientation="landscape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>
  <dimension ref="A1:IV145"/>
  <sheetViews>
    <sheetView tabSelected="1" topLeftCell="A16" workbookViewId="0">
      <selection activeCell="B145" sqref="B145"/>
    </sheetView>
  </sheetViews>
  <sheetFormatPr defaultRowHeight="12.75" customHeight="1"/>
  <cols>
    <col min="1" max="1" width="6" style="12" customWidth="1"/>
    <col min="2" max="2" width="26.44140625" style="7" customWidth="1"/>
    <col min="3" max="3" width="11.44140625" style="7" customWidth="1"/>
    <col min="4" max="4" width="10.6640625" style="7" customWidth="1"/>
    <col min="5" max="5" width="10.109375" style="7" customWidth="1"/>
    <col min="6" max="6" width="11.6640625" style="7" customWidth="1"/>
    <col min="7" max="8" width="10.109375" style="7" customWidth="1"/>
    <col min="9" max="9" width="12.33203125" style="7" customWidth="1"/>
    <col min="10" max="10" width="11" style="7" customWidth="1"/>
    <col min="11" max="11" width="15" style="7" customWidth="1"/>
    <col min="12" max="12" width="15.109375" style="7" customWidth="1"/>
    <col min="13" max="13" width="16" style="7" customWidth="1"/>
    <col min="14" max="14" width="17.109375" customWidth="1"/>
    <col min="15" max="15" width="11.109375" customWidth="1"/>
    <col min="16" max="255" width="8.77734375" customWidth="1"/>
  </cols>
  <sheetData>
    <row r="1" spans="1:15" ht="15.75" customHeight="1">
      <c r="A1" s="33" t="s">
        <v>0</v>
      </c>
      <c r="B1" s="33"/>
      <c r="C1" s="33"/>
      <c r="D1" s="33"/>
      <c r="E1" s="32" t="s">
        <v>1</v>
      </c>
      <c r="F1" s="32"/>
      <c r="G1" s="32"/>
      <c r="H1" s="32"/>
      <c r="I1" s="32"/>
      <c r="J1" s="32"/>
      <c r="K1" s="32"/>
      <c r="L1" s="32"/>
      <c r="M1" s="14"/>
      <c r="N1" s="13"/>
      <c r="O1" s="13"/>
    </row>
    <row r="2" spans="1:15" ht="12" customHeight="1">
      <c r="A2" s="46" t="s">
        <v>269</v>
      </c>
      <c r="B2" s="46"/>
      <c r="C2" s="46"/>
      <c r="D2" s="46"/>
      <c r="E2" s="15"/>
      <c r="F2" s="16"/>
      <c r="G2" s="16"/>
      <c r="H2" s="16"/>
      <c r="I2" s="13"/>
      <c r="J2" s="13"/>
      <c r="K2" s="13"/>
      <c r="L2" s="13"/>
      <c r="M2" s="17"/>
      <c r="N2" s="13"/>
      <c r="O2" s="13"/>
    </row>
    <row r="3" spans="1:15" ht="10.5" customHeight="1">
      <c r="A3" s="46"/>
      <c r="B3" s="46"/>
      <c r="C3" s="46"/>
      <c r="D3" s="14"/>
      <c r="E3" s="33" t="s">
        <v>3</v>
      </c>
      <c r="F3" s="33"/>
      <c r="G3" s="33"/>
      <c r="H3" s="33"/>
      <c r="I3" s="33"/>
      <c r="J3" s="33"/>
      <c r="K3" s="33"/>
      <c r="L3" s="33"/>
      <c r="M3" s="13"/>
      <c r="N3" s="13"/>
      <c r="O3" s="13"/>
    </row>
    <row r="4" spans="1:15" ht="12.75" customHeight="1">
      <c r="A4" s="46"/>
      <c r="B4" s="46"/>
      <c r="C4" s="46"/>
      <c r="D4" s="14"/>
      <c r="E4" s="46" t="s">
        <v>4</v>
      </c>
      <c r="F4" s="46"/>
      <c r="G4" s="46"/>
      <c r="H4" s="46"/>
      <c r="I4" s="46"/>
      <c r="J4" s="46"/>
      <c r="K4" s="46"/>
      <c r="L4" s="46"/>
      <c r="M4" s="13"/>
      <c r="N4" s="13"/>
      <c r="O4" s="13"/>
    </row>
    <row r="5" spans="1:15" ht="15" customHeight="1">
      <c r="A5" s="16"/>
      <c r="B5" s="13"/>
      <c r="C5" s="13"/>
      <c r="D5" s="13"/>
      <c r="E5" s="13"/>
      <c r="F5" s="13"/>
      <c r="G5" s="13"/>
      <c r="H5" s="13"/>
      <c r="I5" s="13"/>
      <c r="J5" s="13"/>
      <c r="K5" s="13"/>
      <c r="L5" s="13"/>
      <c r="M5" s="13"/>
      <c r="N5" s="13"/>
      <c r="O5" s="13"/>
    </row>
    <row r="6" spans="1:15" ht="32.25" customHeight="1">
      <c r="A6" s="47" t="s">
        <v>5</v>
      </c>
      <c r="B6" s="47"/>
      <c r="C6" s="47"/>
      <c r="D6" s="47"/>
      <c r="E6" s="18"/>
      <c r="F6" s="13"/>
      <c r="G6" s="13"/>
      <c r="H6" s="13"/>
      <c r="I6" s="46"/>
      <c r="J6" s="46"/>
      <c r="K6" s="46"/>
      <c r="L6" s="46"/>
      <c r="M6" s="46"/>
      <c r="N6" s="13"/>
      <c r="O6" s="13"/>
    </row>
    <row r="7" spans="1:15" ht="15" customHeight="1">
      <c r="A7" s="19"/>
      <c r="B7" s="19"/>
      <c r="C7" s="19"/>
      <c r="D7" s="19"/>
      <c r="E7" s="18"/>
      <c r="F7" s="13"/>
      <c r="G7" s="13"/>
      <c r="H7" s="13"/>
      <c r="I7" s="13"/>
      <c r="J7" s="13"/>
      <c r="K7" s="13"/>
      <c r="L7" s="46" t="s">
        <v>6</v>
      </c>
      <c r="M7" s="46"/>
      <c r="N7" s="46"/>
      <c r="O7" s="46"/>
    </row>
    <row r="8" spans="1:15" ht="15" customHeight="1">
      <c r="A8" s="19"/>
      <c r="B8" s="19"/>
      <c r="C8" s="19"/>
      <c r="D8" s="19"/>
      <c r="E8" s="18"/>
      <c r="F8" s="13"/>
      <c r="G8" s="13"/>
      <c r="H8" s="13"/>
      <c r="I8" s="13"/>
      <c r="J8" s="13"/>
      <c r="K8" s="13"/>
      <c r="L8" s="46" t="s">
        <v>270</v>
      </c>
      <c r="M8" s="46"/>
      <c r="N8" s="46"/>
      <c r="O8" s="46"/>
    </row>
    <row r="9" spans="1:15" ht="15" customHeight="1">
      <c r="A9" s="19"/>
      <c r="B9" s="19"/>
      <c r="C9" s="19"/>
      <c r="D9" s="19"/>
      <c r="E9" s="18"/>
      <c r="F9" s="13"/>
      <c r="G9" s="13"/>
      <c r="H9" s="13"/>
      <c r="I9" s="13"/>
      <c r="J9" s="13"/>
      <c r="K9" s="13"/>
      <c r="L9" s="13"/>
      <c r="M9" s="13"/>
      <c r="N9" s="13"/>
      <c r="O9" s="13"/>
    </row>
    <row r="10" spans="1:15" ht="6.75" customHeight="1">
      <c r="A10" s="16"/>
      <c r="B10" s="13"/>
      <c r="C10" s="13"/>
      <c r="D10" s="13"/>
      <c r="E10" s="13"/>
      <c r="F10" s="13"/>
      <c r="G10" s="13"/>
      <c r="H10" s="13"/>
      <c r="I10" s="13"/>
      <c r="J10" s="13"/>
      <c r="K10" s="13"/>
      <c r="L10" s="13"/>
      <c r="M10" s="13"/>
      <c r="N10" s="13"/>
      <c r="O10" s="13"/>
    </row>
    <row r="11" spans="1:15" s="1" customFormat="1" ht="17.25" customHeight="1">
      <c r="A11" s="43" t="s">
        <v>8</v>
      </c>
      <c r="B11" s="43"/>
      <c r="C11" s="40" t="s">
        <v>9</v>
      </c>
      <c r="D11" s="41"/>
      <c r="E11" s="41"/>
      <c r="F11" s="42"/>
      <c r="G11" s="40" t="s">
        <v>10</v>
      </c>
      <c r="H11" s="41"/>
      <c r="I11" s="41"/>
      <c r="J11" s="42"/>
      <c r="K11" s="40" t="s">
        <v>11</v>
      </c>
      <c r="L11" s="41"/>
      <c r="M11" s="41"/>
      <c r="N11" s="40" t="s">
        <v>12</v>
      </c>
      <c r="O11" s="42"/>
    </row>
    <row r="12" spans="1:15" ht="12.75" customHeight="1">
      <c r="A12" s="34" t="s">
        <v>13</v>
      </c>
      <c r="B12" s="36" t="s">
        <v>14</v>
      </c>
      <c r="C12" s="38" t="s">
        <v>15</v>
      </c>
      <c r="D12" s="36" t="s">
        <v>16</v>
      </c>
      <c r="E12" s="36"/>
      <c r="F12" s="38" t="s">
        <v>17</v>
      </c>
      <c r="G12" s="48" t="s">
        <v>15</v>
      </c>
      <c r="H12" s="44" t="s">
        <v>18</v>
      </c>
      <c r="I12" s="48" t="s">
        <v>19</v>
      </c>
      <c r="J12" s="48" t="s">
        <v>20</v>
      </c>
      <c r="K12" s="44" t="s">
        <v>21</v>
      </c>
      <c r="L12" s="44" t="s">
        <v>22</v>
      </c>
      <c r="M12" s="44" t="s">
        <v>23</v>
      </c>
      <c r="N12" s="50" t="s">
        <v>15</v>
      </c>
      <c r="O12" s="20" t="s">
        <v>24</v>
      </c>
    </row>
    <row r="13" spans="1:15" ht="12.75" customHeight="1">
      <c r="A13" s="35"/>
      <c r="B13" s="37"/>
      <c r="C13" s="39"/>
      <c r="D13" s="21" t="s">
        <v>25</v>
      </c>
      <c r="E13" s="22" t="s">
        <v>19</v>
      </c>
      <c r="F13" s="39"/>
      <c r="G13" s="49"/>
      <c r="H13" s="45"/>
      <c r="I13" s="49"/>
      <c r="J13" s="49"/>
      <c r="K13" s="45"/>
      <c r="L13" s="45"/>
      <c r="M13" s="45"/>
      <c r="N13" s="51"/>
      <c r="O13" s="23" t="s">
        <v>26</v>
      </c>
    </row>
    <row r="14" spans="1:15" s="2" customFormat="1" ht="10.5" customHeight="1">
      <c r="A14" s="24">
        <v>1</v>
      </c>
      <c r="B14" s="25">
        <v>2</v>
      </c>
      <c r="C14" s="26">
        <v>3</v>
      </c>
      <c r="D14" s="27">
        <v>4</v>
      </c>
      <c r="E14" s="26">
        <v>5</v>
      </c>
      <c r="F14" s="26">
        <v>6</v>
      </c>
      <c r="G14" s="26">
        <v>7</v>
      </c>
      <c r="H14" s="26">
        <v>8</v>
      </c>
      <c r="I14" s="26">
        <v>9</v>
      </c>
      <c r="J14" s="26">
        <v>10</v>
      </c>
      <c r="K14" s="26">
        <v>11</v>
      </c>
      <c r="L14" s="26">
        <v>12</v>
      </c>
      <c r="M14" s="26">
        <v>13</v>
      </c>
      <c r="N14" s="26">
        <v>14</v>
      </c>
      <c r="O14" s="25">
        <v>15</v>
      </c>
    </row>
    <row r="15" spans="1:15" ht="12.75" customHeight="1">
      <c r="A15" s="4" t="s">
        <v>27</v>
      </c>
      <c r="B15" s="5" t="s">
        <v>28</v>
      </c>
      <c r="C15" s="28">
        <v>108788</v>
      </c>
      <c r="D15" s="28">
        <v>42970</v>
      </c>
      <c r="E15" s="28">
        <v>6674</v>
      </c>
      <c r="F15" s="28">
        <f t="shared" ref="F15:F22" si="0">SUM(C15-D15-E15)</f>
        <v>59144</v>
      </c>
      <c r="G15" s="28">
        <v>371195</v>
      </c>
      <c r="H15" s="28">
        <v>113310</v>
      </c>
      <c r="I15" s="28">
        <v>33715</v>
      </c>
      <c r="J15" s="28">
        <f t="shared" ref="J15:J22" si="1">SUM(G15-H15-I15)</f>
        <v>224170</v>
      </c>
      <c r="K15" s="28">
        <v>13410</v>
      </c>
      <c r="L15" s="28">
        <v>0</v>
      </c>
      <c r="M15" s="28">
        <v>35590</v>
      </c>
      <c r="N15" s="28">
        <v>7981</v>
      </c>
      <c r="O15" s="28">
        <v>7981</v>
      </c>
    </row>
    <row r="16" spans="1:15" ht="12.75" customHeight="1">
      <c r="A16" s="4" t="s">
        <v>29</v>
      </c>
      <c r="B16" s="5" t="s">
        <v>30</v>
      </c>
      <c r="C16" s="28">
        <v>46489</v>
      </c>
      <c r="D16" s="28">
        <v>20156</v>
      </c>
      <c r="E16" s="28">
        <v>1011</v>
      </c>
      <c r="F16" s="28">
        <f t="shared" si="0"/>
        <v>25322</v>
      </c>
      <c r="G16" s="28">
        <v>273891</v>
      </c>
      <c r="H16" s="28">
        <v>47643</v>
      </c>
      <c r="I16" s="28">
        <v>6177</v>
      </c>
      <c r="J16" s="28">
        <f t="shared" si="1"/>
        <v>220071</v>
      </c>
      <c r="K16" s="28">
        <v>4820</v>
      </c>
      <c r="L16" s="28">
        <v>0</v>
      </c>
      <c r="M16" s="28">
        <v>26703</v>
      </c>
      <c r="N16" s="28">
        <v>601</v>
      </c>
      <c r="O16" s="28">
        <v>601</v>
      </c>
    </row>
    <row r="17" spans="1:15" ht="12.75" customHeight="1">
      <c r="A17" s="4" t="s">
        <v>31</v>
      </c>
      <c r="B17" s="5" t="s">
        <v>32</v>
      </c>
      <c r="C17" s="28">
        <v>20611</v>
      </c>
      <c r="D17" s="28">
        <v>19282</v>
      </c>
      <c r="E17" s="28">
        <v>0</v>
      </c>
      <c r="F17" s="28">
        <f t="shared" si="0"/>
        <v>1329</v>
      </c>
      <c r="G17" s="28">
        <v>41351</v>
      </c>
      <c r="H17" s="28">
        <v>34540</v>
      </c>
      <c r="I17" s="28">
        <v>0</v>
      </c>
      <c r="J17" s="28">
        <f t="shared" si="1"/>
        <v>6811</v>
      </c>
      <c r="K17" s="28">
        <v>3028</v>
      </c>
      <c r="L17" s="28">
        <v>0</v>
      </c>
      <c r="M17" s="28">
        <v>1498</v>
      </c>
      <c r="N17" s="28">
        <v>1647</v>
      </c>
      <c r="O17" s="28">
        <v>1647</v>
      </c>
    </row>
    <row r="18" spans="1:15" ht="12.75" customHeight="1">
      <c r="A18" s="4" t="s">
        <v>33</v>
      </c>
      <c r="B18" s="5" t="s">
        <v>34</v>
      </c>
      <c r="C18" s="28">
        <v>66455</v>
      </c>
      <c r="D18" s="28">
        <v>50455</v>
      </c>
      <c r="E18" s="28">
        <v>1157</v>
      </c>
      <c r="F18" s="28">
        <f t="shared" si="0"/>
        <v>14843</v>
      </c>
      <c r="G18" s="28">
        <v>162601</v>
      </c>
      <c r="H18" s="28">
        <v>123675</v>
      </c>
      <c r="I18" s="28">
        <v>4819</v>
      </c>
      <c r="J18" s="28">
        <f t="shared" si="1"/>
        <v>34107</v>
      </c>
      <c r="K18" s="28">
        <v>10169</v>
      </c>
      <c r="L18" s="28">
        <v>0</v>
      </c>
      <c r="M18" s="28">
        <v>11585</v>
      </c>
      <c r="N18" s="28">
        <v>1962</v>
      </c>
      <c r="O18" s="28">
        <v>1962</v>
      </c>
    </row>
    <row r="19" spans="1:15" ht="12.75" customHeight="1">
      <c r="A19" s="4" t="s">
        <v>35</v>
      </c>
      <c r="B19" s="5" t="s">
        <v>36</v>
      </c>
      <c r="C19" s="28">
        <v>44564</v>
      </c>
      <c r="D19" s="28">
        <v>41816</v>
      </c>
      <c r="E19" s="28">
        <v>1952</v>
      </c>
      <c r="F19" s="28">
        <f t="shared" si="0"/>
        <v>796</v>
      </c>
      <c r="G19" s="28">
        <v>113820</v>
      </c>
      <c r="H19" s="28">
        <v>94392</v>
      </c>
      <c r="I19" s="28">
        <v>9435</v>
      </c>
      <c r="J19" s="28">
        <f t="shared" si="1"/>
        <v>9993</v>
      </c>
      <c r="K19" s="28">
        <v>1392</v>
      </c>
      <c r="L19" s="28">
        <v>0</v>
      </c>
      <c r="M19" s="28">
        <v>287</v>
      </c>
      <c r="N19" s="28">
        <v>1203</v>
      </c>
      <c r="O19" s="28">
        <v>1203</v>
      </c>
    </row>
    <row r="20" spans="1:15" ht="12.75" customHeight="1">
      <c r="A20" s="4" t="s">
        <v>37</v>
      </c>
      <c r="B20" s="5" t="s">
        <v>38</v>
      </c>
      <c r="C20" s="28">
        <v>243090</v>
      </c>
      <c r="D20" s="28">
        <v>226477</v>
      </c>
      <c r="E20" s="28">
        <v>7138</v>
      </c>
      <c r="F20" s="28">
        <f t="shared" si="0"/>
        <v>9475</v>
      </c>
      <c r="G20" s="28">
        <v>571111</v>
      </c>
      <c r="H20" s="28">
        <v>457795</v>
      </c>
      <c r="I20" s="28">
        <v>36027</v>
      </c>
      <c r="J20" s="28">
        <f t="shared" si="1"/>
        <v>77289</v>
      </c>
      <c r="K20" s="28">
        <v>20268</v>
      </c>
      <c r="L20" s="28">
        <v>0</v>
      </c>
      <c r="M20" s="28">
        <v>18701</v>
      </c>
      <c r="N20" s="28">
        <v>18563</v>
      </c>
      <c r="O20" s="28">
        <v>17309</v>
      </c>
    </row>
    <row r="21" spans="1:15" ht="12.75" customHeight="1">
      <c r="A21" s="4" t="s">
        <v>39</v>
      </c>
      <c r="B21" s="5" t="s">
        <v>40</v>
      </c>
      <c r="C21" s="28">
        <v>20328</v>
      </c>
      <c r="D21" s="28">
        <v>20311</v>
      </c>
      <c r="E21" s="28">
        <v>0</v>
      </c>
      <c r="F21" s="28">
        <f t="shared" si="0"/>
        <v>17</v>
      </c>
      <c r="G21" s="28">
        <v>34528</v>
      </c>
      <c r="H21" s="28">
        <v>34257</v>
      </c>
      <c r="I21" s="28">
        <v>0</v>
      </c>
      <c r="J21" s="28">
        <f t="shared" si="1"/>
        <v>271</v>
      </c>
      <c r="K21" s="28">
        <v>124</v>
      </c>
      <c r="L21" s="28">
        <v>0</v>
      </c>
      <c r="M21" s="28">
        <v>0</v>
      </c>
      <c r="N21" s="28">
        <v>199</v>
      </c>
      <c r="O21" s="28">
        <v>199</v>
      </c>
    </row>
    <row r="22" spans="1:15" ht="12.75" customHeight="1">
      <c r="A22" s="4" t="s">
        <v>41</v>
      </c>
      <c r="B22" s="5" t="s">
        <v>42</v>
      </c>
      <c r="C22" s="28">
        <v>18996</v>
      </c>
      <c r="D22" s="28">
        <v>16341</v>
      </c>
      <c r="E22" s="28">
        <v>2338</v>
      </c>
      <c r="F22" s="28">
        <f t="shared" si="0"/>
        <v>317</v>
      </c>
      <c r="G22" s="28">
        <v>48120</v>
      </c>
      <c r="H22" s="28">
        <v>32971</v>
      </c>
      <c r="I22" s="28">
        <v>9036</v>
      </c>
      <c r="J22" s="28">
        <f t="shared" si="1"/>
        <v>6113</v>
      </c>
      <c r="K22" s="28">
        <v>2919</v>
      </c>
      <c r="L22" s="28">
        <v>0</v>
      </c>
      <c r="M22" s="28">
        <v>10109</v>
      </c>
      <c r="N22" s="28">
        <v>1326</v>
      </c>
      <c r="O22" s="28">
        <v>1326</v>
      </c>
    </row>
    <row r="23" spans="1:15" ht="12.75" customHeight="1">
      <c r="A23" s="8"/>
      <c r="B23" s="9" t="s">
        <v>43</v>
      </c>
      <c r="C23" s="29">
        <f t="shared" ref="C23:O23" si="2">SUM(C15:C22)</f>
        <v>569321</v>
      </c>
      <c r="D23" s="29">
        <f t="shared" si="2"/>
        <v>437808</v>
      </c>
      <c r="E23" s="29">
        <f t="shared" si="2"/>
        <v>20270</v>
      </c>
      <c r="F23" s="29">
        <f t="shared" si="2"/>
        <v>111243</v>
      </c>
      <c r="G23" s="29">
        <f t="shared" si="2"/>
        <v>1616617</v>
      </c>
      <c r="H23" s="29">
        <f t="shared" si="2"/>
        <v>938583</v>
      </c>
      <c r="I23" s="29">
        <f t="shared" si="2"/>
        <v>99209</v>
      </c>
      <c r="J23" s="29">
        <f t="shared" si="2"/>
        <v>578825</v>
      </c>
      <c r="K23" s="29">
        <f t="shared" si="2"/>
        <v>56130</v>
      </c>
      <c r="L23" s="29">
        <f t="shared" si="2"/>
        <v>0</v>
      </c>
      <c r="M23" s="29">
        <f t="shared" si="2"/>
        <v>104473</v>
      </c>
      <c r="N23" s="29">
        <f t="shared" si="2"/>
        <v>33482</v>
      </c>
      <c r="O23" s="29">
        <f t="shared" si="2"/>
        <v>32228</v>
      </c>
    </row>
    <row r="24" spans="1:15" ht="14.25" customHeight="1">
      <c r="A24" s="4" t="s">
        <v>44</v>
      </c>
      <c r="B24" s="5" t="s">
        <v>45</v>
      </c>
      <c r="C24" s="28">
        <v>21297</v>
      </c>
      <c r="D24" s="28">
        <v>17767</v>
      </c>
      <c r="E24" s="28">
        <v>1576</v>
      </c>
      <c r="F24" s="28">
        <f>SUM(C24-D24-E24)</f>
        <v>1954</v>
      </c>
      <c r="G24" s="28">
        <v>45682</v>
      </c>
      <c r="H24" s="28">
        <v>29385</v>
      </c>
      <c r="I24" s="28">
        <v>5374</v>
      </c>
      <c r="J24" s="28">
        <f>SUM(G24-H24-I24)</f>
        <v>10923</v>
      </c>
      <c r="K24" s="28">
        <v>10463</v>
      </c>
      <c r="L24" s="28">
        <v>0</v>
      </c>
      <c r="M24" s="28">
        <v>2294</v>
      </c>
      <c r="N24" s="28">
        <v>2259</v>
      </c>
      <c r="O24" s="28">
        <v>2259</v>
      </c>
    </row>
    <row r="25" spans="1:15" ht="14.25" customHeight="1">
      <c r="A25" s="10"/>
      <c r="B25" s="9" t="s">
        <v>46</v>
      </c>
      <c r="C25" s="29">
        <f t="shared" ref="C25:O25" si="3">SUM(C24)</f>
        <v>21297</v>
      </c>
      <c r="D25" s="29">
        <f t="shared" si="3"/>
        <v>17767</v>
      </c>
      <c r="E25" s="29">
        <f t="shared" si="3"/>
        <v>1576</v>
      </c>
      <c r="F25" s="29">
        <f t="shared" si="3"/>
        <v>1954</v>
      </c>
      <c r="G25" s="29">
        <f t="shared" si="3"/>
        <v>45682</v>
      </c>
      <c r="H25" s="29">
        <f t="shared" si="3"/>
        <v>29385</v>
      </c>
      <c r="I25" s="29">
        <f t="shared" si="3"/>
        <v>5374</v>
      </c>
      <c r="J25" s="29">
        <f t="shared" si="3"/>
        <v>10923</v>
      </c>
      <c r="K25" s="29">
        <f t="shared" si="3"/>
        <v>10463</v>
      </c>
      <c r="L25" s="29">
        <f t="shared" si="3"/>
        <v>0</v>
      </c>
      <c r="M25" s="29">
        <f t="shared" si="3"/>
        <v>2294</v>
      </c>
      <c r="N25" s="29">
        <f t="shared" si="3"/>
        <v>2259</v>
      </c>
      <c r="O25" s="29">
        <f t="shared" si="3"/>
        <v>2259</v>
      </c>
    </row>
    <row r="26" spans="1:15" ht="12.75" customHeight="1">
      <c r="A26" s="4" t="s">
        <v>47</v>
      </c>
      <c r="B26" s="5" t="s">
        <v>48</v>
      </c>
      <c r="C26" s="28">
        <v>177173</v>
      </c>
      <c r="D26" s="28">
        <v>82146</v>
      </c>
      <c r="E26" s="28">
        <v>5516</v>
      </c>
      <c r="F26" s="28">
        <f>SUM(C26-D26-E26)</f>
        <v>89511</v>
      </c>
      <c r="G26" s="28">
        <v>405777</v>
      </c>
      <c r="H26" s="28">
        <v>134952</v>
      </c>
      <c r="I26" s="28">
        <v>18884</v>
      </c>
      <c r="J26" s="28">
        <f>SUM(G26-H26-I26)</f>
        <v>251941</v>
      </c>
      <c r="K26" s="28">
        <v>32112</v>
      </c>
      <c r="L26" s="28">
        <v>17</v>
      </c>
      <c r="M26" s="28">
        <v>15236</v>
      </c>
      <c r="N26" s="28">
        <v>5955</v>
      </c>
      <c r="O26" s="28">
        <v>5955</v>
      </c>
    </row>
    <row r="27" spans="1:15" ht="12.75" customHeight="1">
      <c r="A27" s="4" t="s">
        <v>49</v>
      </c>
      <c r="B27" s="5" t="s">
        <v>50</v>
      </c>
      <c r="C27" s="28">
        <v>29314</v>
      </c>
      <c r="D27" s="28">
        <v>26664</v>
      </c>
      <c r="E27" s="28">
        <v>1914</v>
      </c>
      <c r="F27" s="28">
        <f>SUM(C27-D27-E27)</f>
        <v>736</v>
      </c>
      <c r="G27" s="28">
        <v>56867</v>
      </c>
      <c r="H27" s="28">
        <v>38304</v>
      </c>
      <c r="I27" s="28">
        <v>6643</v>
      </c>
      <c r="J27" s="28">
        <f>SUM(G27-H27-I27)</f>
        <v>11920</v>
      </c>
      <c r="K27" s="28">
        <v>4420</v>
      </c>
      <c r="L27" s="28">
        <v>0</v>
      </c>
      <c r="M27" s="28">
        <v>1817</v>
      </c>
      <c r="N27" s="28">
        <v>1632</v>
      </c>
      <c r="O27" s="28">
        <v>1632</v>
      </c>
    </row>
    <row r="28" spans="1:15" ht="12.75" customHeight="1">
      <c r="A28" s="4" t="s">
        <v>51</v>
      </c>
      <c r="B28" s="5" t="s">
        <v>52</v>
      </c>
      <c r="C28" s="28">
        <v>30042</v>
      </c>
      <c r="D28" s="28">
        <v>20359</v>
      </c>
      <c r="E28" s="28">
        <v>2760</v>
      </c>
      <c r="F28" s="28">
        <f>SUM(C28-D28-E28)</f>
        <v>6923</v>
      </c>
      <c r="G28" s="28">
        <v>79617</v>
      </c>
      <c r="H28" s="28">
        <v>42028</v>
      </c>
      <c r="I28" s="28">
        <v>14052</v>
      </c>
      <c r="J28" s="28">
        <f>SUM(G28-H28-I28)</f>
        <v>23537</v>
      </c>
      <c r="K28" s="28">
        <v>17006</v>
      </c>
      <c r="L28" s="28">
        <v>334</v>
      </c>
      <c r="M28" s="28">
        <v>1517</v>
      </c>
      <c r="N28" s="28">
        <v>873</v>
      </c>
      <c r="O28" s="28">
        <v>873</v>
      </c>
    </row>
    <row r="29" spans="1:15" ht="12.75" customHeight="1">
      <c r="A29" s="4" t="s">
        <v>53</v>
      </c>
      <c r="B29" s="5" t="s">
        <v>54</v>
      </c>
      <c r="C29" s="28">
        <v>40828</v>
      </c>
      <c r="D29" s="28">
        <v>33074</v>
      </c>
      <c r="E29" s="28">
        <v>4483</v>
      </c>
      <c r="F29" s="28">
        <f>SUM(C29-D29-E29)</f>
        <v>3271</v>
      </c>
      <c r="G29" s="28">
        <v>85309</v>
      </c>
      <c r="H29" s="28">
        <v>64506</v>
      </c>
      <c r="I29" s="28">
        <v>15401</v>
      </c>
      <c r="J29" s="28">
        <f>SUM(G29-H29-I29)</f>
        <v>5402</v>
      </c>
      <c r="K29" s="28">
        <v>60</v>
      </c>
      <c r="L29" s="28">
        <v>0</v>
      </c>
      <c r="M29" s="28">
        <v>0</v>
      </c>
      <c r="N29" s="28">
        <v>239</v>
      </c>
      <c r="O29" s="28">
        <v>239</v>
      </c>
    </row>
    <row r="30" spans="1:15" ht="12.75" customHeight="1">
      <c r="A30" s="8"/>
      <c r="B30" s="9" t="s">
        <v>55</v>
      </c>
      <c r="C30" s="29">
        <f t="shared" ref="C30:O30" si="4">SUM(C26:C29)</f>
        <v>277357</v>
      </c>
      <c r="D30" s="29">
        <f t="shared" si="4"/>
        <v>162243</v>
      </c>
      <c r="E30" s="29">
        <f t="shared" si="4"/>
        <v>14673</v>
      </c>
      <c r="F30" s="29">
        <f t="shared" si="4"/>
        <v>100441</v>
      </c>
      <c r="G30" s="29">
        <f t="shared" si="4"/>
        <v>627570</v>
      </c>
      <c r="H30" s="29">
        <f t="shared" si="4"/>
        <v>279790</v>
      </c>
      <c r="I30" s="29">
        <f t="shared" si="4"/>
        <v>54980</v>
      </c>
      <c r="J30" s="29">
        <f t="shared" si="4"/>
        <v>292800</v>
      </c>
      <c r="K30" s="29">
        <f t="shared" si="4"/>
        <v>53598</v>
      </c>
      <c r="L30" s="29">
        <f t="shared" si="4"/>
        <v>351</v>
      </c>
      <c r="M30" s="29">
        <f t="shared" si="4"/>
        <v>18570</v>
      </c>
      <c r="N30" s="29">
        <f t="shared" si="4"/>
        <v>8699</v>
      </c>
      <c r="O30" s="29">
        <f t="shared" si="4"/>
        <v>8699</v>
      </c>
    </row>
    <row r="31" spans="1:15" ht="12.75" customHeight="1">
      <c r="A31" s="4" t="s">
        <v>56</v>
      </c>
      <c r="B31" s="5" t="s">
        <v>57</v>
      </c>
      <c r="C31" s="28">
        <v>110629</v>
      </c>
      <c r="D31" s="28">
        <v>104925</v>
      </c>
      <c r="E31" s="28">
        <v>2306</v>
      </c>
      <c r="F31" s="28">
        <f t="shared" ref="F31:F42" si="5">SUM(C31-D31-E31)</f>
        <v>3398</v>
      </c>
      <c r="G31" s="28">
        <v>296540</v>
      </c>
      <c r="H31" s="28">
        <v>204663</v>
      </c>
      <c r="I31" s="28">
        <v>10003</v>
      </c>
      <c r="J31" s="28">
        <f t="shared" ref="J31:J42" si="6">SUM(G31-H31-I31)</f>
        <v>81874</v>
      </c>
      <c r="K31" s="28">
        <v>5330</v>
      </c>
      <c r="L31" s="28">
        <v>0</v>
      </c>
      <c r="M31" s="28">
        <v>5368</v>
      </c>
      <c r="N31" s="28">
        <v>1495</v>
      </c>
      <c r="O31" s="28">
        <v>1495</v>
      </c>
    </row>
    <row r="32" spans="1:15" ht="12.75" customHeight="1">
      <c r="A32" s="4" t="s">
        <v>58</v>
      </c>
      <c r="B32" s="5" t="s">
        <v>59</v>
      </c>
      <c r="C32" s="28">
        <v>146844</v>
      </c>
      <c r="D32" s="28">
        <v>131219</v>
      </c>
      <c r="E32" s="28">
        <v>6269</v>
      </c>
      <c r="F32" s="28">
        <f t="shared" si="5"/>
        <v>9356</v>
      </c>
      <c r="G32" s="28">
        <v>552075</v>
      </c>
      <c r="H32" s="28">
        <v>311506</v>
      </c>
      <c r="I32" s="28">
        <v>31520</v>
      </c>
      <c r="J32" s="28">
        <f t="shared" si="6"/>
        <v>209049</v>
      </c>
      <c r="K32" s="28">
        <v>19204</v>
      </c>
      <c r="L32" s="28">
        <v>0</v>
      </c>
      <c r="M32" s="28">
        <v>81197</v>
      </c>
      <c r="N32" s="28">
        <v>4507</v>
      </c>
      <c r="O32" s="28">
        <v>4507</v>
      </c>
    </row>
    <row r="33" spans="1:256" ht="12.75" customHeight="1">
      <c r="A33" s="4" t="s">
        <v>60</v>
      </c>
      <c r="B33" s="5" t="s">
        <v>61</v>
      </c>
      <c r="C33" s="28">
        <v>80585</v>
      </c>
      <c r="D33" s="28">
        <v>66582</v>
      </c>
      <c r="E33" s="28">
        <v>2501</v>
      </c>
      <c r="F33" s="28">
        <f t="shared" si="5"/>
        <v>11502</v>
      </c>
      <c r="G33" s="28">
        <v>298463</v>
      </c>
      <c r="H33" s="28">
        <v>86084</v>
      </c>
      <c r="I33" s="28">
        <v>6671</v>
      </c>
      <c r="J33" s="28">
        <f t="shared" si="6"/>
        <v>205708</v>
      </c>
      <c r="K33" s="28">
        <v>26485</v>
      </c>
      <c r="L33" s="28">
        <v>328</v>
      </c>
      <c r="M33" s="28">
        <v>37920</v>
      </c>
      <c r="N33" s="28">
        <v>3406</v>
      </c>
      <c r="O33" s="28">
        <v>3406</v>
      </c>
    </row>
    <row r="34" spans="1:256" ht="12.75" customHeight="1">
      <c r="A34" s="4" t="s">
        <v>62</v>
      </c>
      <c r="B34" s="5" t="s">
        <v>63</v>
      </c>
      <c r="C34" s="28">
        <v>105049</v>
      </c>
      <c r="D34" s="28">
        <v>29456</v>
      </c>
      <c r="E34" s="28">
        <v>510</v>
      </c>
      <c r="F34" s="28">
        <f t="shared" si="5"/>
        <v>75083</v>
      </c>
      <c r="G34" s="28">
        <v>261526</v>
      </c>
      <c r="H34" s="28">
        <v>73766</v>
      </c>
      <c r="I34" s="28">
        <v>2285</v>
      </c>
      <c r="J34" s="28">
        <f t="shared" si="6"/>
        <v>185475</v>
      </c>
      <c r="K34" s="28">
        <v>3891</v>
      </c>
      <c r="L34" s="28">
        <v>0</v>
      </c>
      <c r="M34" s="28">
        <v>37015</v>
      </c>
      <c r="N34" s="28">
        <v>60</v>
      </c>
      <c r="O34" s="28">
        <v>60</v>
      </c>
    </row>
    <row r="35" spans="1:256" ht="12.75" customHeight="1">
      <c r="A35" s="4" t="s">
        <v>64</v>
      </c>
      <c r="B35" s="5" t="s">
        <v>65</v>
      </c>
      <c r="C35" s="28">
        <v>38621</v>
      </c>
      <c r="D35" s="28">
        <v>38527</v>
      </c>
      <c r="E35" s="28">
        <v>0</v>
      </c>
      <c r="F35" s="28">
        <f t="shared" si="5"/>
        <v>94</v>
      </c>
      <c r="G35" s="28">
        <v>66792</v>
      </c>
      <c r="H35" s="28">
        <v>63228</v>
      </c>
      <c r="I35" s="28">
        <v>0</v>
      </c>
      <c r="J35" s="28">
        <f t="shared" si="6"/>
        <v>3564</v>
      </c>
      <c r="K35" s="28">
        <v>398</v>
      </c>
      <c r="L35" s="28">
        <v>0</v>
      </c>
      <c r="M35" s="28">
        <v>208</v>
      </c>
      <c r="N35" s="28">
        <v>2947</v>
      </c>
      <c r="O35" s="28">
        <v>2947</v>
      </c>
    </row>
    <row r="36" spans="1:256" ht="12.75" customHeight="1">
      <c r="A36" s="4" t="s">
        <v>66</v>
      </c>
      <c r="B36" s="5" t="s">
        <v>67</v>
      </c>
      <c r="C36" s="28">
        <v>23048</v>
      </c>
      <c r="D36" s="28">
        <v>20006</v>
      </c>
      <c r="E36" s="28">
        <v>2240</v>
      </c>
      <c r="F36" s="28">
        <f t="shared" si="5"/>
        <v>802</v>
      </c>
      <c r="G36" s="28">
        <v>66790</v>
      </c>
      <c r="H36" s="28">
        <v>48948</v>
      </c>
      <c r="I36" s="28">
        <v>12725</v>
      </c>
      <c r="J36" s="28">
        <f t="shared" si="6"/>
        <v>5117</v>
      </c>
      <c r="K36" s="28">
        <v>270</v>
      </c>
      <c r="L36" s="28">
        <v>0</v>
      </c>
      <c r="M36" s="28">
        <v>3840</v>
      </c>
      <c r="N36" s="28">
        <v>9</v>
      </c>
      <c r="O36" s="28">
        <v>9</v>
      </c>
    </row>
    <row r="37" spans="1:256" ht="12.75" customHeight="1">
      <c r="A37" s="4" t="s">
        <v>68</v>
      </c>
      <c r="B37" s="5" t="s">
        <v>69</v>
      </c>
      <c r="C37" s="28">
        <v>40348</v>
      </c>
      <c r="D37" s="28">
        <v>35149</v>
      </c>
      <c r="E37" s="28">
        <v>897</v>
      </c>
      <c r="F37" s="28">
        <f t="shared" si="5"/>
        <v>4302</v>
      </c>
      <c r="G37" s="28">
        <v>163870</v>
      </c>
      <c r="H37" s="28">
        <v>88638</v>
      </c>
      <c r="I37" s="28">
        <v>3094</v>
      </c>
      <c r="J37" s="28">
        <f t="shared" si="6"/>
        <v>72138</v>
      </c>
      <c r="K37" s="28">
        <v>5629</v>
      </c>
      <c r="L37" s="28">
        <v>0</v>
      </c>
      <c r="M37" s="28">
        <v>24685</v>
      </c>
      <c r="N37" s="28">
        <v>5961</v>
      </c>
      <c r="O37" s="28">
        <v>5961</v>
      </c>
    </row>
    <row r="38" spans="1:256" ht="12.75" customHeight="1">
      <c r="A38" s="4" t="s">
        <v>70</v>
      </c>
      <c r="B38" s="5" t="s">
        <v>71</v>
      </c>
      <c r="C38" s="28">
        <v>589990</v>
      </c>
      <c r="D38" s="28">
        <v>438329</v>
      </c>
      <c r="E38" s="28">
        <v>17871</v>
      </c>
      <c r="F38" s="28">
        <f t="shared" si="5"/>
        <v>133790</v>
      </c>
      <c r="G38" s="28">
        <v>1558459</v>
      </c>
      <c r="H38" s="28">
        <v>735978</v>
      </c>
      <c r="I38" s="28">
        <v>71211</v>
      </c>
      <c r="J38" s="28">
        <f t="shared" si="6"/>
        <v>751270</v>
      </c>
      <c r="K38" s="28">
        <v>102839</v>
      </c>
      <c r="L38" s="28">
        <v>0</v>
      </c>
      <c r="M38" s="28">
        <v>109797</v>
      </c>
      <c r="N38" s="28">
        <v>299053</v>
      </c>
      <c r="O38" s="28">
        <v>91099</v>
      </c>
    </row>
    <row r="39" spans="1:256" ht="12.75" customHeight="1">
      <c r="A39" s="4" t="s">
        <v>72</v>
      </c>
      <c r="B39" s="5" t="s">
        <v>73</v>
      </c>
      <c r="C39" s="28">
        <v>80295</v>
      </c>
      <c r="D39" s="28">
        <v>74553</v>
      </c>
      <c r="E39" s="28">
        <v>2715</v>
      </c>
      <c r="F39" s="28">
        <f t="shared" si="5"/>
        <v>3027</v>
      </c>
      <c r="G39" s="28">
        <v>146133</v>
      </c>
      <c r="H39" s="28">
        <v>122284</v>
      </c>
      <c r="I39" s="28">
        <v>14914</v>
      </c>
      <c r="J39" s="28">
        <f t="shared" si="6"/>
        <v>8935</v>
      </c>
      <c r="K39" s="28">
        <v>1685</v>
      </c>
      <c r="L39" s="28">
        <v>0</v>
      </c>
      <c r="M39" s="28">
        <v>208</v>
      </c>
      <c r="N39" s="28">
        <v>95</v>
      </c>
      <c r="O39" s="28">
        <v>95</v>
      </c>
    </row>
    <row r="40" spans="1:256" ht="12.75" customHeight="1">
      <c r="A40" s="4" t="s">
        <v>74</v>
      </c>
      <c r="B40" s="5" t="s">
        <v>75</v>
      </c>
      <c r="C40" s="28">
        <v>59549</v>
      </c>
      <c r="D40" s="28">
        <v>54393</v>
      </c>
      <c r="E40" s="28">
        <v>2651</v>
      </c>
      <c r="F40" s="28">
        <f t="shared" si="5"/>
        <v>2505</v>
      </c>
      <c r="G40" s="28">
        <v>162811</v>
      </c>
      <c r="H40" s="28">
        <v>109688</v>
      </c>
      <c r="I40" s="28">
        <v>11525</v>
      </c>
      <c r="J40" s="28">
        <f t="shared" si="6"/>
        <v>41598</v>
      </c>
      <c r="K40" s="28">
        <v>4130</v>
      </c>
      <c r="L40" s="28">
        <v>0</v>
      </c>
      <c r="M40" s="28">
        <v>37964</v>
      </c>
      <c r="N40" s="28">
        <v>635</v>
      </c>
      <c r="O40" s="28">
        <v>635</v>
      </c>
    </row>
    <row r="41" spans="1:256" ht="12.75" customHeight="1">
      <c r="A41" s="4" t="s">
        <v>76</v>
      </c>
      <c r="B41" s="5" t="s">
        <v>77</v>
      </c>
      <c r="C41" s="28">
        <v>18854</v>
      </c>
      <c r="D41" s="28">
        <v>16956</v>
      </c>
      <c r="E41" s="28">
        <v>0</v>
      </c>
      <c r="F41" s="28">
        <f t="shared" si="5"/>
        <v>1898</v>
      </c>
      <c r="G41" s="28">
        <v>64836</v>
      </c>
      <c r="H41" s="28">
        <v>45778</v>
      </c>
      <c r="I41" s="28">
        <v>0</v>
      </c>
      <c r="J41" s="28">
        <f t="shared" si="6"/>
        <v>19058</v>
      </c>
      <c r="K41" s="28">
        <v>6945</v>
      </c>
      <c r="L41" s="28">
        <v>0</v>
      </c>
      <c r="M41" s="28">
        <v>1170</v>
      </c>
      <c r="N41" s="28">
        <v>5648</v>
      </c>
      <c r="O41" s="28">
        <v>5648</v>
      </c>
    </row>
    <row r="42" spans="1:256" ht="12.75" customHeight="1">
      <c r="A42" s="4" t="s">
        <v>78</v>
      </c>
      <c r="B42" s="5" t="s">
        <v>79</v>
      </c>
      <c r="C42" s="28">
        <v>136168</v>
      </c>
      <c r="D42" s="28">
        <v>109692</v>
      </c>
      <c r="E42" s="28">
        <v>3168</v>
      </c>
      <c r="F42" s="28">
        <f t="shared" si="5"/>
        <v>23308</v>
      </c>
      <c r="G42" s="28">
        <v>223924</v>
      </c>
      <c r="H42" s="28">
        <v>172153</v>
      </c>
      <c r="I42" s="28">
        <v>7403</v>
      </c>
      <c r="J42" s="28">
        <f t="shared" si="6"/>
        <v>44368</v>
      </c>
      <c r="K42" s="28">
        <v>4583</v>
      </c>
      <c r="L42" s="28">
        <v>0</v>
      </c>
      <c r="M42" s="28">
        <v>210</v>
      </c>
      <c r="N42" s="28">
        <v>912</v>
      </c>
      <c r="O42" s="28">
        <v>912</v>
      </c>
    </row>
    <row r="43" spans="1:256" ht="12.75" customHeight="1">
      <c r="A43" s="8"/>
      <c r="B43" s="9" t="s">
        <v>80</v>
      </c>
      <c r="C43" s="29">
        <f t="shared" ref="C43:O43" si="7">SUM(C31:C42)</f>
        <v>1429980</v>
      </c>
      <c r="D43" s="29">
        <f t="shared" si="7"/>
        <v>1119787</v>
      </c>
      <c r="E43" s="29">
        <f t="shared" si="7"/>
        <v>41128</v>
      </c>
      <c r="F43" s="29">
        <f t="shared" si="7"/>
        <v>269065</v>
      </c>
      <c r="G43" s="29">
        <f t="shared" si="7"/>
        <v>3862219</v>
      </c>
      <c r="H43" s="29">
        <f t="shared" si="7"/>
        <v>2062714</v>
      </c>
      <c r="I43" s="29">
        <f t="shared" si="7"/>
        <v>171351</v>
      </c>
      <c r="J43" s="29">
        <f t="shared" si="7"/>
        <v>1628154</v>
      </c>
      <c r="K43" s="29">
        <f t="shared" si="7"/>
        <v>181389</v>
      </c>
      <c r="L43" s="29">
        <f t="shared" si="7"/>
        <v>328</v>
      </c>
      <c r="M43" s="29">
        <f t="shared" si="7"/>
        <v>339582</v>
      </c>
      <c r="N43" s="29">
        <f t="shared" si="7"/>
        <v>324728</v>
      </c>
      <c r="O43" s="29">
        <f t="shared" si="7"/>
        <v>116774</v>
      </c>
    </row>
    <row r="44" spans="1:256" ht="12.75" customHeight="1">
      <c r="A44" s="4" t="s">
        <v>81</v>
      </c>
      <c r="B44" s="5" t="s">
        <v>82</v>
      </c>
      <c r="C44" s="28">
        <v>61213</v>
      </c>
      <c r="D44" s="28">
        <v>52977</v>
      </c>
      <c r="E44" s="28">
        <v>1834</v>
      </c>
      <c r="F44" s="28">
        <f>SUM(C44-D44-E44)</f>
        <v>6402</v>
      </c>
      <c r="G44" s="28">
        <v>201514</v>
      </c>
      <c r="H44" s="28">
        <v>129231</v>
      </c>
      <c r="I44" s="28">
        <v>5966</v>
      </c>
      <c r="J44" s="28">
        <f>SUM(G44-H44-I44)</f>
        <v>66317</v>
      </c>
      <c r="K44" s="28">
        <v>16809</v>
      </c>
      <c r="L44" s="28">
        <v>804</v>
      </c>
      <c r="M44" s="28">
        <v>4048</v>
      </c>
      <c r="N44" s="28">
        <v>1711</v>
      </c>
      <c r="O44" s="28">
        <v>1711</v>
      </c>
    </row>
    <row r="45" spans="1:256" ht="12.75" customHeight="1">
      <c r="A45" s="4" t="s">
        <v>83</v>
      </c>
      <c r="B45" s="5" t="s">
        <v>84</v>
      </c>
      <c r="C45" s="28">
        <v>81000</v>
      </c>
      <c r="D45" s="28">
        <v>62719</v>
      </c>
      <c r="E45" s="28">
        <v>2567</v>
      </c>
      <c r="F45" s="28">
        <f>SUM(C45-D45-E45)</f>
        <v>15714</v>
      </c>
      <c r="G45" s="28">
        <v>287102</v>
      </c>
      <c r="H45" s="28">
        <v>143262</v>
      </c>
      <c r="I45" s="28">
        <v>9704</v>
      </c>
      <c r="J45" s="28">
        <f>SUM(G45-H45-I45)</f>
        <v>134136</v>
      </c>
      <c r="K45" s="28">
        <v>65945</v>
      </c>
      <c r="L45" s="28">
        <v>0</v>
      </c>
      <c r="M45" s="28">
        <v>22087</v>
      </c>
      <c r="N45" s="28">
        <v>1068</v>
      </c>
      <c r="O45" s="28">
        <v>1068</v>
      </c>
    </row>
    <row r="46" spans="1:256" ht="12.75" customHeight="1">
      <c r="A46" s="8"/>
      <c r="B46" s="9" t="s">
        <v>85</v>
      </c>
      <c r="C46" s="29">
        <f t="shared" ref="C46:O46" si="8">SUM(C44:C45)</f>
        <v>142213</v>
      </c>
      <c r="D46" s="29">
        <f t="shared" si="8"/>
        <v>115696</v>
      </c>
      <c r="E46" s="29">
        <f t="shared" si="8"/>
        <v>4401</v>
      </c>
      <c r="F46" s="29">
        <f t="shared" si="8"/>
        <v>22116</v>
      </c>
      <c r="G46" s="29">
        <f t="shared" si="8"/>
        <v>488616</v>
      </c>
      <c r="H46" s="29">
        <f t="shared" si="8"/>
        <v>272493</v>
      </c>
      <c r="I46" s="29">
        <f t="shared" si="8"/>
        <v>15670</v>
      </c>
      <c r="J46" s="29">
        <f t="shared" si="8"/>
        <v>200453</v>
      </c>
      <c r="K46" s="29">
        <f t="shared" si="8"/>
        <v>82754</v>
      </c>
      <c r="L46" s="29">
        <f t="shared" si="8"/>
        <v>804</v>
      </c>
      <c r="M46" s="29">
        <f t="shared" si="8"/>
        <v>26135</v>
      </c>
      <c r="N46" s="29">
        <f t="shared" si="8"/>
        <v>2779</v>
      </c>
      <c r="O46" s="29">
        <f t="shared" si="8"/>
        <v>2779</v>
      </c>
      <c r="GM46" s="3"/>
      <c r="GN46" s="3"/>
      <c r="GO46" s="3"/>
      <c r="GP46" s="3"/>
      <c r="GQ46" s="3"/>
      <c r="GR46" s="3"/>
      <c r="GS46" s="3"/>
      <c r="GT46" s="3"/>
      <c r="GU46" s="3"/>
      <c r="GV46" s="3"/>
      <c r="GW46" s="3"/>
      <c r="GX46" s="3"/>
      <c r="GY46" s="3"/>
      <c r="GZ46" s="3"/>
      <c r="HA46" s="3"/>
      <c r="HB46" s="3"/>
      <c r="HC46" s="3"/>
      <c r="HD46" s="3"/>
      <c r="HE46" s="3"/>
      <c r="HF46" s="3"/>
      <c r="HG46" s="3"/>
      <c r="HH46" s="3"/>
      <c r="HI46" s="3"/>
      <c r="HJ46" s="3"/>
      <c r="HK46" s="3"/>
      <c r="HL46" s="3"/>
      <c r="HM46" s="3"/>
      <c r="HN46" s="3"/>
      <c r="HO46" s="3"/>
      <c r="HP46" s="3"/>
      <c r="HQ46" s="3"/>
      <c r="HR46" s="3"/>
      <c r="HS46" s="3"/>
      <c r="HT46" s="3"/>
      <c r="HU46" s="3"/>
      <c r="HV46" s="3"/>
      <c r="HW46" s="3"/>
      <c r="HX46" s="3"/>
      <c r="HY46" s="3"/>
      <c r="HZ46" s="3"/>
      <c r="IA46" s="3"/>
      <c r="IB46" s="3"/>
      <c r="IC46" s="3"/>
      <c r="ID46" s="3"/>
      <c r="IE46" s="3"/>
      <c r="IF46" s="3"/>
      <c r="IG46" s="3"/>
      <c r="IH46" s="3"/>
      <c r="II46" s="3"/>
      <c r="IJ46" s="3"/>
      <c r="IK46" s="3"/>
      <c r="IL46" s="3"/>
      <c r="IM46" s="3"/>
      <c r="IN46" s="3"/>
      <c r="IO46" s="3"/>
      <c r="IP46" s="3"/>
      <c r="IQ46" s="3"/>
      <c r="IR46" s="3"/>
      <c r="IS46" s="3"/>
      <c r="IT46" s="3"/>
      <c r="IU46" s="3"/>
      <c r="IV46" s="3"/>
    </row>
    <row r="47" spans="1:256" ht="13.5" customHeight="1">
      <c r="A47" s="4" t="s">
        <v>86</v>
      </c>
      <c r="B47" s="5" t="s">
        <v>87</v>
      </c>
      <c r="C47" s="28">
        <v>14855</v>
      </c>
      <c r="D47" s="28">
        <v>13712</v>
      </c>
      <c r="E47" s="28">
        <v>0</v>
      </c>
      <c r="F47" s="28">
        <f>SUM(C47-D47-E47)</f>
        <v>1143</v>
      </c>
      <c r="G47" s="28">
        <v>13336</v>
      </c>
      <c r="H47" s="28">
        <v>10432</v>
      </c>
      <c r="I47" s="28">
        <v>0</v>
      </c>
      <c r="J47" s="28">
        <f>SUM(G47-H47-I47)</f>
        <v>2904</v>
      </c>
      <c r="K47" s="28">
        <v>250</v>
      </c>
      <c r="L47" s="28">
        <v>0</v>
      </c>
      <c r="M47" s="28">
        <v>220</v>
      </c>
      <c r="N47" s="28">
        <v>30</v>
      </c>
      <c r="O47" s="28">
        <v>30</v>
      </c>
    </row>
    <row r="48" spans="1:256" ht="12.75" customHeight="1">
      <c r="A48" s="4" t="s">
        <v>88</v>
      </c>
      <c r="B48" s="5" t="s">
        <v>89</v>
      </c>
      <c r="C48" s="28">
        <v>33533</v>
      </c>
      <c r="D48" s="28">
        <v>33018</v>
      </c>
      <c r="E48" s="28">
        <v>283</v>
      </c>
      <c r="F48" s="28">
        <f>SUM(C48-D48-E48)</f>
        <v>232</v>
      </c>
      <c r="G48" s="28">
        <v>59689</v>
      </c>
      <c r="H48" s="28">
        <v>57463</v>
      </c>
      <c r="I48" s="28">
        <v>897</v>
      </c>
      <c r="J48" s="28">
        <f>SUM(G48-H48-I48)</f>
        <v>1329</v>
      </c>
      <c r="K48" s="28">
        <v>694</v>
      </c>
      <c r="L48" s="28">
        <v>0</v>
      </c>
      <c r="M48" s="28">
        <v>1400</v>
      </c>
      <c r="N48" s="28">
        <v>1514</v>
      </c>
      <c r="O48" s="28">
        <v>1514</v>
      </c>
    </row>
    <row r="49" spans="1:15" ht="12.75" customHeight="1">
      <c r="A49" s="4" t="s">
        <v>90</v>
      </c>
      <c r="B49" s="5" t="s">
        <v>91</v>
      </c>
      <c r="C49" s="28">
        <v>17812</v>
      </c>
      <c r="D49" s="28">
        <v>16574</v>
      </c>
      <c r="E49" s="28">
        <v>906</v>
      </c>
      <c r="F49" s="28">
        <f>SUM(C49-D49-E49)</f>
        <v>332</v>
      </c>
      <c r="G49" s="28">
        <v>20178</v>
      </c>
      <c r="H49" s="28">
        <v>14045</v>
      </c>
      <c r="I49" s="28">
        <v>2329</v>
      </c>
      <c r="J49" s="28">
        <f>SUM(G49-H49-I49)</f>
        <v>3804</v>
      </c>
      <c r="K49" s="28">
        <v>22336</v>
      </c>
      <c r="L49" s="28">
        <v>0</v>
      </c>
      <c r="M49" s="28">
        <v>0</v>
      </c>
      <c r="N49" s="28">
        <v>2474</v>
      </c>
      <c r="O49" s="28">
        <v>2474</v>
      </c>
    </row>
    <row r="50" spans="1:15" ht="12.75" customHeight="1">
      <c r="A50" s="4" t="s">
        <v>92</v>
      </c>
      <c r="B50" s="5" t="s">
        <v>93</v>
      </c>
      <c r="C50" s="28">
        <v>106462</v>
      </c>
      <c r="D50" s="28">
        <v>102050</v>
      </c>
      <c r="E50" s="28">
        <v>1985</v>
      </c>
      <c r="F50" s="28">
        <f>SUM(C50-D50-E50)</f>
        <v>2427</v>
      </c>
      <c r="G50" s="28">
        <v>221083</v>
      </c>
      <c r="H50" s="28">
        <v>163126</v>
      </c>
      <c r="I50" s="28">
        <v>7108</v>
      </c>
      <c r="J50" s="28">
        <f>SUM(G50-H50-I50)</f>
        <v>50849</v>
      </c>
      <c r="K50" s="28">
        <v>22293</v>
      </c>
      <c r="L50" s="28">
        <v>155</v>
      </c>
      <c r="M50" s="28">
        <v>17971</v>
      </c>
      <c r="N50" s="28">
        <v>5557</v>
      </c>
      <c r="O50" s="28">
        <v>5557</v>
      </c>
    </row>
    <row r="51" spans="1:15" ht="12.75" customHeight="1">
      <c r="A51" s="8"/>
      <c r="B51" s="9" t="s">
        <v>94</v>
      </c>
      <c r="C51" s="29">
        <f t="shared" ref="C51:O51" si="9">SUM(C47:C50)</f>
        <v>172662</v>
      </c>
      <c r="D51" s="29">
        <f t="shared" si="9"/>
        <v>165354</v>
      </c>
      <c r="E51" s="29">
        <f t="shared" si="9"/>
        <v>3174</v>
      </c>
      <c r="F51" s="29">
        <f t="shared" si="9"/>
        <v>4134</v>
      </c>
      <c r="G51" s="29">
        <f t="shared" si="9"/>
        <v>314286</v>
      </c>
      <c r="H51" s="29">
        <f t="shared" si="9"/>
        <v>245066</v>
      </c>
      <c r="I51" s="29">
        <f t="shared" si="9"/>
        <v>10334</v>
      </c>
      <c r="J51" s="29">
        <f t="shared" si="9"/>
        <v>58886</v>
      </c>
      <c r="K51" s="29">
        <f t="shared" si="9"/>
        <v>45573</v>
      </c>
      <c r="L51" s="29">
        <f t="shared" si="9"/>
        <v>155</v>
      </c>
      <c r="M51" s="29">
        <f t="shared" si="9"/>
        <v>19591</v>
      </c>
      <c r="N51" s="29">
        <f t="shared" si="9"/>
        <v>9575</v>
      </c>
      <c r="O51" s="29">
        <f t="shared" si="9"/>
        <v>9575</v>
      </c>
    </row>
    <row r="52" spans="1:15" ht="12.75" customHeight="1">
      <c r="A52" s="4" t="s">
        <v>95</v>
      </c>
      <c r="B52" s="5" t="s">
        <v>96</v>
      </c>
      <c r="C52" s="28">
        <v>18073</v>
      </c>
      <c r="D52" s="28">
        <v>16802</v>
      </c>
      <c r="E52" s="28">
        <v>183</v>
      </c>
      <c r="F52" s="28">
        <f t="shared" ref="F52:F58" si="10">SUM(C52-D52-E52)</f>
        <v>1088</v>
      </c>
      <c r="G52" s="28">
        <v>57263</v>
      </c>
      <c r="H52" s="28">
        <v>39151</v>
      </c>
      <c r="I52" s="28">
        <v>540</v>
      </c>
      <c r="J52" s="28">
        <f t="shared" ref="J52:J58" si="11">SUM(G52-H52-I52)</f>
        <v>17572</v>
      </c>
      <c r="K52" s="28">
        <v>22670</v>
      </c>
      <c r="L52" s="28">
        <v>0</v>
      </c>
      <c r="M52" s="28">
        <v>766</v>
      </c>
      <c r="N52" s="28">
        <v>882</v>
      </c>
      <c r="O52" s="28">
        <v>882</v>
      </c>
    </row>
    <row r="53" spans="1:15" ht="12.75" customHeight="1">
      <c r="A53" s="4" t="s">
        <v>97</v>
      </c>
      <c r="B53" s="5" t="s">
        <v>98</v>
      </c>
      <c r="C53" s="28">
        <v>111340</v>
      </c>
      <c r="D53" s="28">
        <v>82076</v>
      </c>
      <c r="E53" s="28">
        <v>1559</v>
      </c>
      <c r="F53" s="28">
        <f t="shared" si="10"/>
        <v>27705</v>
      </c>
      <c r="G53" s="28">
        <v>333755</v>
      </c>
      <c r="H53" s="28">
        <v>208244</v>
      </c>
      <c r="I53" s="28">
        <v>9391</v>
      </c>
      <c r="J53" s="28">
        <f t="shared" si="11"/>
        <v>116120</v>
      </c>
      <c r="K53" s="28">
        <v>9785</v>
      </c>
      <c r="L53" s="28">
        <v>0</v>
      </c>
      <c r="M53" s="28">
        <v>15529</v>
      </c>
      <c r="N53" s="28">
        <v>4581</v>
      </c>
      <c r="O53" s="28">
        <v>4581</v>
      </c>
    </row>
    <row r="54" spans="1:15" ht="12.75" customHeight="1">
      <c r="A54" s="4" t="s">
        <v>99</v>
      </c>
      <c r="B54" s="5" t="s">
        <v>100</v>
      </c>
      <c r="C54" s="28">
        <v>16837</v>
      </c>
      <c r="D54" s="28">
        <v>11031</v>
      </c>
      <c r="E54" s="28">
        <v>603</v>
      </c>
      <c r="F54" s="28">
        <f t="shared" si="10"/>
        <v>5203</v>
      </c>
      <c r="G54" s="28">
        <v>60647</v>
      </c>
      <c r="H54" s="28">
        <v>34664</v>
      </c>
      <c r="I54" s="28">
        <v>4301</v>
      </c>
      <c r="J54" s="28">
        <f t="shared" si="11"/>
        <v>21682</v>
      </c>
      <c r="K54" s="28">
        <v>774</v>
      </c>
      <c r="L54" s="28">
        <v>15</v>
      </c>
      <c r="M54" s="28">
        <v>3690</v>
      </c>
      <c r="N54" s="28">
        <v>27</v>
      </c>
      <c r="O54" s="28">
        <v>27</v>
      </c>
    </row>
    <row r="55" spans="1:15" ht="12.75" customHeight="1">
      <c r="A55" s="4" t="s">
        <v>101</v>
      </c>
      <c r="B55" s="5" t="s">
        <v>102</v>
      </c>
      <c r="C55" s="28">
        <v>75348</v>
      </c>
      <c r="D55" s="28">
        <v>57952</v>
      </c>
      <c r="E55" s="28">
        <v>1496</v>
      </c>
      <c r="F55" s="28">
        <f t="shared" si="10"/>
        <v>15900</v>
      </c>
      <c r="G55" s="28">
        <v>252739</v>
      </c>
      <c r="H55" s="28">
        <v>139079</v>
      </c>
      <c r="I55" s="28">
        <v>5749</v>
      </c>
      <c r="J55" s="28">
        <f t="shared" si="11"/>
        <v>107911</v>
      </c>
      <c r="K55" s="28">
        <v>31282</v>
      </c>
      <c r="L55" s="28">
        <v>0</v>
      </c>
      <c r="M55" s="28">
        <v>14050</v>
      </c>
      <c r="N55" s="28">
        <v>22487</v>
      </c>
      <c r="O55" s="28">
        <v>22487</v>
      </c>
    </row>
    <row r="56" spans="1:15" ht="12.75" customHeight="1">
      <c r="A56" s="4" t="s">
        <v>103</v>
      </c>
      <c r="B56" s="5" t="s">
        <v>104</v>
      </c>
      <c r="C56" s="28">
        <v>136304</v>
      </c>
      <c r="D56" s="28">
        <v>52681</v>
      </c>
      <c r="E56" s="28">
        <v>5435</v>
      </c>
      <c r="F56" s="28">
        <f t="shared" si="10"/>
        <v>78188</v>
      </c>
      <c r="G56" s="28">
        <v>410181</v>
      </c>
      <c r="H56" s="28">
        <v>118357</v>
      </c>
      <c r="I56" s="28">
        <v>26985</v>
      </c>
      <c r="J56" s="28">
        <f t="shared" si="11"/>
        <v>264839</v>
      </c>
      <c r="K56" s="28">
        <v>28564</v>
      </c>
      <c r="L56" s="28">
        <v>1187</v>
      </c>
      <c r="M56" s="28">
        <v>48006</v>
      </c>
      <c r="N56" s="28">
        <v>9072</v>
      </c>
      <c r="O56" s="28">
        <v>9072</v>
      </c>
    </row>
    <row r="57" spans="1:15" ht="12.75" customHeight="1">
      <c r="A57" s="4" t="s">
        <v>105</v>
      </c>
      <c r="B57" s="5" t="s">
        <v>106</v>
      </c>
      <c r="C57" s="28">
        <v>100822</v>
      </c>
      <c r="D57" s="28">
        <v>59594</v>
      </c>
      <c r="E57" s="28">
        <v>6183</v>
      </c>
      <c r="F57" s="28">
        <f t="shared" si="10"/>
        <v>35045</v>
      </c>
      <c r="G57" s="28">
        <v>373329</v>
      </c>
      <c r="H57" s="28">
        <v>176599</v>
      </c>
      <c r="I57" s="28">
        <v>27676</v>
      </c>
      <c r="J57" s="28">
        <f t="shared" si="11"/>
        <v>169054</v>
      </c>
      <c r="K57" s="28">
        <v>5026</v>
      </c>
      <c r="L57" s="28">
        <v>0</v>
      </c>
      <c r="M57" s="28">
        <v>29238</v>
      </c>
      <c r="N57" s="28">
        <v>318</v>
      </c>
      <c r="O57" s="28">
        <v>318</v>
      </c>
    </row>
    <row r="58" spans="1:15" ht="12.75" customHeight="1">
      <c r="A58" s="4" t="s">
        <v>107</v>
      </c>
      <c r="B58" s="5" t="s">
        <v>108</v>
      </c>
      <c r="C58" s="28">
        <v>100514</v>
      </c>
      <c r="D58" s="28">
        <v>61621</v>
      </c>
      <c r="E58" s="28">
        <v>1897</v>
      </c>
      <c r="F58" s="28">
        <f t="shared" si="10"/>
        <v>36996</v>
      </c>
      <c r="G58" s="28">
        <v>314014</v>
      </c>
      <c r="H58" s="28">
        <v>145012</v>
      </c>
      <c r="I58" s="28">
        <v>8592</v>
      </c>
      <c r="J58" s="28">
        <f t="shared" si="11"/>
        <v>160410</v>
      </c>
      <c r="K58" s="28">
        <v>10847</v>
      </c>
      <c r="L58" s="28">
        <v>180</v>
      </c>
      <c r="M58" s="28">
        <v>15719</v>
      </c>
      <c r="N58" s="28">
        <v>38747</v>
      </c>
      <c r="O58" s="28">
        <v>38747</v>
      </c>
    </row>
    <row r="59" spans="1:15" ht="12.75" customHeight="1">
      <c r="A59" s="8"/>
      <c r="B59" s="9" t="s">
        <v>109</v>
      </c>
      <c r="C59" s="29">
        <f t="shared" ref="C59:O59" si="12">SUM(C52:C58)</f>
        <v>559238</v>
      </c>
      <c r="D59" s="29">
        <f t="shared" si="12"/>
        <v>341757</v>
      </c>
      <c r="E59" s="29">
        <f t="shared" si="12"/>
        <v>17356</v>
      </c>
      <c r="F59" s="29">
        <f t="shared" si="12"/>
        <v>200125</v>
      </c>
      <c r="G59" s="29">
        <f t="shared" si="12"/>
        <v>1801928</v>
      </c>
      <c r="H59" s="29">
        <f t="shared" si="12"/>
        <v>861106</v>
      </c>
      <c r="I59" s="29">
        <f t="shared" si="12"/>
        <v>83234</v>
      </c>
      <c r="J59" s="29">
        <f t="shared" si="12"/>
        <v>857588</v>
      </c>
      <c r="K59" s="29">
        <f t="shared" si="12"/>
        <v>108948</v>
      </c>
      <c r="L59" s="29">
        <f t="shared" si="12"/>
        <v>1382</v>
      </c>
      <c r="M59" s="29">
        <f t="shared" si="12"/>
        <v>126998</v>
      </c>
      <c r="N59" s="29">
        <f t="shared" si="12"/>
        <v>76114</v>
      </c>
      <c r="O59" s="29">
        <f t="shared" si="12"/>
        <v>76114</v>
      </c>
    </row>
    <row r="60" spans="1:15" ht="12.75" customHeight="1">
      <c r="A60" s="4" t="s">
        <v>110</v>
      </c>
      <c r="B60" s="5" t="s">
        <v>111</v>
      </c>
      <c r="C60" s="28">
        <v>113087</v>
      </c>
      <c r="D60" s="28">
        <v>86737</v>
      </c>
      <c r="E60" s="28">
        <v>9425</v>
      </c>
      <c r="F60" s="28">
        <f t="shared" ref="F60:F68" si="13">SUM(C60-D60-E60)</f>
        <v>16925</v>
      </c>
      <c r="G60" s="28">
        <v>343346</v>
      </c>
      <c r="H60" s="28">
        <v>209315</v>
      </c>
      <c r="I60" s="28">
        <v>49666</v>
      </c>
      <c r="J60" s="28">
        <f t="shared" ref="J60:J68" si="14">SUM(G60-H60-I60)</f>
        <v>84365</v>
      </c>
      <c r="K60" s="28">
        <v>3884</v>
      </c>
      <c r="L60" s="28">
        <v>0</v>
      </c>
      <c r="M60" s="28">
        <v>16810</v>
      </c>
      <c r="N60" s="28">
        <v>2401</v>
      </c>
      <c r="O60" s="28">
        <v>2401</v>
      </c>
    </row>
    <row r="61" spans="1:15" ht="12.75" customHeight="1">
      <c r="A61" s="4" t="s">
        <v>112</v>
      </c>
      <c r="B61" s="5" t="s">
        <v>113</v>
      </c>
      <c r="C61" s="28">
        <v>28837</v>
      </c>
      <c r="D61" s="28">
        <v>24652</v>
      </c>
      <c r="E61" s="28">
        <v>429</v>
      </c>
      <c r="F61" s="28">
        <f t="shared" si="13"/>
        <v>3756</v>
      </c>
      <c r="G61" s="28">
        <v>72811</v>
      </c>
      <c r="H61" s="28">
        <v>60365</v>
      </c>
      <c r="I61" s="28">
        <v>2205</v>
      </c>
      <c r="J61" s="28">
        <f t="shared" si="14"/>
        <v>10241</v>
      </c>
      <c r="K61" s="28">
        <v>198</v>
      </c>
      <c r="L61" s="28">
        <v>337</v>
      </c>
      <c r="M61" s="28">
        <v>8429</v>
      </c>
      <c r="N61" s="28">
        <v>16</v>
      </c>
      <c r="O61" s="28">
        <v>16</v>
      </c>
    </row>
    <row r="62" spans="1:15" ht="12.75" customHeight="1">
      <c r="A62" s="4" t="s">
        <v>114</v>
      </c>
      <c r="B62" s="5" t="s">
        <v>115</v>
      </c>
      <c r="C62" s="28">
        <v>59216</v>
      </c>
      <c r="D62" s="28">
        <v>29437</v>
      </c>
      <c r="E62" s="28">
        <v>2758</v>
      </c>
      <c r="F62" s="28">
        <f t="shared" si="13"/>
        <v>27021</v>
      </c>
      <c r="G62" s="28">
        <v>216865</v>
      </c>
      <c r="H62" s="28">
        <v>76157</v>
      </c>
      <c r="I62" s="28">
        <v>14966</v>
      </c>
      <c r="J62" s="28">
        <f t="shared" si="14"/>
        <v>125742</v>
      </c>
      <c r="K62" s="28">
        <v>13330</v>
      </c>
      <c r="L62" s="28">
        <v>1361</v>
      </c>
      <c r="M62" s="28">
        <v>16388</v>
      </c>
      <c r="N62" s="28">
        <v>9261</v>
      </c>
      <c r="O62" s="28">
        <v>9261</v>
      </c>
    </row>
    <row r="63" spans="1:15" ht="12.75" customHeight="1">
      <c r="A63" s="4" t="s">
        <v>116</v>
      </c>
      <c r="B63" s="5" t="s">
        <v>117</v>
      </c>
      <c r="C63" s="28">
        <v>87742</v>
      </c>
      <c r="D63" s="28">
        <v>49457</v>
      </c>
      <c r="E63" s="28">
        <v>4149</v>
      </c>
      <c r="F63" s="28">
        <f t="shared" si="13"/>
        <v>34136</v>
      </c>
      <c r="G63" s="28">
        <v>271960</v>
      </c>
      <c r="H63" s="28">
        <v>142961</v>
      </c>
      <c r="I63" s="28">
        <v>26758</v>
      </c>
      <c r="J63" s="28">
        <f t="shared" si="14"/>
        <v>102241</v>
      </c>
      <c r="K63" s="28">
        <v>1739</v>
      </c>
      <c r="L63" s="28">
        <v>0</v>
      </c>
      <c r="M63" s="28">
        <v>15742</v>
      </c>
      <c r="N63" s="28">
        <v>766</v>
      </c>
      <c r="O63" s="28">
        <v>766</v>
      </c>
    </row>
    <row r="64" spans="1:15" ht="12.75" customHeight="1">
      <c r="A64" s="4" t="s">
        <v>118</v>
      </c>
      <c r="B64" s="5" t="s">
        <v>119</v>
      </c>
      <c r="C64" s="28">
        <v>71170</v>
      </c>
      <c r="D64" s="28">
        <v>37053</v>
      </c>
      <c r="E64" s="28">
        <v>4831</v>
      </c>
      <c r="F64" s="28">
        <f t="shared" si="13"/>
        <v>29286</v>
      </c>
      <c r="G64" s="28">
        <v>258403</v>
      </c>
      <c r="H64" s="28">
        <v>105336</v>
      </c>
      <c r="I64" s="28">
        <v>24334</v>
      </c>
      <c r="J64" s="28">
        <f t="shared" si="14"/>
        <v>128733</v>
      </c>
      <c r="K64" s="28">
        <v>1010</v>
      </c>
      <c r="L64" s="28">
        <v>68</v>
      </c>
      <c r="M64" s="28">
        <v>6581</v>
      </c>
      <c r="N64" s="28">
        <v>1213</v>
      </c>
      <c r="O64" s="28">
        <v>1213</v>
      </c>
    </row>
    <row r="65" spans="1:15" ht="12.75" customHeight="1">
      <c r="A65" s="4" t="s">
        <v>120</v>
      </c>
      <c r="B65" s="5" t="s">
        <v>121</v>
      </c>
      <c r="C65" s="28">
        <v>33253</v>
      </c>
      <c r="D65" s="28">
        <v>25701</v>
      </c>
      <c r="E65" s="28">
        <v>3371</v>
      </c>
      <c r="F65" s="28">
        <f t="shared" si="13"/>
        <v>4181</v>
      </c>
      <c r="G65" s="28">
        <v>150604</v>
      </c>
      <c r="H65" s="28">
        <v>70664</v>
      </c>
      <c r="I65" s="28">
        <v>18327</v>
      </c>
      <c r="J65" s="28">
        <f t="shared" si="14"/>
        <v>61613</v>
      </c>
      <c r="K65" s="28">
        <v>10119</v>
      </c>
      <c r="L65" s="28">
        <v>0</v>
      </c>
      <c r="M65" s="28">
        <v>13906</v>
      </c>
      <c r="N65" s="28">
        <v>3643</v>
      </c>
      <c r="O65" s="28">
        <v>3643</v>
      </c>
    </row>
    <row r="66" spans="1:15" ht="12.75" customHeight="1">
      <c r="A66" s="4" t="s">
        <v>122</v>
      </c>
      <c r="B66" s="5" t="s">
        <v>123</v>
      </c>
      <c r="C66" s="28">
        <v>66464</v>
      </c>
      <c r="D66" s="28">
        <v>25918</v>
      </c>
      <c r="E66" s="28">
        <v>1506</v>
      </c>
      <c r="F66" s="28">
        <f t="shared" si="13"/>
        <v>39040</v>
      </c>
      <c r="G66" s="28">
        <v>346750</v>
      </c>
      <c r="H66" s="28">
        <v>73386</v>
      </c>
      <c r="I66" s="28">
        <v>7717</v>
      </c>
      <c r="J66" s="28">
        <f t="shared" si="14"/>
        <v>265647</v>
      </c>
      <c r="K66" s="28">
        <v>33908</v>
      </c>
      <c r="L66" s="28">
        <v>90</v>
      </c>
      <c r="M66" s="28">
        <v>69848</v>
      </c>
      <c r="N66" s="28">
        <v>644</v>
      </c>
      <c r="O66" s="28">
        <v>644</v>
      </c>
    </row>
    <row r="67" spans="1:15" ht="12.75" customHeight="1">
      <c r="A67" s="4" t="s">
        <v>124</v>
      </c>
      <c r="B67" s="5" t="s">
        <v>125</v>
      </c>
      <c r="C67" s="28">
        <v>142336</v>
      </c>
      <c r="D67" s="28">
        <v>29262</v>
      </c>
      <c r="E67" s="28">
        <v>0</v>
      </c>
      <c r="F67" s="28">
        <f t="shared" si="13"/>
        <v>113074</v>
      </c>
      <c r="G67" s="28">
        <v>560066</v>
      </c>
      <c r="H67" s="28">
        <v>75834</v>
      </c>
      <c r="I67" s="28">
        <v>0</v>
      </c>
      <c r="J67" s="28">
        <f t="shared" si="14"/>
        <v>484232</v>
      </c>
      <c r="K67" s="28">
        <v>29168</v>
      </c>
      <c r="L67" s="28">
        <v>0</v>
      </c>
      <c r="M67" s="28">
        <v>128572</v>
      </c>
      <c r="N67" s="28">
        <v>1916</v>
      </c>
      <c r="O67" s="28">
        <v>1916</v>
      </c>
    </row>
    <row r="68" spans="1:15" ht="12.75" customHeight="1">
      <c r="A68" s="4" t="s">
        <v>126</v>
      </c>
      <c r="B68" s="5" t="s">
        <v>127</v>
      </c>
      <c r="C68" s="28">
        <v>53393</v>
      </c>
      <c r="D68" s="28">
        <v>37162</v>
      </c>
      <c r="E68" s="28">
        <v>1127</v>
      </c>
      <c r="F68" s="28">
        <f t="shared" si="13"/>
        <v>15104</v>
      </c>
      <c r="G68" s="28">
        <v>191622</v>
      </c>
      <c r="H68" s="28">
        <v>83722</v>
      </c>
      <c r="I68" s="28">
        <v>6849</v>
      </c>
      <c r="J68" s="28">
        <f t="shared" si="14"/>
        <v>101051</v>
      </c>
      <c r="K68" s="28">
        <v>501</v>
      </c>
      <c r="L68" s="28">
        <v>170</v>
      </c>
      <c r="M68" s="28">
        <v>6534</v>
      </c>
      <c r="N68" s="28">
        <v>0</v>
      </c>
      <c r="O68" s="28">
        <v>0</v>
      </c>
    </row>
    <row r="69" spans="1:15" ht="12.75" customHeight="1">
      <c r="A69" s="8"/>
      <c r="B69" s="9" t="s">
        <v>128</v>
      </c>
      <c r="C69" s="29">
        <f t="shared" ref="C69:O69" si="15">SUM(C60:C68)</f>
        <v>655498</v>
      </c>
      <c r="D69" s="29">
        <f t="shared" si="15"/>
        <v>345379</v>
      </c>
      <c r="E69" s="29">
        <f t="shared" si="15"/>
        <v>27596</v>
      </c>
      <c r="F69" s="29">
        <f t="shared" si="15"/>
        <v>282523</v>
      </c>
      <c r="G69" s="29">
        <f t="shared" si="15"/>
        <v>2412427</v>
      </c>
      <c r="H69" s="29">
        <f t="shared" si="15"/>
        <v>897740</v>
      </c>
      <c r="I69" s="29">
        <f t="shared" si="15"/>
        <v>150822</v>
      </c>
      <c r="J69" s="29">
        <f t="shared" si="15"/>
        <v>1363865</v>
      </c>
      <c r="K69" s="29">
        <f t="shared" si="15"/>
        <v>93857</v>
      </c>
      <c r="L69" s="29">
        <f t="shared" si="15"/>
        <v>2026</v>
      </c>
      <c r="M69" s="29">
        <f t="shared" si="15"/>
        <v>282810</v>
      </c>
      <c r="N69" s="29">
        <f t="shared" si="15"/>
        <v>19860</v>
      </c>
      <c r="O69" s="29">
        <f t="shared" si="15"/>
        <v>19860</v>
      </c>
    </row>
    <row r="70" spans="1:15" ht="12.75" customHeight="1">
      <c r="A70" s="4" t="s">
        <v>129</v>
      </c>
      <c r="B70" s="5" t="s">
        <v>130</v>
      </c>
      <c r="C70" s="28">
        <v>38003</v>
      </c>
      <c r="D70" s="28">
        <v>32543</v>
      </c>
      <c r="E70" s="28">
        <v>2953</v>
      </c>
      <c r="F70" s="28">
        <f t="shared" ref="F70:F79" si="16">SUM(C70-D70-E70)</f>
        <v>2507</v>
      </c>
      <c r="G70" s="28">
        <v>124438</v>
      </c>
      <c r="H70" s="28">
        <v>80290</v>
      </c>
      <c r="I70" s="28">
        <v>19520</v>
      </c>
      <c r="J70" s="28">
        <f t="shared" ref="J70:J79" si="17">SUM(G70-H70-I70)</f>
        <v>24628</v>
      </c>
      <c r="K70" s="28">
        <v>3235</v>
      </c>
      <c r="L70" s="28">
        <v>8</v>
      </c>
      <c r="M70" s="28">
        <v>4120</v>
      </c>
      <c r="N70" s="28">
        <v>556</v>
      </c>
      <c r="O70" s="28">
        <v>556</v>
      </c>
    </row>
    <row r="71" spans="1:15" ht="12.75" customHeight="1">
      <c r="A71" s="4" t="s">
        <v>131</v>
      </c>
      <c r="B71" s="5" t="s">
        <v>132</v>
      </c>
      <c r="C71" s="28">
        <v>178708</v>
      </c>
      <c r="D71" s="28">
        <v>103780</v>
      </c>
      <c r="E71" s="28">
        <v>5884</v>
      </c>
      <c r="F71" s="28">
        <f t="shared" si="16"/>
        <v>69044</v>
      </c>
      <c r="G71" s="28">
        <v>426209</v>
      </c>
      <c r="H71" s="28">
        <v>185441</v>
      </c>
      <c r="I71" s="28">
        <v>29023</v>
      </c>
      <c r="J71" s="28">
        <f t="shared" si="17"/>
        <v>211745</v>
      </c>
      <c r="K71" s="28">
        <v>12877</v>
      </c>
      <c r="L71" s="28">
        <v>0</v>
      </c>
      <c r="M71" s="28">
        <v>12205</v>
      </c>
      <c r="N71" s="28">
        <v>45444</v>
      </c>
      <c r="O71" s="28">
        <v>45444</v>
      </c>
    </row>
    <row r="72" spans="1:15" ht="12.75" customHeight="1">
      <c r="A72" s="4" t="s">
        <v>133</v>
      </c>
      <c r="B72" s="5" t="s">
        <v>134</v>
      </c>
      <c r="C72" s="28">
        <v>29289</v>
      </c>
      <c r="D72" s="28">
        <v>25517</v>
      </c>
      <c r="E72" s="28">
        <v>0</v>
      </c>
      <c r="F72" s="28">
        <f t="shared" si="16"/>
        <v>3772</v>
      </c>
      <c r="G72" s="28">
        <v>83430</v>
      </c>
      <c r="H72" s="28">
        <v>63239</v>
      </c>
      <c r="I72" s="28">
        <v>0</v>
      </c>
      <c r="J72" s="28">
        <f t="shared" si="17"/>
        <v>20191</v>
      </c>
      <c r="K72" s="28">
        <v>4836</v>
      </c>
      <c r="L72" s="28">
        <v>850</v>
      </c>
      <c r="M72" s="28">
        <v>18743</v>
      </c>
      <c r="N72" s="28">
        <v>139</v>
      </c>
      <c r="O72" s="28">
        <v>139</v>
      </c>
    </row>
    <row r="73" spans="1:15" ht="12.75" customHeight="1">
      <c r="A73" s="4" t="s">
        <v>135</v>
      </c>
      <c r="B73" s="5" t="s">
        <v>136</v>
      </c>
      <c r="C73" s="28">
        <v>73959</v>
      </c>
      <c r="D73" s="28">
        <v>53965</v>
      </c>
      <c r="E73" s="28">
        <v>671</v>
      </c>
      <c r="F73" s="28">
        <f t="shared" si="16"/>
        <v>19323</v>
      </c>
      <c r="G73" s="28">
        <v>201005</v>
      </c>
      <c r="H73" s="28">
        <v>120218</v>
      </c>
      <c r="I73" s="28">
        <v>2018</v>
      </c>
      <c r="J73" s="28">
        <f t="shared" si="17"/>
        <v>78769</v>
      </c>
      <c r="K73" s="28">
        <v>6835</v>
      </c>
      <c r="L73" s="28">
        <v>1133</v>
      </c>
      <c r="M73" s="28">
        <v>8261</v>
      </c>
      <c r="N73" s="28">
        <v>99107</v>
      </c>
      <c r="O73" s="28">
        <v>99107</v>
      </c>
    </row>
    <row r="74" spans="1:15" ht="12.75" customHeight="1">
      <c r="A74" s="4" t="s">
        <v>137</v>
      </c>
      <c r="B74" s="5" t="s">
        <v>138</v>
      </c>
      <c r="C74" s="28">
        <v>52998</v>
      </c>
      <c r="D74" s="28">
        <v>45756</v>
      </c>
      <c r="E74" s="28">
        <v>2032</v>
      </c>
      <c r="F74" s="28">
        <f t="shared" si="16"/>
        <v>5210</v>
      </c>
      <c r="G74" s="28">
        <v>119289</v>
      </c>
      <c r="H74" s="28">
        <v>80877</v>
      </c>
      <c r="I74" s="28">
        <v>8111</v>
      </c>
      <c r="J74" s="28">
        <f t="shared" si="17"/>
        <v>30301</v>
      </c>
      <c r="K74" s="28">
        <v>4379</v>
      </c>
      <c r="L74" s="28">
        <v>0</v>
      </c>
      <c r="M74" s="28">
        <v>2965</v>
      </c>
      <c r="N74" s="28">
        <v>2728</v>
      </c>
      <c r="O74" s="28">
        <v>2728</v>
      </c>
    </row>
    <row r="75" spans="1:15" ht="12.75" customHeight="1">
      <c r="A75" s="4" t="s">
        <v>139</v>
      </c>
      <c r="B75" s="5" t="s">
        <v>140</v>
      </c>
      <c r="C75" s="28">
        <v>29220</v>
      </c>
      <c r="D75" s="28">
        <v>27008</v>
      </c>
      <c r="E75" s="28">
        <v>670</v>
      </c>
      <c r="F75" s="28">
        <f t="shared" si="16"/>
        <v>1542</v>
      </c>
      <c r="G75" s="28">
        <v>59340</v>
      </c>
      <c r="H75" s="28">
        <v>45800</v>
      </c>
      <c r="I75" s="28">
        <v>4879</v>
      </c>
      <c r="J75" s="28">
        <f t="shared" si="17"/>
        <v>8661</v>
      </c>
      <c r="K75" s="28">
        <v>429</v>
      </c>
      <c r="L75" s="28">
        <v>0</v>
      </c>
      <c r="M75" s="28">
        <v>58</v>
      </c>
      <c r="N75" s="28">
        <v>48</v>
      </c>
      <c r="O75" s="28">
        <v>48</v>
      </c>
    </row>
    <row r="76" spans="1:15" ht="12.75" customHeight="1">
      <c r="A76" s="4" t="s">
        <v>141</v>
      </c>
      <c r="B76" s="5" t="s">
        <v>142</v>
      </c>
      <c r="C76" s="28">
        <v>59437</v>
      </c>
      <c r="D76" s="28">
        <v>44898</v>
      </c>
      <c r="E76" s="28">
        <v>1281</v>
      </c>
      <c r="F76" s="28">
        <f t="shared" si="16"/>
        <v>13258</v>
      </c>
      <c r="G76" s="28">
        <v>162244</v>
      </c>
      <c r="H76" s="28">
        <v>99360</v>
      </c>
      <c r="I76" s="28">
        <v>4709</v>
      </c>
      <c r="J76" s="28">
        <f t="shared" si="17"/>
        <v>58175</v>
      </c>
      <c r="K76" s="28">
        <v>3024</v>
      </c>
      <c r="L76" s="28">
        <v>844</v>
      </c>
      <c r="M76" s="28">
        <v>8639</v>
      </c>
      <c r="N76" s="28">
        <v>1987</v>
      </c>
      <c r="O76" s="28">
        <v>1987</v>
      </c>
    </row>
    <row r="77" spans="1:15" ht="12.75" customHeight="1">
      <c r="A77" s="4" t="s">
        <v>143</v>
      </c>
      <c r="B77" s="5" t="s">
        <v>144</v>
      </c>
      <c r="C77" s="28">
        <v>70631</v>
      </c>
      <c r="D77" s="28">
        <v>28369</v>
      </c>
      <c r="E77" s="28">
        <v>764</v>
      </c>
      <c r="F77" s="28">
        <f t="shared" si="16"/>
        <v>41498</v>
      </c>
      <c r="G77" s="28">
        <v>168631</v>
      </c>
      <c r="H77" s="28">
        <v>57388</v>
      </c>
      <c r="I77" s="28">
        <v>3060</v>
      </c>
      <c r="J77" s="28">
        <f t="shared" si="17"/>
        <v>108183</v>
      </c>
      <c r="K77" s="28">
        <v>6813</v>
      </c>
      <c r="L77" s="28">
        <v>0</v>
      </c>
      <c r="M77" s="28">
        <v>5422</v>
      </c>
      <c r="N77" s="28">
        <v>1002</v>
      </c>
      <c r="O77" s="28">
        <v>1002</v>
      </c>
    </row>
    <row r="78" spans="1:15" ht="12.75" customHeight="1">
      <c r="A78" s="4" t="s">
        <v>145</v>
      </c>
      <c r="B78" s="5" t="s">
        <v>146</v>
      </c>
      <c r="C78" s="28">
        <v>25408</v>
      </c>
      <c r="D78" s="28">
        <v>24112</v>
      </c>
      <c r="E78" s="28">
        <v>0</v>
      </c>
      <c r="F78" s="28">
        <f t="shared" si="16"/>
        <v>1296</v>
      </c>
      <c r="G78" s="28">
        <v>55655</v>
      </c>
      <c r="H78" s="28">
        <v>45831</v>
      </c>
      <c r="I78" s="28">
        <v>0</v>
      </c>
      <c r="J78" s="28">
        <f t="shared" si="17"/>
        <v>9824</v>
      </c>
      <c r="K78" s="28">
        <v>867</v>
      </c>
      <c r="L78" s="28">
        <v>0</v>
      </c>
      <c r="M78" s="28">
        <v>15</v>
      </c>
      <c r="N78" s="28">
        <v>404</v>
      </c>
      <c r="O78" s="28">
        <v>404</v>
      </c>
    </row>
    <row r="79" spans="1:15" ht="12.75" customHeight="1">
      <c r="A79" s="4" t="s">
        <v>147</v>
      </c>
      <c r="B79" s="5" t="s">
        <v>148</v>
      </c>
      <c r="C79" s="28">
        <v>33279</v>
      </c>
      <c r="D79" s="28">
        <v>27718</v>
      </c>
      <c r="E79" s="28">
        <v>924</v>
      </c>
      <c r="F79" s="28">
        <f t="shared" si="16"/>
        <v>4637</v>
      </c>
      <c r="G79" s="28">
        <v>108042</v>
      </c>
      <c r="H79" s="28">
        <v>66731</v>
      </c>
      <c r="I79" s="28">
        <v>5094</v>
      </c>
      <c r="J79" s="28">
        <f t="shared" si="17"/>
        <v>36217</v>
      </c>
      <c r="K79" s="28">
        <v>4532</v>
      </c>
      <c r="L79" s="28">
        <v>986</v>
      </c>
      <c r="M79" s="28">
        <v>20911</v>
      </c>
      <c r="N79" s="28">
        <v>719</v>
      </c>
      <c r="O79" s="28">
        <v>719</v>
      </c>
    </row>
    <row r="80" spans="1:15" ht="12.75" customHeight="1">
      <c r="A80" s="8"/>
      <c r="B80" s="9" t="s">
        <v>149</v>
      </c>
      <c r="C80" s="29">
        <f t="shared" ref="C80:O80" si="18">SUM(C70:C79)</f>
        <v>590932</v>
      </c>
      <c r="D80" s="29">
        <f t="shared" si="18"/>
        <v>413666</v>
      </c>
      <c r="E80" s="29">
        <f t="shared" si="18"/>
        <v>15179</v>
      </c>
      <c r="F80" s="29">
        <f t="shared" si="18"/>
        <v>162087</v>
      </c>
      <c r="G80" s="29">
        <f t="shared" si="18"/>
        <v>1508283</v>
      </c>
      <c r="H80" s="29">
        <f t="shared" si="18"/>
        <v>845175</v>
      </c>
      <c r="I80" s="29">
        <f t="shared" si="18"/>
        <v>76414</v>
      </c>
      <c r="J80" s="29">
        <f t="shared" si="18"/>
        <v>586694</v>
      </c>
      <c r="K80" s="29">
        <f t="shared" si="18"/>
        <v>47827</v>
      </c>
      <c r="L80" s="29">
        <f t="shared" si="18"/>
        <v>3821</v>
      </c>
      <c r="M80" s="29">
        <f t="shared" si="18"/>
        <v>81339</v>
      </c>
      <c r="N80" s="29">
        <f t="shared" si="18"/>
        <v>152134</v>
      </c>
      <c r="O80" s="29">
        <f t="shared" si="18"/>
        <v>152134</v>
      </c>
    </row>
    <row r="81" spans="1:15" ht="12.75" customHeight="1">
      <c r="A81" s="4" t="s">
        <v>150</v>
      </c>
      <c r="B81" s="5" t="s">
        <v>151</v>
      </c>
      <c r="C81" s="28">
        <v>58785</v>
      </c>
      <c r="D81" s="28">
        <v>35208</v>
      </c>
      <c r="E81" s="28">
        <v>1942</v>
      </c>
      <c r="F81" s="28">
        <f>SUM(C81-D81-E81)</f>
        <v>21635</v>
      </c>
      <c r="G81" s="28">
        <v>268493</v>
      </c>
      <c r="H81" s="28">
        <v>112004</v>
      </c>
      <c r="I81" s="28">
        <v>14178</v>
      </c>
      <c r="J81" s="28">
        <f>SUM(G81-H81-I81)</f>
        <v>142311</v>
      </c>
      <c r="K81" s="28">
        <v>2469</v>
      </c>
      <c r="L81" s="28">
        <v>188</v>
      </c>
      <c r="M81" s="28">
        <v>16658</v>
      </c>
      <c r="N81" s="28">
        <v>3778</v>
      </c>
      <c r="O81" s="28">
        <v>3778</v>
      </c>
    </row>
    <row r="82" spans="1:15" ht="12.75" customHeight="1">
      <c r="A82" s="4" t="s">
        <v>152</v>
      </c>
      <c r="B82" s="5" t="s">
        <v>153</v>
      </c>
      <c r="C82" s="28">
        <v>27895</v>
      </c>
      <c r="D82" s="28">
        <v>18955</v>
      </c>
      <c r="E82" s="28">
        <v>413</v>
      </c>
      <c r="F82" s="28">
        <f>SUM(C82-D82-E82)</f>
        <v>8527</v>
      </c>
      <c r="G82" s="28">
        <v>123255</v>
      </c>
      <c r="H82" s="28">
        <v>58904</v>
      </c>
      <c r="I82" s="28">
        <v>2845</v>
      </c>
      <c r="J82" s="28">
        <f>SUM(G82-H82-I82)</f>
        <v>61506</v>
      </c>
      <c r="K82" s="28">
        <v>871</v>
      </c>
      <c r="L82" s="28">
        <v>25</v>
      </c>
      <c r="M82" s="28">
        <v>14032</v>
      </c>
      <c r="N82" s="28">
        <v>1073</v>
      </c>
      <c r="O82" s="28">
        <v>1073</v>
      </c>
    </row>
    <row r="83" spans="1:15" ht="12.75" customHeight="1">
      <c r="A83" s="4" t="s">
        <v>154</v>
      </c>
      <c r="B83" s="5" t="s">
        <v>155</v>
      </c>
      <c r="C83" s="28">
        <v>8439</v>
      </c>
      <c r="D83" s="28">
        <v>7626</v>
      </c>
      <c r="E83" s="28">
        <v>787</v>
      </c>
      <c r="F83" s="28">
        <f>SUM(C83-D83-E83)</f>
        <v>26</v>
      </c>
      <c r="G83" s="28">
        <v>29134</v>
      </c>
      <c r="H83" s="28">
        <v>24234</v>
      </c>
      <c r="I83" s="28">
        <v>4462</v>
      </c>
      <c r="J83" s="28">
        <f>SUM(G83-H83-I83)</f>
        <v>438</v>
      </c>
      <c r="K83" s="28">
        <v>1</v>
      </c>
      <c r="L83" s="28">
        <v>0</v>
      </c>
      <c r="M83" s="28">
        <v>0</v>
      </c>
      <c r="N83" s="28">
        <v>0</v>
      </c>
      <c r="O83" s="28">
        <v>0</v>
      </c>
    </row>
    <row r="84" spans="1:15" ht="12.75" customHeight="1">
      <c r="A84" s="4" t="s">
        <v>156</v>
      </c>
      <c r="B84" s="5" t="s">
        <v>157</v>
      </c>
      <c r="C84" s="28">
        <v>25087</v>
      </c>
      <c r="D84" s="28">
        <v>22706</v>
      </c>
      <c r="E84" s="28">
        <v>503</v>
      </c>
      <c r="F84" s="28">
        <f>SUM(C84-D84-E84)</f>
        <v>1878</v>
      </c>
      <c r="G84" s="28">
        <v>104697</v>
      </c>
      <c r="H84" s="28">
        <v>72000</v>
      </c>
      <c r="I84" s="28">
        <v>3458</v>
      </c>
      <c r="J84" s="28">
        <f>SUM(G84-H84-I84)</f>
        <v>29239</v>
      </c>
      <c r="K84" s="28">
        <v>1303</v>
      </c>
      <c r="L84" s="28">
        <v>0</v>
      </c>
      <c r="M84" s="28">
        <v>10702</v>
      </c>
      <c r="N84" s="28">
        <v>334</v>
      </c>
      <c r="O84" s="28">
        <v>334</v>
      </c>
    </row>
    <row r="85" spans="1:15" ht="12.75" customHeight="1">
      <c r="A85" s="4" t="s">
        <v>158</v>
      </c>
      <c r="B85" s="5" t="s">
        <v>159</v>
      </c>
      <c r="C85" s="28">
        <v>38358</v>
      </c>
      <c r="D85" s="28">
        <v>32501</v>
      </c>
      <c r="E85" s="28">
        <v>1607</v>
      </c>
      <c r="F85" s="28">
        <f>SUM(C85-D85-E85)</f>
        <v>4250</v>
      </c>
      <c r="G85" s="28">
        <v>112183</v>
      </c>
      <c r="H85" s="28">
        <v>81993</v>
      </c>
      <c r="I85" s="28">
        <v>7690</v>
      </c>
      <c r="J85" s="28">
        <f>SUM(G85-H85-I85)</f>
        <v>22500</v>
      </c>
      <c r="K85" s="28">
        <v>2422</v>
      </c>
      <c r="L85" s="28">
        <v>795</v>
      </c>
      <c r="M85" s="28">
        <v>7830</v>
      </c>
      <c r="N85" s="28">
        <v>25196</v>
      </c>
      <c r="O85" s="28">
        <v>25196</v>
      </c>
    </row>
    <row r="86" spans="1:15" ht="12.75" customHeight="1">
      <c r="A86" s="8"/>
      <c r="B86" s="9" t="s">
        <v>160</v>
      </c>
      <c r="C86" s="29">
        <f t="shared" ref="C86:O86" si="19">SUM(C81:C85)</f>
        <v>158564</v>
      </c>
      <c r="D86" s="29">
        <f t="shared" si="19"/>
        <v>116996</v>
      </c>
      <c r="E86" s="29">
        <f t="shared" si="19"/>
        <v>5252</v>
      </c>
      <c r="F86" s="29">
        <f t="shared" si="19"/>
        <v>36316</v>
      </c>
      <c r="G86" s="29">
        <f t="shared" si="19"/>
        <v>637762</v>
      </c>
      <c r="H86" s="29">
        <f t="shared" si="19"/>
        <v>349135</v>
      </c>
      <c r="I86" s="29">
        <f t="shared" si="19"/>
        <v>32633</v>
      </c>
      <c r="J86" s="29">
        <f t="shared" si="19"/>
        <v>255994</v>
      </c>
      <c r="K86" s="29">
        <f t="shared" si="19"/>
        <v>7066</v>
      </c>
      <c r="L86" s="29">
        <f t="shared" si="19"/>
        <v>1008</v>
      </c>
      <c r="M86" s="29">
        <f t="shared" si="19"/>
        <v>49222</v>
      </c>
      <c r="N86" s="29">
        <f t="shared" si="19"/>
        <v>30381</v>
      </c>
      <c r="O86" s="29">
        <f t="shared" si="19"/>
        <v>30381</v>
      </c>
    </row>
    <row r="87" spans="1:15" ht="12.75" customHeight="1">
      <c r="A87" s="4" t="s">
        <v>161</v>
      </c>
      <c r="B87" s="5" t="s">
        <v>162</v>
      </c>
      <c r="C87" s="28">
        <v>71402</v>
      </c>
      <c r="D87" s="28">
        <v>49949</v>
      </c>
      <c r="E87" s="28">
        <v>0</v>
      </c>
      <c r="F87" s="28">
        <f>SUM(C87-D87-E87)</f>
        <v>21453</v>
      </c>
      <c r="G87" s="28">
        <v>289100</v>
      </c>
      <c r="H87" s="28">
        <v>146037</v>
      </c>
      <c r="I87" s="28">
        <v>0</v>
      </c>
      <c r="J87" s="28">
        <f>SUM(G87-H87-I87)</f>
        <v>143063</v>
      </c>
      <c r="K87" s="28">
        <v>3236</v>
      </c>
      <c r="L87" s="28">
        <v>91</v>
      </c>
      <c r="M87" s="28">
        <v>19770</v>
      </c>
      <c r="N87" s="28">
        <v>1178</v>
      </c>
      <c r="O87" s="28">
        <v>1178</v>
      </c>
    </row>
    <row r="88" spans="1:15" ht="12.75" customHeight="1">
      <c r="A88" s="4" t="s">
        <v>163</v>
      </c>
      <c r="B88" s="5" t="s">
        <v>164</v>
      </c>
      <c r="C88" s="28">
        <v>44941</v>
      </c>
      <c r="D88" s="28">
        <v>25236</v>
      </c>
      <c r="E88" s="28">
        <v>2119</v>
      </c>
      <c r="F88" s="28">
        <f>SUM(C88-D88-E88)</f>
        <v>17586</v>
      </c>
      <c r="G88" s="28">
        <v>129316</v>
      </c>
      <c r="H88" s="28">
        <v>60405</v>
      </c>
      <c r="I88" s="28">
        <v>14730</v>
      </c>
      <c r="J88" s="28">
        <f>SUM(G88-H88-I88)</f>
        <v>54181</v>
      </c>
      <c r="K88" s="28">
        <v>1143</v>
      </c>
      <c r="L88" s="28">
        <v>133</v>
      </c>
      <c r="M88" s="28">
        <v>7004</v>
      </c>
      <c r="N88" s="28">
        <v>48</v>
      </c>
      <c r="O88" s="28">
        <v>48</v>
      </c>
    </row>
    <row r="89" spans="1:15" ht="12.75" customHeight="1">
      <c r="A89" s="8"/>
      <c r="B89" s="9" t="s">
        <v>165</v>
      </c>
      <c r="C89" s="29">
        <f t="shared" ref="C89:O89" si="20">SUM(C87:C88)</f>
        <v>116343</v>
      </c>
      <c r="D89" s="29">
        <f t="shared" si="20"/>
        <v>75185</v>
      </c>
      <c r="E89" s="29">
        <f t="shared" si="20"/>
        <v>2119</v>
      </c>
      <c r="F89" s="29">
        <f t="shared" si="20"/>
        <v>39039</v>
      </c>
      <c r="G89" s="29">
        <f t="shared" si="20"/>
        <v>418416</v>
      </c>
      <c r="H89" s="29">
        <f t="shared" si="20"/>
        <v>206442</v>
      </c>
      <c r="I89" s="29">
        <f t="shared" si="20"/>
        <v>14730</v>
      </c>
      <c r="J89" s="29">
        <f t="shared" si="20"/>
        <v>197244</v>
      </c>
      <c r="K89" s="29">
        <f t="shared" si="20"/>
        <v>4379</v>
      </c>
      <c r="L89" s="29">
        <f t="shared" si="20"/>
        <v>224</v>
      </c>
      <c r="M89" s="29">
        <f t="shared" si="20"/>
        <v>26774</v>
      </c>
      <c r="N89" s="29">
        <f t="shared" si="20"/>
        <v>1226</v>
      </c>
      <c r="O89" s="29">
        <f t="shared" si="20"/>
        <v>1226</v>
      </c>
    </row>
    <row r="90" spans="1:15" ht="12.75" customHeight="1">
      <c r="A90" s="4" t="s">
        <v>166</v>
      </c>
      <c r="B90" s="5" t="s">
        <v>167</v>
      </c>
      <c r="C90" s="28">
        <v>66807</v>
      </c>
      <c r="D90" s="28">
        <v>35263</v>
      </c>
      <c r="E90" s="28">
        <v>4190</v>
      </c>
      <c r="F90" s="28">
        <f>SUM(C90-D90-E90)</f>
        <v>27354</v>
      </c>
      <c r="G90" s="28">
        <v>280356</v>
      </c>
      <c r="H90" s="28">
        <v>109020</v>
      </c>
      <c r="I90" s="28">
        <v>27472</v>
      </c>
      <c r="J90" s="28">
        <f>SUM(G90-H90-I90)</f>
        <v>143864</v>
      </c>
      <c r="K90" s="28">
        <v>2210</v>
      </c>
      <c r="L90" s="28">
        <v>0</v>
      </c>
      <c r="M90" s="28">
        <v>20888</v>
      </c>
      <c r="N90" s="28">
        <v>319</v>
      </c>
      <c r="O90" s="28">
        <v>319</v>
      </c>
    </row>
    <row r="91" spans="1:15" ht="12.75" customHeight="1">
      <c r="A91" s="4" t="s">
        <v>168</v>
      </c>
      <c r="B91" s="5" t="s">
        <v>169</v>
      </c>
      <c r="C91" s="28">
        <v>72894</v>
      </c>
      <c r="D91" s="28">
        <v>53271</v>
      </c>
      <c r="E91" s="28">
        <v>0</v>
      </c>
      <c r="F91" s="28">
        <f>SUM(C91-D91-E91)</f>
        <v>19623</v>
      </c>
      <c r="G91" s="28">
        <v>290448</v>
      </c>
      <c r="H91" s="28">
        <v>130901</v>
      </c>
      <c r="I91" s="28">
        <v>0</v>
      </c>
      <c r="J91" s="28">
        <f>SUM(G91-H91-I91)</f>
        <v>159547</v>
      </c>
      <c r="K91" s="28">
        <v>1436</v>
      </c>
      <c r="L91" s="28">
        <v>260</v>
      </c>
      <c r="M91" s="28">
        <v>38609</v>
      </c>
      <c r="N91" s="28">
        <v>570</v>
      </c>
      <c r="O91" s="28">
        <v>570</v>
      </c>
    </row>
    <row r="92" spans="1:15" ht="12.75" customHeight="1">
      <c r="A92" s="4" t="s">
        <v>170</v>
      </c>
      <c r="B92" s="5" t="s">
        <v>171</v>
      </c>
      <c r="C92" s="28">
        <v>15372</v>
      </c>
      <c r="D92" s="28">
        <v>9662</v>
      </c>
      <c r="E92" s="28">
        <v>1727</v>
      </c>
      <c r="F92" s="28">
        <f>SUM(C92-D92-E92)</f>
        <v>3983</v>
      </c>
      <c r="G92" s="28">
        <v>52037</v>
      </c>
      <c r="H92" s="28">
        <v>24698</v>
      </c>
      <c r="I92" s="28">
        <v>14320</v>
      </c>
      <c r="J92" s="28">
        <f>SUM(G92-H92-I92)</f>
        <v>13019</v>
      </c>
      <c r="K92" s="28">
        <v>890</v>
      </c>
      <c r="L92" s="28">
        <v>0</v>
      </c>
      <c r="M92" s="28">
        <v>2445</v>
      </c>
      <c r="N92" s="28">
        <v>0</v>
      </c>
      <c r="O92" s="28">
        <v>0</v>
      </c>
    </row>
    <row r="93" spans="1:15" ht="12.75" customHeight="1">
      <c r="A93" s="4" t="s">
        <v>172</v>
      </c>
      <c r="B93" s="5" t="s">
        <v>173</v>
      </c>
      <c r="C93" s="28">
        <v>684341</v>
      </c>
      <c r="D93" s="28">
        <v>444182</v>
      </c>
      <c r="E93" s="28">
        <v>28811</v>
      </c>
      <c r="F93" s="28">
        <f>SUM(C93-D93-E93)</f>
        <v>211348</v>
      </c>
      <c r="G93" s="28">
        <v>2229027</v>
      </c>
      <c r="H93" s="28">
        <v>770321</v>
      </c>
      <c r="I93" s="28">
        <v>102480</v>
      </c>
      <c r="J93" s="28">
        <f>SUM(G93-H93-I93)</f>
        <v>1356226</v>
      </c>
      <c r="K93" s="28">
        <v>193646</v>
      </c>
      <c r="L93" s="28">
        <v>337</v>
      </c>
      <c r="M93" s="28">
        <v>251138</v>
      </c>
      <c r="N93" s="28">
        <v>50462</v>
      </c>
      <c r="O93" s="28">
        <v>50358</v>
      </c>
    </row>
    <row r="94" spans="1:15" ht="12.75" customHeight="1">
      <c r="A94" s="4" t="s">
        <v>174</v>
      </c>
      <c r="B94" s="5" t="s">
        <v>175</v>
      </c>
      <c r="C94" s="28">
        <v>54898</v>
      </c>
      <c r="D94" s="28">
        <v>21706</v>
      </c>
      <c r="E94" s="28">
        <v>1663</v>
      </c>
      <c r="F94" s="28">
        <f>SUM(C94-D94-E94)</f>
        <v>31529</v>
      </c>
      <c r="G94" s="28">
        <v>156195</v>
      </c>
      <c r="H94" s="28">
        <v>57607</v>
      </c>
      <c r="I94" s="28">
        <v>8873</v>
      </c>
      <c r="J94" s="28">
        <f>SUM(G94-H94-I94)</f>
        <v>89715</v>
      </c>
      <c r="K94" s="28">
        <v>3352</v>
      </c>
      <c r="L94" s="28">
        <v>1602</v>
      </c>
      <c r="M94" s="28">
        <v>23425</v>
      </c>
      <c r="N94" s="28">
        <v>319</v>
      </c>
      <c r="O94" s="28">
        <v>319</v>
      </c>
    </row>
    <row r="95" spans="1:15" ht="12.75" customHeight="1">
      <c r="A95" s="8"/>
      <c r="B95" s="9" t="s">
        <v>176</v>
      </c>
      <c r="C95" s="29">
        <f t="shared" ref="C95:O95" si="21">SUM(C90:C94)</f>
        <v>894312</v>
      </c>
      <c r="D95" s="29">
        <f t="shared" si="21"/>
        <v>564084</v>
      </c>
      <c r="E95" s="29">
        <f t="shared" si="21"/>
        <v>36391</v>
      </c>
      <c r="F95" s="29">
        <f t="shared" si="21"/>
        <v>293837</v>
      </c>
      <c r="G95" s="29">
        <f t="shared" si="21"/>
        <v>3008063</v>
      </c>
      <c r="H95" s="29">
        <f t="shared" si="21"/>
        <v>1092547</v>
      </c>
      <c r="I95" s="29">
        <f t="shared" si="21"/>
        <v>153145</v>
      </c>
      <c r="J95" s="29">
        <f t="shared" si="21"/>
        <v>1762371</v>
      </c>
      <c r="K95" s="29">
        <f t="shared" si="21"/>
        <v>201534</v>
      </c>
      <c r="L95" s="29">
        <f t="shared" si="21"/>
        <v>2199</v>
      </c>
      <c r="M95" s="29">
        <f t="shared" si="21"/>
        <v>336505</v>
      </c>
      <c r="N95" s="29">
        <f t="shared" si="21"/>
        <v>51670</v>
      </c>
      <c r="O95" s="29">
        <f t="shared" si="21"/>
        <v>51566</v>
      </c>
    </row>
    <row r="96" spans="1:15" ht="12.75" customHeight="1">
      <c r="A96" s="4" t="s">
        <v>177</v>
      </c>
      <c r="B96" s="5" t="s">
        <v>178</v>
      </c>
      <c r="C96" s="28">
        <v>13097</v>
      </c>
      <c r="D96" s="28">
        <v>10978</v>
      </c>
      <c r="E96" s="28">
        <v>687</v>
      </c>
      <c r="F96" s="28">
        <f>SUM(C96-D96-E96)</f>
        <v>1432</v>
      </c>
      <c r="G96" s="28">
        <v>73521</v>
      </c>
      <c r="H96" s="28">
        <v>40962</v>
      </c>
      <c r="I96" s="28">
        <v>4210</v>
      </c>
      <c r="J96" s="28">
        <f>SUM(G96-H96-I96)</f>
        <v>28349</v>
      </c>
      <c r="K96" s="28">
        <v>79</v>
      </c>
      <c r="L96" s="28">
        <v>0</v>
      </c>
      <c r="M96" s="28">
        <v>15978</v>
      </c>
      <c r="N96" s="28">
        <v>67</v>
      </c>
      <c r="O96" s="28">
        <v>67</v>
      </c>
    </row>
    <row r="97" spans="1:15" ht="12.75" customHeight="1">
      <c r="A97" s="4" t="s">
        <v>179</v>
      </c>
      <c r="B97" s="5" t="s">
        <v>180</v>
      </c>
      <c r="C97" s="28">
        <v>4775</v>
      </c>
      <c r="D97" s="28">
        <v>4547</v>
      </c>
      <c r="E97" s="28">
        <v>0</v>
      </c>
      <c r="F97" s="28">
        <f>SUM(C97-D97-E97)</f>
        <v>228</v>
      </c>
      <c r="G97" s="28">
        <v>16475</v>
      </c>
      <c r="H97" s="28">
        <v>15206</v>
      </c>
      <c r="I97" s="28">
        <v>0</v>
      </c>
      <c r="J97" s="28">
        <f>SUM(G97-H97-I97)</f>
        <v>1269</v>
      </c>
      <c r="K97" s="28">
        <v>17</v>
      </c>
      <c r="L97" s="28">
        <v>0</v>
      </c>
      <c r="M97" s="28">
        <v>13</v>
      </c>
      <c r="N97" s="28">
        <v>0</v>
      </c>
      <c r="O97" s="28">
        <v>0</v>
      </c>
    </row>
    <row r="98" spans="1:15" ht="12.75" customHeight="1">
      <c r="A98" s="8"/>
      <c r="B98" s="9" t="s">
        <v>181</v>
      </c>
      <c r="C98" s="29">
        <f t="shared" ref="C98:O98" si="22">SUM(C96:C97)</f>
        <v>17872</v>
      </c>
      <c r="D98" s="29">
        <f t="shared" si="22"/>
        <v>15525</v>
      </c>
      <c r="E98" s="29">
        <f t="shared" si="22"/>
        <v>687</v>
      </c>
      <c r="F98" s="29">
        <f t="shared" si="22"/>
        <v>1660</v>
      </c>
      <c r="G98" s="29">
        <f t="shared" si="22"/>
        <v>89996</v>
      </c>
      <c r="H98" s="29">
        <f t="shared" si="22"/>
        <v>56168</v>
      </c>
      <c r="I98" s="29">
        <f t="shared" si="22"/>
        <v>4210</v>
      </c>
      <c r="J98" s="29">
        <f t="shared" si="22"/>
        <v>29618</v>
      </c>
      <c r="K98" s="29">
        <f t="shared" si="22"/>
        <v>96</v>
      </c>
      <c r="L98" s="29">
        <f t="shared" si="22"/>
        <v>0</v>
      </c>
      <c r="M98" s="29">
        <f t="shared" si="22"/>
        <v>15991</v>
      </c>
      <c r="N98" s="29">
        <f t="shared" si="22"/>
        <v>67</v>
      </c>
      <c r="O98" s="29">
        <f t="shared" si="22"/>
        <v>67</v>
      </c>
    </row>
    <row r="99" spans="1:15" ht="12.75" customHeight="1">
      <c r="A99" s="4" t="s">
        <v>182</v>
      </c>
      <c r="B99" s="5" t="s">
        <v>183</v>
      </c>
      <c r="C99" s="28">
        <v>39476</v>
      </c>
      <c r="D99" s="28">
        <v>30500</v>
      </c>
      <c r="E99" s="28">
        <v>1389</v>
      </c>
      <c r="F99" s="28">
        <f>SUM(C99-D99-E99)</f>
        <v>7587</v>
      </c>
      <c r="G99" s="28">
        <v>144213</v>
      </c>
      <c r="H99" s="28">
        <v>94398</v>
      </c>
      <c r="I99" s="28">
        <v>7954</v>
      </c>
      <c r="J99" s="28">
        <f>SUM(G99-H99-I99)</f>
        <v>41861</v>
      </c>
      <c r="K99" s="28">
        <v>320</v>
      </c>
      <c r="L99" s="28">
        <v>0</v>
      </c>
      <c r="M99" s="28">
        <v>10495</v>
      </c>
      <c r="N99" s="28">
        <v>387</v>
      </c>
      <c r="O99" s="28">
        <v>387</v>
      </c>
    </row>
    <row r="100" spans="1:15" ht="12.75" customHeight="1">
      <c r="A100" s="4" t="s">
        <v>184</v>
      </c>
      <c r="B100" s="5" t="s">
        <v>185</v>
      </c>
      <c r="C100" s="28">
        <v>31536</v>
      </c>
      <c r="D100" s="28">
        <v>18368</v>
      </c>
      <c r="E100" s="28">
        <v>1796</v>
      </c>
      <c r="F100" s="28">
        <f>SUM(C100-D100-E100)</f>
        <v>11372</v>
      </c>
      <c r="G100" s="28">
        <v>129189</v>
      </c>
      <c r="H100" s="28">
        <v>51199</v>
      </c>
      <c r="I100" s="28">
        <v>8464</v>
      </c>
      <c r="J100" s="28">
        <f>SUM(G100-H100-I100)</f>
        <v>69526</v>
      </c>
      <c r="K100" s="28">
        <v>4177</v>
      </c>
      <c r="L100" s="28">
        <v>0</v>
      </c>
      <c r="M100" s="28">
        <v>7658</v>
      </c>
      <c r="N100" s="28">
        <v>2033</v>
      </c>
      <c r="O100" s="28">
        <v>2033</v>
      </c>
    </row>
    <row r="101" spans="1:15" ht="12.75" customHeight="1">
      <c r="A101" s="4" t="s">
        <v>186</v>
      </c>
      <c r="B101" s="5" t="s">
        <v>187</v>
      </c>
      <c r="C101" s="28">
        <v>18146</v>
      </c>
      <c r="D101" s="28">
        <v>15825</v>
      </c>
      <c r="E101" s="28">
        <v>0</v>
      </c>
      <c r="F101" s="28">
        <f>SUM(C101-D101-E101)</f>
        <v>2321</v>
      </c>
      <c r="G101" s="28">
        <v>61941</v>
      </c>
      <c r="H101" s="28">
        <v>43821</v>
      </c>
      <c r="I101" s="28">
        <v>0</v>
      </c>
      <c r="J101" s="28">
        <f>SUM(G101-H101-I101)</f>
        <v>18120</v>
      </c>
      <c r="K101" s="28">
        <v>137</v>
      </c>
      <c r="L101" s="28">
        <v>0</v>
      </c>
      <c r="M101" s="28">
        <v>3288</v>
      </c>
      <c r="N101" s="28">
        <v>353</v>
      </c>
      <c r="O101" s="28">
        <v>353</v>
      </c>
    </row>
    <row r="102" spans="1:15" ht="12.75" customHeight="1">
      <c r="A102" s="4" t="s">
        <v>188</v>
      </c>
      <c r="B102" s="5" t="s">
        <v>189</v>
      </c>
      <c r="C102" s="28">
        <v>31228</v>
      </c>
      <c r="D102" s="28">
        <v>26093</v>
      </c>
      <c r="E102" s="28">
        <v>2144</v>
      </c>
      <c r="F102" s="28">
        <f>SUM(C102-D102-E102)</f>
        <v>2991</v>
      </c>
      <c r="G102" s="28">
        <v>103788</v>
      </c>
      <c r="H102" s="28">
        <v>66370</v>
      </c>
      <c r="I102" s="28">
        <v>15113</v>
      </c>
      <c r="J102" s="28">
        <f>SUM(G102-H102-I102)</f>
        <v>22305</v>
      </c>
      <c r="K102" s="28">
        <v>2203</v>
      </c>
      <c r="L102" s="28">
        <v>0</v>
      </c>
      <c r="M102" s="28">
        <v>4779</v>
      </c>
      <c r="N102" s="28">
        <v>41</v>
      </c>
      <c r="O102" s="28">
        <v>41</v>
      </c>
    </row>
    <row r="103" spans="1:15" ht="12.75" customHeight="1">
      <c r="A103" s="8"/>
      <c r="B103" s="9" t="s">
        <v>190</v>
      </c>
      <c r="C103" s="29">
        <f t="shared" ref="C103:O103" si="23">SUM(C99:C102)</f>
        <v>120386</v>
      </c>
      <c r="D103" s="29">
        <f t="shared" si="23"/>
        <v>90786</v>
      </c>
      <c r="E103" s="29">
        <f t="shared" si="23"/>
        <v>5329</v>
      </c>
      <c r="F103" s="29">
        <f t="shared" si="23"/>
        <v>24271</v>
      </c>
      <c r="G103" s="29">
        <f t="shared" si="23"/>
        <v>439131</v>
      </c>
      <c r="H103" s="29">
        <f t="shared" si="23"/>
        <v>255788</v>
      </c>
      <c r="I103" s="29">
        <f t="shared" si="23"/>
        <v>31531</v>
      </c>
      <c r="J103" s="29">
        <f t="shared" si="23"/>
        <v>151812</v>
      </c>
      <c r="K103" s="29">
        <f t="shared" si="23"/>
        <v>6837</v>
      </c>
      <c r="L103" s="29">
        <f t="shared" si="23"/>
        <v>0</v>
      </c>
      <c r="M103" s="29">
        <f t="shared" si="23"/>
        <v>26220</v>
      </c>
      <c r="N103" s="29">
        <f t="shared" si="23"/>
        <v>2814</v>
      </c>
      <c r="O103" s="29">
        <f t="shared" si="23"/>
        <v>2814</v>
      </c>
    </row>
    <row r="104" spans="1:15" ht="12.75" customHeight="1">
      <c r="A104" s="4" t="s">
        <v>191</v>
      </c>
      <c r="B104" s="5" t="s">
        <v>192</v>
      </c>
      <c r="C104" s="28">
        <v>22686</v>
      </c>
      <c r="D104" s="28">
        <v>18150</v>
      </c>
      <c r="E104" s="28">
        <v>719</v>
      </c>
      <c r="F104" s="28">
        <f>SUM(C104-D104-E104)</f>
        <v>3817</v>
      </c>
      <c r="G104" s="28">
        <v>93342</v>
      </c>
      <c r="H104" s="28">
        <v>59444</v>
      </c>
      <c r="I104" s="28">
        <v>5697</v>
      </c>
      <c r="J104" s="28">
        <f>SUM(G104-H104-I104)</f>
        <v>28201</v>
      </c>
      <c r="K104" s="28">
        <v>608</v>
      </c>
      <c r="L104" s="28">
        <v>0</v>
      </c>
      <c r="M104" s="28">
        <v>3711</v>
      </c>
      <c r="N104" s="28">
        <v>526</v>
      </c>
      <c r="O104" s="28">
        <v>526</v>
      </c>
    </row>
    <row r="105" spans="1:15" ht="12.75" customHeight="1">
      <c r="A105" s="4" t="s">
        <v>193</v>
      </c>
      <c r="B105" s="5" t="s">
        <v>194</v>
      </c>
      <c r="C105" s="28">
        <v>15169</v>
      </c>
      <c r="D105" s="28">
        <v>10943</v>
      </c>
      <c r="E105" s="28">
        <v>0</v>
      </c>
      <c r="F105" s="28">
        <f>SUM(C105-D105-E105)</f>
        <v>4226</v>
      </c>
      <c r="G105" s="28">
        <v>76232</v>
      </c>
      <c r="H105" s="28">
        <v>35221</v>
      </c>
      <c r="I105" s="28">
        <v>0</v>
      </c>
      <c r="J105" s="28">
        <f>SUM(G105-H105-I105)</f>
        <v>41011</v>
      </c>
      <c r="K105" s="28">
        <v>224</v>
      </c>
      <c r="L105" s="28">
        <v>0</v>
      </c>
      <c r="M105" s="28">
        <v>8206</v>
      </c>
      <c r="N105" s="28">
        <v>454</v>
      </c>
      <c r="O105" s="28">
        <v>454</v>
      </c>
    </row>
    <row r="106" spans="1:15" ht="12.75" customHeight="1">
      <c r="A106" s="4" t="s">
        <v>195</v>
      </c>
      <c r="B106" s="5" t="s">
        <v>196</v>
      </c>
      <c r="C106" s="28">
        <v>81655</v>
      </c>
      <c r="D106" s="28">
        <v>52836</v>
      </c>
      <c r="E106" s="28">
        <v>2580</v>
      </c>
      <c r="F106" s="28">
        <f>SUM(C106-D106-E106)</f>
        <v>26239</v>
      </c>
      <c r="G106" s="28">
        <v>361655</v>
      </c>
      <c r="H106" s="28">
        <v>157036</v>
      </c>
      <c r="I106" s="28">
        <v>15231</v>
      </c>
      <c r="J106" s="28">
        <f>SUM(G106-H106-I106)</f>
        <v>189388</v>
      </c>
      <c r="K106" s="28">
        <v>1021</v>
      </c>
      <c r="L106" s="28">
        <v>0</v>
      </c>
      <c r="M106" s="28">
        <v>66846</v>
      </c>
      <c r="N106" s="28">
        <v>1315</v>
      </c>
      <c r="O106" s="28">
        <v>1315</v>
      </c>
    </row>
    <row r="107" spans="1:15" ht="12.75" customHeight="1">
      <c r="A107" s="4" t="s">
        <v>197</v>
      </c>
      <c r="B107" s="5" t="s">
        <v>198</v>
      </c>
      <c r="C107" s="28">
        <v>267359</v>
      </c>
      <c r="D107" s="28">
        <v>182896</v>
      </c>
      <c r="E107" s="28">
        <v>7828</v>
      </c>
      <c r="F107" s="28">
        <f>SUM(C107-D107-E107)</f>
        <v>76635</v>
      </c>
      <c r="G107" s="28">
        <v>753377</v>
      </c>
      <c r="H107" s="28">
        <v>348833</v>
      </c>
      <c r="I107" s="28">
        <v>21211</v>
      </c>
      <c r="J107" s="28">
        <f>SUM(G107-H107-I107)</f>
        <v>383333</v>
      </c>
      <c r="K107" s="28">
        <v>23228</v>
      </c>
      <c r="L107" s="28">
        <v>0</v>
      </c>
      <c r="M107" s="28">
        <v>12636</v>
      </c>
      <c r="N107" s="28">
        <v>22436</v>
      </c>
      <c r="O107" s="28">
        <v>22436</v>
      </c>
    </row>
    <row r="108" spans="1:15" ht="12.75" customHeight="1">
      <c r="A108" s="4" t="s">
        <v>199</v>
      </c>
      <c r="B108" s="5" t="s">
        <v>200</v>
      </c>
      <c r="C108" s="28">
        <v>82194</v>
      </c>
      <c r="D108" s="28">
        <v>51667</v>
      </c>
      <c r="E108" s="28">
        <v>2930</v>
      </c>
      <c r="F108" s="28">
        <f>SUM(C108-D108-E108)</f>
        <v>27597</v>
      </c>
      <c r="G108" s="28">
        <v>438085</v>
      </c>
      <c r="H108" s="28">
        <v>156103</v>
      </c>
      <c r="I108" s="28">
        <v>18647</v>
      </c>
      <c r="J108" s="28">
        <f>SUM(G108-H108-I108)</f>
        <v>263335</v>
      </c>
      <c r="K108" s="28">
        <v>1987</v>
      </c>
      <c r="L108" s="28">
        <v>0</v>
      </c>
      <c r="M108" s="28">
        <v>20524</v>
      </c>
      <c r="N108" s="28">
        <v>8931</v>
      </c>
      <c r="O108" s="28">
        <v>8931</v>
      </c>
    </row>
    <row r="109" spans="1:15" ht="12.75" customHeight="1">
      <c r="A109" s="8"/>
      <c r="B109" s="9" t="s">
        <v>201</v>
      </c>
      <c r="C109" s="29">
        <f t="shared" ref="C109:O109" si="24">SUM(C104:C108)</f>
        <v>469063</v>
      </c>
      <c r="D109" s="29">
        <f t="shared" si="24"/>
        <v>316492</v>
      </c>
      <c r="E109" s="29">
        <f t="shared" si="24"/>
        <v>14057</v>
      </c>
      <c r="F109" s="29">
        <f t="shared" si="24"/>
        <v>138514</v>
      </c>
      <c r="G109" s="29">
        <f t="shared" si="24"/>
        <v>1722691</v>
      </c>
      <c r="H109" s="29">
        <f t="shared" si="24"/>
        <v>756637</v>
      </c>
      <c r="I109" s="29">
        <f t="shared" si="24"/>
        <v>60786</v>
      </c>
      <c r="J109" s="29">
        <f t="shared" si="24"/>
        <v>905268</v>
      </c>
      <c r="K109" s="29">
        <f t="shared" si="24"/>
        <v>27068</v>
      </c>
      <c r="L109" s="29">
        <f t="shared" si="24"/>
        <v>0</v>
      </c>
      <c r="M109" s="29">
        <f t="shared" si="24"/>
        <v>111923</v>
      </c>
      <c r="N109" s="29">
        <f t="shared" si="24"/>
        <v>33662</v>
      </c>
      <c r="O109" s="29">
        <f t="shared" si="24"/>
        <v>33662</v>
      </c>
    </row>
    <row r="110" spans="1:15" ht="12.75" customHeight="1">
      <c r="A110" s="4" t="s">
        <v>202</v>
      </c>
      <c r="B110" s="5" t="s">
        <v>203</v>
      </c>
      <c r="C110" s="28">
        <v>122127</v>
      </c>
      <c r="D110" s="28">
        <v>99256</v>
      </c>
      <c r="E110" s="28">
        <v>1351</v>
      </c>
      <c r="F110" s="28">
        <f t="shared" ref="F110:F115" si="25">SUM(C110-D110-E110)</f>
        <v>21520</v>
      </c>
      <c r="G110" s="28">
        <v>520079</v>
      </c>
      <c r="H110" s="28">
        <v>317431</v>
      </c>
      <c r="I110" s="28">
        <v>10583</v>
      </c>
      <c r="J110" s="28">
        <f t="shared" ref="J110:J115" si="26">SUM(G110-H110-I110)</f>
        <v>192065</v>
      </c>
      <c r="K110" s="28">
        <v>5471</v>
      </c>
      <c r="L110" s="28">
        <v>0</v>
      </c>
      <c r="M110" s="28">
        <v>49730</v>
      </c>
      <c r="N110" s="28">
        <v>1512</v>
      </c>
      <c r="O110" s="28">
        <v>1512</v>
      </c>
    </row>
    <row r="111" spans="1:15" ht="12.75" customHeight="1">
      <c r="A111" s="4" t="s">
        <v>204</v>
      </c>
      <c r="B111" s="5" t="s">
        <v>205</v>
      </c>
      <c r="C111" s="28">
        <v>14700</v>
      </c>
      <c r="D111" s="28">
        <v>13655</v>
      </c>
      <c r="E111" s="28">
        <v>337</v>
      </c>
      <c r="F111" s="28">
        <f t="shared" si="25"/>
        <v>708</v>
      </c>
      <c r="G111" s="28">
        <v>46846</v>
      </c>
      <c r="H111" s="28">
        <v>38889</v>
      </c>
      <c r="I111" s="28">
        <v>2258</v>
      </c>
      <c r="J111" s="28">
        <f t="shared" si="26"/>
        <v>5699</v>
      </c>
      <c r="K111" s="28">
        <v>139</v>
      </c>
      <c r="L111" s="28">
        <v>0</v>
      </c>
      <c r="M111" s="28">
        <v>6053</v>
      </c>
      <c r="N111" s="28">
        <v>364</v>
      </c>
      <c r="O111" s="28">
        <v>364</v>
      </c>
    </row>
    <row r="112" spans="1:15" ht="12.75" customHeight="1">
      <c r="A112" s="4" t="s">
        <v>206</v>
      </c>
      <c r="B112" s="5" t="s">
        <v>207</v>
      </c>
      <c r="C112" s="28">
        <v>37095</v>
      </c>
      <c r="D112" s="28">
        <v>31457</v>
      </c>
      <c r="E112" s="28">
        <v>0</v>
      </c>
      <c r="F112" s="28">
        <f t="shared" si="25"/>
        <v>5638</v>
      </c>
      <c r="G112" s="28">
        <v>123788</v>
      </c>
      <c r="H112" s="28">
        <v>93820</v>
      </c>
      <c r="I112" s="28">
        <v>0</v>
      </c>
      <c r="J112" s="28">
        <f t="shared" si="26"/>
        <v>29968</v>
      </c>
      <c r="K112" s="28">
        <v>1238</v>
      </c>
      <c r="L112" s="28">
        <v>0</v>
      </c>
      <c r="M112" s="28">
        <v>7698</v>
      </c>
      <c r="N112" s="28">
        <v>356</v>
      </c>
      <c r="O112" s="28">
        <v>356</v>
      </c>
    </row>
    <row r="113" spans="1:15" ht="12.75" customHeight="1">
      <c r="A113" s="4" t="s">
        <v>208</v>
      </c>
      <c r="B113" s="5" t="s">
        <v>209</v>
      </c>
      <c r="C113" s="28">
        <v>37619</v>
      </c>
      <c r="D113" s="28">
        <v>25942</v>
      </c>
      <c r="E113" s="28">
        <v>1705</v>
      </c>
      <c r="F113" s="28">
        <f t="shared" si="25"/>
        <v>9972</v>
      </c>
      <c r="G113" s="28">
        <v>144951</v>
      </c>
      <c r="H113" s="28">
        <v>79790</v>
      </c>
      <c r="I113" s="28">
        <v>9060</v>
      </c>
      <c r="J113" s="28">
        <f t="shared" si="26"/>
        <v>56101</v>
      </c>
      <c r="K113" s="28">
        <v>2862</v>
      </c>
      <c r="L113" s="28">
        <v>0</v>
      </c>
      <c r="M113" s="28">
        <v>49773</v>
      </c>
      <c r="N113" s="28">
        <v>1351</v>
      </c>
      <c r="O113" s="28">
        <v>1351</v>
      </c>
    </row>
    <row r="114" spans="1:15" ht="12.75" customHeight="1">
      <c r="A114" s="4" t="s">
        <v>210</v>
      </c>
      <c r="B114" s="5" t="s">
        <v>211</v>
      </c>
      <c r="C114" s="28">
        <v>87399</v>
      </c>
      <c r="D114" s="28">
        <v>70474</v>
      </c>
      <c r="E114" s="28">
        <v>0</v>
      </c>
      <c r="F114" s="28">
        <f t="shared" si="25"/>
        <v>16925</v>
      </c>
      <c r="G114" s="28">
        <v>237882</v>
      </c>
      <c r="H114" s="28">
        <v>167853</v>
      </c>
      <c r="I114" s="28">
        <v>0</v>
      </c>
      <c r="J114" s="28">
        <f t="shared" si="26"/>
        <v>70029</v>
      </c>
      <c r="K114" s="28">
        <v>10007</v>
      </c>
      <c r="L114" s="28">
        <v>0</v>
      </c>
      <c r="M114" s="28">
        <v>21040</v>
      </c>
      <c r="N114" s="28">
        <v>6101</v>
      </c>
      <c r="O114" s="28">
        <v>6101</v>
      </c>
    </row>
    <row r="115" spans="1:15" ht="12.75" customHeight="1">
      <c r="A115" s="4" t="s">
        <v>212</v>
      </c>
      <c r="B115" s="5" t="s">
        <v>213</v>
      </c>
      <c r="C115" s="28">
        <v>60354</v>
      </c>
      <c r="D115" s="28">
        <v>45381</v>
      </c>
      <c r="E115" s="28">
        <v>0</v>
      </c>
      <c r="F115" s="28">
        <f t="shared" si="25"/>
        <v>14973</v>
      </c>
      <c r="G115" s="28">
        <v>219393</v>
      </c>
      <c r="H115" s="28">
        <v>136063</v>
      </c>
      <c r="I115" s="28">
        <v>0</v>
      </c>
      <c r="J115" s="28">
        <f t="shared" si="26"/>
        <v>83330</v>
      </c>
      <c r="K115" s="28">
        <v>56174</v>
      </c>
      <c r="L115" s="28">
        <v>0</v>
      </c>
      <c r="M115" s="28">
        <v>17203</v>
      </c>
      <c r="N115" s="28">
        <v>2756</v>
      </c>
      <c r="O115" s="28">
        <v>2756</v>
      </c>
    </row>
    <row r="116" spans="1:15" ht="12.75" customHeight="1">
      <c r="A116" s="8"/>
      <c r="B116" s="9" t="s">
        <v>214</v>
      </c>
      <c r="C116" s="29">
        <f t="shared" ref="C116:O116" si="27">SUM(C110:C115)</f>
        <v>359294</v>
      </c>
      <c r="D116" s="29">
        <f t="shared" si="27"/>
        <v>286165</v>
      </c>
      <c r="E116" s="29">
        <f t="shared" si="27"/>
        <v>3393</v>
      </c>
      <c r="F116" s="29">
        <f t="shared" si="27"/>
        <v>69736</v>
      </c>
      <c r="G116" s="29">
        <f t="shared" si="27"/>
        <v>1292939</v>
      </c>
      <c r="H116" s="29">
        <f t="shared" si="27"/>
        <v>833846</v>
      </c>
      <c r="I116" s="29">
        <f t="shared" si="27"/>
        <v>21901</v>
      </c>
      <c r="J116" s="29">
        <f t="shared" si="27"/>
        <v>437192</v>
      </c>
      <c r="K116" s="29">
        <f t="shared" si="27"/>
        <v>75891</v>
      </c>
      <c r="L116" s="29">
        <f t="shared" si="27"/>
        <v>0</v>
      </c>
      <c r="M116" s="29">
        <f t="shared" si="27"/>
        <v>151497</v>
      </c>
      <c r="N116" s="29">
        <f t="shared" si="27"/>
        <v>12440</v>
      </c>
      <c r="O116" s="29">
        <f t="shared" si="27"/>
        <v>12440</v>
      </c>
    </row>
    <row r="117" spans="1:15" ht="12.75" customHeight="1">
      <c r="A117" s="4" t="s">
        <v>215</v>
      </c>
      <c r="B117" s="5" t="s">
        <v>216</v>
      </c>
      <c r="C117" s="28">
        <v>12652</v>
      </c>
      <c r="D117" s="28">
        <v>10960</v>
      </c>
      <c r="E117" s="28">
        <v>0</v>
      </c>
      <c r="F117" s="28">
        <f>SUM(C117-D117-E117)</f>
        <v>1692</v>
      </c>
      <c r="G117" s="28">
        <v>50922</v>
      </c>
      <c r="H117" s="28">
        <v>38189</v>
      </c>
      <c r="I117" s="28">
        <v>0</v>
      </c>
      <c r="J117" s="28">
        <f>SUM(G117-H117-I117)</f>
        <v>12733</v>
      </c>
      <c r="K117" s="28">
        <v>30</v>
      </c>
      <c r="L117" s="28">
        <v>0</v>
      </c>
      <c r="M117" s="28">
        <v>11965</v>
      </c>
      <c r="N117" s="28">
        <v>223</v>
      </c>
      <c r="O117" s="28">
        <v>223</v>
      </c>
    </row>
    <row r="118" spans="1:15" ht="12.75" customHeight="1">
      <c r="A118" s="4" t="s">
        <v>217</v>
      </c>
      <c r="B118" s="5" t="s">
        <v>218</v>
      </c>
      <c r="C118" s="28">
        <v>31767</v>
      </c>
      <c r="D118" s="28">
        <v>27141</v>
      </c>
      <c r="E118" s="28">
        <v>703</v>
      </c>
      <c r="F118" s="28">
        <f>SUM(C118-D118-E118)</f>
        <v>3923</v>
      </c>
      <c r="G118" s="28">
        <v>121584</v>
      </c>
      <c r="H118" s="28">
        <v>80013</v>
      </c>
      <c r="I118" s="28">
        <v>4878</v>
      </c>
      <c r="J118" s="28">
        <f>SUM(G118-H118-I118)</f>
        <v>36693</v>
      </c>
      <c r="K118" s="28">
        <v>319</v>
      </c>
      <c r="L118" s="28">
        <v>0</v>
      </c>
      <c r="M118" s="28">
        <v>14615</v>
      </c>
      <c r="N118" s="28">
        <v>3031</v>
      </c>
      <c r="O118" s="28">
        <v>3031</v>
      </c>
    </row>
    <row r="119" spans="1:15" ht="12.75" customHeight="1">
      <c r="A119" s="8"/>
      <c r="B119" s="9" t="s">
        <v>219</v>
      </c>
      <c r="C119" s="29">
        <f t="shared" ref="C119:O119" si="28">SUM(C117:C118)</f>
        <v>44419</v>
      </c>
      <c r="D119" s="29">
        <f t="shared" si="28"/>
        <v>38101</v>
      </c>
      <c r="E119" s="29">
        <f t="shared" si="28"/>
        <v>703</v>
      </c>
      <c r="F119" s="29">
        <f t="shared" si="28"/>
        <v>5615</v>
      </c>
      <c r="G119" s="29">
        <f t="shared" si="28"/>
        <v>172506</v>
      </c>
      <c r="H119" s="29">
        <f t="shared" si="28"/>
        <v>118202</v>
      </c>
      <c r="I119" s="29">
        <f t="shared" si="28"/>
        <v>4878</v>
      </c>
      <c r="J119" s="29">
        <f t="shared" si="28"/>
        <v>49426</v>
      </c>
      <c r="K119" s="29">
        <f t="shared" si="28"/>
        <v>349</v>
      </c>
      <c r="L119" s="29">
        <f t="shared" si="28"/>
        <v>0</v>
      </c>
      <c r="M119" s="29">
        <f t="shared" si="28"/>
        <v>26580</v>
      </c>
      <c r="N119" s="29">
        <f t="shared" si="28"/>
        <v>3254</v>
      </c>
      <c r="O119" s="29">
        <f t="shared" si="28"/>
        <v>3254</v>
      </c>
    </row>
    <row r="120" spans="1:15" ht="12.75" customHeight="1">
      <c r="A120" s="4" t="s">
        <v>220</v>
      </c>
      <c r="B120" s="5" t="s">
        <v>221</v>
      </c>
      <c r="C120" s="28">
        <v>37938</v>
      </c>
      <c r="D120" s="28">
        <v>34503</v>
      </c>
      <c r="E120" s="28">
        <v>710</v>
      </c>
      <c r="F120" s="28">
        <f>SUM(C120-D120-E120)</f>
        <v>2725</v>
      </c>
      <c r="G120" s="28">
        <v>118775</v>
      </c>
      <c r="H120" s="28">
        <v>95100</v>
      </c>
      <c r="I120" s="28">
        <v>5999</v>
      </c>
      <c r="J120" s="28">
        <f>SUM(G120-H120-I120)</f>
        <v>17676</v>
      </c>
      <c r="K120" s="28">
        <v>3939</v>
      </c>
      <c r="L120" s="28">
        <v>0</v>
      </c>
      <c r="M120" s="28">
        <v>4639</v>
      </c>
      <c r="N120" s="28">
        <v>3845</v>
      </c>
      <c r="O120" s="28">
        <v>3845</v>
      </c>
    </row>
    <row r="121" spans="1:15" ht="12.75" customHeight="1">
      <c r="A121" s="4" t="s">
        <v>222</v>
      </c>
      <c r="B121" s="5" t="s">
        <v>223</v>
      </c>
      <c r="C121" s="28">
        <v>60316</v>
      </c>
      <c r="D121" s="28">
        <v>55118</v>
      </c>
      <c r="E121" s="28">
        <v>1778</v>
      </c>
      <c r="F121" s="28">
        <f>SUM(C121-D121-E121)</f>
        <v>3420</v>
      </c>
      <c r="G121" s="28">
        <v>206418</v>
      </c>
      <c r="H121" s="28">
        <v>157467</v>
      </c>
      <c r="I121" s="28">
        <v>11208</v>
      </c>
      <c r="J121" s="28">
        <f>SUM(G121-H121-I121)</f>
        <v>37743</v>
      </c>
      <c r="K121" s="28">
        <v>613</v>
      </c>
      <c r="L121" s="28">
        <v>0</v>
      </c>
      <c r="M121" s="28">
        <v>8575</v>
      </c>
      <c r="N121" s="28">
        <v>515</v>
      </c>
      <c r="O121" s="28">
        <v>515</v>
      </c>
    </row>
    <row r="122" spans="1:15" ht="12.75" customHeight="1">
      <c r="A122" s="4" t="s">
        <v>224</v>
      </c>
      <c r="B122" s="5" t="s">
        <v>225</v>
      </c>
      <c r="C122" s="28">
        <v>11489</v>
      </c>
      <c r="D122" s="28">
        <v>9912</v>
      </c>
      <c r="E122" s="28">
        <v>0</v>
      </c>
      <c r="F122" s="28">
        <f>SUM(C122-D122-E122)</f>
        <v>1577</v>
      </c>
      <c r="G122" s="28">
        <v>38484</v>
      </c>
      <c r="H122" s="28">
        <v>26678</v>
      </c>
      <c r="I122" s="28">
        <v>0</v>
      </c>
      <c r="J122" s="28">
        <f>SUM(G122-H122-I122)</f>
        <v>11806</v>
      </c>
      <c r="K122" s="28">
        <v>262</v>
      </c>
      <c r="L122" s="28">
        <v>0</v>
      </c>
      <c r="M122" s="28">
        <v>12464</v>
      </c>
      <c r="N122" s="28">
        <v>105</v>
      </c>
      <c r="O122" s="28">
        <v>105</v>
      </c>
    </row>
    <row r="123" spans="1:15" ht="12.75" customHeight="1">
      <c r="A123" s="4" t="s">
        <v>226</v>
      </c>
      <c r="B123" s="5" t="s">
        <v>227</v>
      </c>
      <c r="C123" s="28">
        <v>54385</v>
      </c>
      <c r="D123" s="28">
        <v>47725</v>
      </c>
      <c r="E123" s="28">
        <v>865</v>
      </c>
      <c r="F123" s="28">
        <f>SUM(C123-D123-E123)</f>
        <v>5795</v>
      </c>
      <c r="G123" s="28">
        <v>154153</v>
      </c>
      <c r="H123" s="28">
        <v>119557</v>
      </c>
      <c r="I123" s="28">
        <v>5675</v>
      </c>
      <c r="J123" s="28">
        <f>SUM(G123-H123-I123)</f>
        <v>28921</v>
      </c>
      <c r="K123" s="28">
        <v>1921</v>
      </c>
      <c r="L123" s="28">
        <v>0</v>
      </c>
      <c r="M123" s="28">
        <v>6365</v>
      </c>
      <c r="N123" s="28">
        <v>729</v>
      </c>
      <c r="O123" s="28">
        <v>729</v>
      </c>
    </row>
    <row r="124" spans="1:15" ht="12.75" customHeight="1">
      <c r="A124" s="4" t="s">
        <v>228</v>
      </c>
      <c r="B124" s="5" t="s">
        <v>229</v>
      </c>
      <c r="C124" s="28">
        <v>17906</v>
      </c>
      <c r="D124" s="28">
        <v>16479</v>
      </c>
      <c r="E124" s="28">
        <v>341</v>
      </c>
      <c r="F124" s="28">
        <f>SUM(C124-D124-E124)</f>
        <v>1086</v>
      </c>
      <c r="G124" s="28">
        <v>50852</v>
      </c>
      <c r="H124" s="28">
        <v>41507</v>
      </c>
      <c r="I124" s="28">
        <v>2813</v>
      </c>
      <c r="J124" s="28">
        <f>SUM(G124-H124-I124)</f>
        <v>6532</v>
      </c>
      <c r="K124" s="28">
        <v>465</v>
      </c>
      <c r="L124" s="28">
        <v>0</v>
      </c>
      <c r="M124" s="28">
        <v>137</v>
      </c>
      <c r="N124" s="28">
        <v>532</v>
      </c>
      <c r="O124" s="28">
        <v>532</v>
      </c>
    </row>
    <row r="125" spans="1:15" ht="12.75" customHeight="1">
      <c r="A125" s="8"/>
      <c r="B125" s="9" t="s">
        <v>230</v>
      </c>
      <c r="C125" s="29">
        <f t="shared" ref="C125:O125" si="29">SUM(C120:C124)</f>
        <v>182034</v>
      </c>
      <c r="D125" s="29">
        <f t="shared" si="29"/>
        <v>163737</v>
      </c>
      <c r="E125" s="29">
        <f t="shared" si="29"/>
        <v>3694</v>
      </c>
      <c r="F125" s="29">
        <f t="shared" si="29"/>
        <v>14603</v>
      </c>
      <c r="G125" s="29">
        <f t="shared" si="29"/>
        <v>568682</v>
      </c>
      <c r="H125" s="29">
        <f t="shared" si="29"/>
        <v>440309</v>
      </c>
      <c r="I125" s="29">
        <f t="shared" si="29"/>
        <v>25695</v>
      </c>
      <c r="J125" s="29">
        <f t="shared" si="29"/>
        <v>102678</v>
      </c>
      <c r="K125" s="29">
        <f t="shared" si="29"/>
        <v>7200</v>
      </c>
      <c r="L125" s="29">
        <f t="shared" si="29"/>
        <v>0</v>
      </c>
      <c r="M125" s="29">
        <f t="shared" si="29"/>
        <v>32180</v>
      </c>
      <c r="N125" s="29">
        <f t="shared" si="29"/>
        <v>5726</v>
      </c>
      <c r="O125" s="29">
        <f t="shared" si="29"/>
        <v>5726</v>
      </c>
    </row>
    <row r="126" spans="1:15" ht="12.75" customHeight="1">
      <c r="A126" s="4" t="s">
        <v>231</v>
      </c>
      <c r="B126" s="5" t="s">
        <v>232</v>
      </c>
      <c r="C126" s="28">
        <v>40351</v>
      </c>
      <c r="D126" s="28">
        <v>30452</v>
      </c>
      <c r="E126" s="28">
        <v>0</v>
      </c>
      <c r="F126" s="28">
        <f t="shared" ref="F126:F134" si="30">SUM(C126-D126-E126)</f>
        <v>9899</v>
      </c>
      <c r="G126" s="28">
        <v>107157</v>
      </c>
      <c r="H126" s="28">
        <v>66075</v>
      </c>
      <c r="I126" s="28">
        <v>0</v>
      </c>
      <c r="J126" s="28">
        <f t="shared" ref="J126:J134" si="31">SUM(G126-H126-I126)</f>
        <v>41082</v>
      </c>
      <c r="K126" s="28">
        <v>524</v>
      </c>
      <c r="L126" s="28">
        <v>0</v>
      </c>
      <c r="M126" s="28">
        <v>13290</v>
      </c>
      <c r="N126" s="28">
        <v>646</v>
      </c>
      <c r="O126" s="28">
        <v>646</v>
      </c>
    </row>
    <row r="127" spans="1:15" ht="12.75" customHeight="1">
      <c r="A127" s="4" t="s">
        <v>233</v>
      </c>
      <c r="B127" s="5" t="s">
        <v>234</v>
      </c>
      <c r="C127" s="28">
        <v>19273</v>
      </c>
      <c r="D127" s="28">
        <v>15953</v>
      </c>
      <c r="E127" s="28">
        <v>0</v>
      </c>
      <c r="F127" s="28">
        <f t="shared" si="30"/>
        <v>3320</v>
      </c>
      <c r="G127" s="28">
        <v>58489</v>
      </c>
      <c r="H127" s="28">
        <v>47717</v>
      </c>
      <c r="I127" s="28">
        <v>0</v>
      </c>
      <c r="J127" s="28">
        <f t="shared" si="31"/>
        <v>10772</v>
      </c>
      <c r="K127" s="28">
        <v>202</v>
      </c>
      <c r="L127" s="28">
        <v>0</v>
      </c>
      <c r="M127" s="28">
        <v>2261</v>
      </c>
      <c r="N127" s="28">
        <v>0</v>
      </c>
      <c r="O127" s="28">
        <v>0</v>
      </c>
    </row>
    <row r="128" spans="1:15" ht="12.75" customHeight="1">
      <c r="A128" s="4" t="s">
        <v>235</v>
      </c>
      <c r="B128" s="5" t="s">
        <v>236</v>
      </c>
      <c r="C128" s="28">
        <v>124124</v>
      </c>
      <c r="D128" s="28">
        <v>98393</v>
      </c>
      <c r="E128" s="28">
        <v>2592</v>
      </c>
      <c r="F128" s="28">
        <f t="shared" si="30"/>
        <v>23139</v>
      </c>
      <c r="G128" s="28">
        <v>286018</v>
      </c>
      <c r="H128" s="28">
        <v>205692</v>
      </c>
      <c r="I128" s="28">
        <v>11135</v>
      </c>
      <c r="J128" s="28">
        <f t="shared" si="31"/>
        <v>69191</v>
      </c>
      <c r="K128" s="28">
        <v>3642</v>
      </c>
      <c r="L128" s="28">
        <v>0</v>
      </c>
      <c r="M128" s="28">
        <v>27647</v>
      </c>
      <c r="N128" s="28">
        <v>1842</v>
      </c>
      <c r="O128" s="28">
        <v>1842</v>
      </c>
    </row>
    <row r="129" spans="1:15" ht="12.75" customHeight="1">
      <c r="A129" s="4" t="s">
        <v>237</v>
      </c>
      <c r="B129" s="5" t="s">
        <v>238</v>
      </c>
      <c r="C129" s="28">
        <v>12797</v>
      </c>
      <c r="D129" s="28">
        <v>9816</v>
      </c>
      <c r="E129" s="28">
        <v>684</v>
      </c>
      <c r="F129" s="28">
        <f t="shared" si="30"/>
        <v>2297</v>
      </c>
      <c r="G129" s="28">
        <v>48441</v>
      </c>
      <c r="H129" s="28">
        <v>23727</v>
      </c>
      <c r="I129" s="28">
        <v>5694</v>
      </c>
      <c r="J129" s="28">
        <f t="shared" si="31"/>
        <v>19020</v>
      </c>
      <c r="K129" s="28">
        <v>427</v>
      </c>
      <c r="L129" s="28">
        <v>0</v>
      </c>
      <c r="M129" s="28">
        <v>17122</v>
      </c>
      <c r="N129" s="28">
        <v>637</v>
      </c>
      <c r="O129" s="28">
        <v>637</v>
      </c>
    </row>
    <row r="130" spans="1:15" ht="12.75" customHeight="1">
      <c r="A130" s="4" t="s">
        <v>239</v>
      </c>
      <c r="B130" s="5" t="s">
        <v>240</v>
      </c>
      <c r="C130" s="28">
        <v>78283</v>
      </c>
      <c r="D130" s="28">
        <v>65446</v>
      </c>
      <c r="E130" s="28">
        <v>4271</v>
      </c>
      <c r="F130" s="28">
        <f t="shared" si="30"/>
        <v>8566</v>
      </c>
      <c r="G130" s="28">
        <v>197069</v>
      </c>
      <c r="H130" s="28">
        <v>105727</v>
      </c>
      <c r="I130" s="28">
        <v>18893</v>
      </c>
      <c r="J130" s="28">
        <f t="shared" si="31"/>
        <v>72449</v>
      </c>
      <c r="K130" s="28">
        <v>1922</v>
      </c>
      <c r="L130" s="28">
        <v>0</v>
      </c>
      <c r="M130" s="28">
        <v>1373</v>
      </c>
      <c r="N130" s="28">
        <v>135667</v>
      </c>
      <c r="O130" s="28">
        <v>7558</v>
      </c>
    </row>
    <row r="131" spans="1:15" ht="12.75" customHeight="1">
      <c r="A131" s="4" t="s">
        <v>241</v>
      </c>
      <c r="B131" s="5" t="s">
        <v>242</v>
      </c>
      <c r="C131" s="28">
        <v>142686</v>
      </c>
      <c r="D131" s="28">
        <v>119505</v>
      </c>
      <c r="E131" s="28">
        <v>1171</v>
      </c>
      <c r="F131" s="28">
        <f t="shared" si="30"/>
        <v>22010</v>
      </c>
      <c r="G131" s="28">
        <v>344691</v>
      </c>
      <c r="H131" s="28">
        <v>187884</v>
      </c>
      <c r="I131" s="28">
        <v>6281</v>
      </c>
      <c r="J131" s="28">
        <f t="shared" si="31"/>
        <v>150526</v>
      </c>
      <c r="K131" s="28">
        <v>3777</v>
      </c>
      <c r="L131" s="28">
        <v>0</v>
      </c>
      <c r="M131" s="28">
        <v>6517</v>
      </c>
      <c r="N131" s="28">
        <v>2651</v>
      </c>
      <c r="O131" s="28">
        <v>2651</v>
      </c>
    </row>
    <row r="132" spans="1:15" ht="12.75" customHeight="1">
      <c r="A132" s="4" t="s">
        <v>243</v>
      </c>
      <c r="B132" s="5" t="s">
        <v>244</v>
      </c>
      <c r="C132" s="28">
        <v>64636</v>
      </c>
      <c r="D132" s="28">
        <v>54268</v>
      </c>
      <c r="E132" s="28">
        <v>0</v>
      </c>
      <c r="F132" s="28">
        <f t="shared" si="30"/>
        <v>10368</v>
      </c>
      <c r="G132" s="28">
        <v>183486</v>
      </c>
      <c r="H132" s="28">
        <v>113091</v>
      </c>
      <c r="I132" s="28">
        <v>0</v>
      </c>
      <c r="J132" s="28">
        <f t="shared" si="31"/>
        <v>70395</v>
      </c>
      <c r="K132" s="28">
        <v>6335</v>
      </c>
      <c r="L132" s="28">
        <v>0</v>
      </c>
      <c r="M132" s="28">
        <v>13922</v>
      </c>
      <c r="N132" s="28">
        <v>230</v>
      </c>
      <c r="O132" s="28">
        <v>230</v>
      </c>
    </row>
    <row r="133" spans="1:15" ht="12.75" customHeight="1">
      <c r="A133" s="4" t="s">
        <v>245</v>
      </c>
      <c r="B133" s="5" t="s">
        <v>246</v>
      </c>
      <c r="C133" s="28">
        <v>57717</v>
      </c>
      <c r="D133" s="28">
        <v>50582</v>
      </c>
      <c r="E133" s="28">
        <v>0</v>
      </c>
      <c r="F133" s="28">
        <f t="shared" si="30"/>
        <v>7135</v>
      </c>
      <c r="G133" s="28">
        <v>157198</v>
      </c>
      <c r="H133" s="28">
        <v>109332</v>
      </c>
      <c r="I133" s="28">
        <v>0</v>
      </c>
      <c r="J133" s="28">
        <f t="shared" si="31"/>
        <v>47866</v>
      </c>
      <c r="K133" s="28">
        <v>28725</v>
      </c>
      <c r="L133" s="28">
        <v>0</v>
      </c>
      <c r="M133" s="28">
        <v>9798</v>
      </c>
      <c r="N133" s="28">
        <v>160</v>
      </c>
      <c r="O133" s="28">
        <v>160</v>
      </c>
    </row>
    <row r="134" spans="1:15" ht="12.75" customHeight="1">
      <c r="A134" s="4" t="s">
        <v>247</v>
      </c>
      <c r="B134" s="5" t="s">
        <v>248</v>
      </c>
      <c r="C134" s="28">
        <v>42396</v>
      </c>
      <c r="D134" s="28">
        <v>29708</v>
      </c>
      <c r="E134" s="28">
        <v>0</v>
      </c>
      <c r="F134" s="28">
        <f t="shared" si="30"/>
        <v>12688</v>
      </c>
      <c r="G134" s="28">
        <v>194134</v>
      </c>
      <c r="H134" s="28">
        <v>59267</v>
      </c>
      <c r="I134" s="28">
        <v>0</v>
      </c>
      <c r="J134" s="28">
        <f t="shared" si="31"/>
        <v>134867</v>
      </c>
      <c r="K134" s="28">
        <v>3892</v>
      </c>
      <c r="L134" s="28">
        <v>0</v>
      </c>
      <c r="M134" s="28">
        <v>12556</v>
      </c>
      <c r="N134" s="28">
        <v>111</v>
      </c>
      <c r="O134" s="28">
        <v>111</v>
      </c>
    </row>
    <row r="135" spans="1:15" ht="12.75" customHeight="1">
      <c r="A135" s="10"/>
      <c r="B135" s="9" t="s">
        <v>249</v>
      </c>
      <c r="C135" s="29">
        <f t="shared" ref="C135:O135" si="32">SUM(C126:C134)</f>
        <v>582263</v>
      </c>
      <c r="D135" s="29">
        <f t="shared" si="32"/>
        <v>474123</v>
      </c>
      <c r="E135" s="29">
        <f t="shared" si="32"/>
        <v>8718</v>
      </c>
      <c r="F135" s="29">
        <f t="shared" si="32"/>
        <v>99422</v>
      </c>
      <c r="G135" s="29">
        <f t="shared" si="32"/>
        <v>1576683</v>
      </c>
      <c r="H135" s="29">
        <f t="shared" si="32"/>
        <v>918512</v>
      </c>
      <c r="I135" s="29">
        <f t="shared" si="32"/>
        <v>42003</v>
      </c>
      <c r="J135" s="29">
        <f t="shared" si="32"/>
        <v>616168</v>
      </c>
      <c r="K135" s="29">
        <f t="shared" si="32"/>
        <v>49446</v>
      </c>
      <c r="L135" s="29">
        <f t="shared" si="32"/>
        <v>0</v>
      </c>
      <c r="M135" s="29">
        <f t="shared" si="32"/>
        <v>104486</v>
      </c>
      <c r="N135" s="29">
        <f t="shared" si="32"/>
        <v>141944</v>
      </c>
      <c r="O135" s="29">
        <f t="shared" si="32"/>
        <v>13835</v>
      </c>
    </row>
    <row r="136" spans="1:15" ht="12.75" customHeight="1">
      <c r="A136" s="4" t="s">
        <v>250</v>
      </c>
      <c r="B136" s="5" t="s">
        <v>251</v>
      </c>
      <c r="C136" s="28">
        <v>85018</v>
      </c>
      <c r="D136" s="28">
        <v>80303</v>
      </c>
      <c r="E136" s="28">
        <v>0</v>
      </c>
      <c r="F136" s="28">
        <f t="shared" ref="F136:F143" si="33">SUM(C136-D136-E136)</f>
        <v>4715</v>
      </c>
      <c r="G136" s="28">
        <v>202865</v>
      </c>
      <c r="H136" s="28">
        <v>160339</v>
      </c>
      <c r="I136" s="28">
        <v>0</v>
      </c>
      <c r="J136" s="28">
        <f t="shared" ref="J136:J143" si="34">SUM(G136-H136-I136)</f>
        <v>42526</v>
      </c>
      <c r="K136" s="28">
        <v>20292</v>
      </c>
      <c r="L136" s="28">
        <v>12358</v>
      </c>
      <c r="M136" s="28">
        <v>17501</v>
      </c>
      <c r="N136" s="28">
        <v>26292</v>
      </c>
      <c r="O136" s="28">
        <v>25650</v>
      </c>
    </row>
    <row r="137" spans="1:15" ht="12.75" customHeight="1">
      <c r="A137" s="4" t="s">
        <v>252</v>
      </c>
      <c r="B137" s="5" t="s">
        <v>253</v>
      </c>
      <c r="C137" s="28">
        <v>14313</v>
      </c>
      <c r="D137" s="28">
        <v>11382</v>
      </c>
      <c r="E137" s="28">
        <v>0</v>
      </c>
      <c r="F137" s="28">
        <f t="shared" si="33"/>
        <v>2931</v>
      </c>
      <c r="G137" s="28">
        <v>29649</v>
      </c>
      <c r="H137" s="28">
        <v>24154</v>
      </c>
      <c r="I137" s="28">
        <v>0</v>
      </c>
      <c r="J137" s="28">
        <f t="shared" si="34"/>
        <v>5495</v>
      </c>
      <c r="K137" s="28">
        <v>77</v>
      </c>
      <c r="L137" s="28">
        <v>0</v>
      </c>
      <c r="M137" s="28">
        <v>0</v>
      </c>
      <c r="N137" s="28">
        <v>24</v>
      </c>
      <c r="O137" s="28">
        <v>24</v>
      </c>
    </row>
    <row r="138" spans="1:15" ht="12.75" customHeight="1">
      <c r="A138" s="4" t="s">
        <v>254</v>
      </c>
      <c r="B138" s="5" t="s">
        <v>255</v>
      </c>
      <c r="C138" s="28">
        <v>6687</v>
      </c>
      <c r="D138" s="28">
        <v>6394</v>
      </c>
      <c r="E138" s="28">
        <v>0</v>
      </c>
      <c r="F138" s="28">
        <f t="shared" si="33"/>
        <v>293</v>
      </c>
      <c r="G138" s="28">
        <v>19691</v>
      </c>
      <c r="H138" s="28">
        <v>18593</v>
      </c>
      <c r="I138" s="28">
        <v>0</v>
      </c>
      <c r="J138" s="28">
        <f t="shared" si="34"/>
        <v>1098</v>
      </c>
      <c r="K138" s="28">
        <v>3</v>
      </c>
      <c r="L138" s="28">
        <v>0</v>
      </c>
      <c r="M138" s="28">
        <v>1613</v>
      </c>
      <c r="N138" s="28">
        <v>1358</v>
      </c>
      <c r="O138" s="28">
        <v>1106</v>
      </c>
    </row>
    <row r="139" spans="1:15" ht="12.75" customHeight="1">
      <c r="A139" s="4" t="s">
        <v>256</v>
      </c>
      <c r="B139" s="5" t="s">
        <v>257</v>
      </c>
      <c r="C139" s="28">
        <v>21660</v>
      </c>
      <c r="D139" s="28">
        <v>20535</v>
      </c>
      <c r="E139" s="28">
        <v>0</v>
      </c>
      <c r="F139" s="28">
        <f t="shared" si="33"/>
        <v>1125</v>
      </c>
      <c r="G139" s="28">
        <v>60946</v>
      </c>
      <c r="H139" s="28">
        <v>52678</v>
      </c>
      <c r="I139" s="28">
        <v>0</v>
      </c>
      <c r="J139" s="28">
        <f t="shared" si="34"/>
        <v>8268</v>
      </c>
      <c r="K139" s="28">
        <v>13158</v>
      </c>
      <c r="L139" s="28">
        <v>2243</v>
      </c>
      <c r="M139" s="28">
        <v>10180</v>
      </c>
      <c r="N139" s="28">
        <v>1385</v>
      </c>
      <c r="O139" s="28">
        <v>1367</v>
      </c>
    </row>
    <row r="140" spans="1:15" ht="12.75" customHeight="1">
      <c r="A140" s="4" t="s">
        <v>258</v>
      </c>
      <c r="B140" s="5" t="s">
        <v>259</v>
      </c>
      <c r="C140" s="28">
        <v>3949</v>
      </c>
      <c r="D140" s="28">
        <v>3821</v>
      </c>
      <c r="E140" s="28">
        <v>0</v>
      </c>
      <c r="F140" s="28">
        <f t="shared" si="33"/>
        <v>128</v>
      </c>
      <c r="G140" s="28">
        <v>8304</v>
      </c>
      <c r="H140" s="28">
        <v>7825</v>
      </c>
      <c r="I140" s="28">
        <v>0</v>
      </c>
      <c r="J140" s="28">
        <f t="shared" si="34"/>
        <v>479</v>
      </c>
      <c r="K140" s="28">
        <v>0</v>
      </c>
      <c r="L140" s="28">
        <v>0</v>
      </c>
      <c r="M140" s="28">
        <v>0</v>
      </c>
      <c r="N140" s="28">
        <v>9</v>
      </c>
      <c r="O140" s="28">
        <v>0</v>
      </c>
    </row>
    <row r="141" spans="1:15" ht="12.75" customHeight="1">
      <c r="A141" s="4" t="s">
        <v>260</v>
      </c>
      <c r="B141" s="5" t="s">
        <v>261</v>
      </c>
      <c r="C141" s="28">
        <v>23778</v>
      </c>
      <c r="D141" s="28">
        <v>23223</v>
      </c>
      <c r="E141" s="28">
        <v>0</v>
      </c>
      <c r="F141" s="28">
        <f t="shared" si="33"/>
        <v>555</v>
      </c>
      <c r="G141" s="28">
        <v>50451</v>
      </c>
      <c r="H141" s="28">
        <v>43265</v>
      </c>
      <c r="I141" s="28">
        <v>0</v>
      </c>
      <c r="J141" s="28">
        <f t="shared" si="34"/>
        <v>7186</v>
      </c>
      <c r="K141" s="28">
        <v>5223</v>
      </c>
      <c r="L141" s="28">
        <v>0</v>
      </c>
      <c r="M141" s="28">
        <v>2054</v>
      </c>
      <c r="N141" s="28">
        <v>2193</v>
      </c>
      <c r="O141" s="28">
        <v>2193</v>
      </c>
    </row>
    <row r="142" spans="1:15" ht="12.75" customHeight="1">
      <c r="A142" s="4" t="s">
        <v>262</v>
      </c>
      <c r="B142" s="5" t="s">
        <v>263</v>
      </c>
      <c r="C142" s="28">
        <v>20204</v>
      </c>
      <c r="D142" s="28">
        <v>15659</v>
      </c>
      <c r="E142" s="28">
        <v>0</v>
      </c>
      <c r="F142" s="28">
        <f t="shared" si="33"/>
        <v>4545</v>
      </c>
      <c r="G142" s="28">
        <v>61649</v>
      </c>
      <c r="H142" s="28">
        <v>49006</v>
      </c>
      <c r="I142" s="28">
        <v>0</v>
      </c>
      <c r="J142" s="28">
        <f t="shared" si="34"/>
        <v>12643</v>
      </c>
      <c r="K142" s="28">
        <v>7829</v>
      </c>
      <c r="L142" s="28">
        <v>22</v>
      </c>
      <c r="M142" s="28">
        <v>13747</v>
      </c>
      <c r="N142" s="28">
        <v>6694</v>
      </c>
      <c r="O142" s="28">
        <v>6603</v>
      </c>
    </row>
    <row r="143" spans="1:15" ht="12.75" customHeight="1">
      <c r="A143" s="4" t="s">
        <v>264</v>
      </c>
      <c r="B143" s="5" t="s">
        <v>265</v>
      </c>
      <c r="C143" s="28">
        <v>58239</v>
      </c>
      <c r="D143" s="28">
        <v>48151</v>
      </c>
      <c r="E143" s="28">
        <v>0</v>
      </c>
      <c r="F143" s="28">
        <f t="shared" si="33"/>
        <v>10088</v>
      </c>
      <c r="G143" s="28">
        <v>175934</v>
      </c>
      <c r="H143" s="28">
        <v>82858</v>
      </c>
      <c r="I143" s="28">
        <v>0</v>
      </c>
      <c r="J143" s="28">
        <f t="shared" si="34"/>
        <v>93076</v>
      </c>
      <c r="K143" s="28">
        <v>41160</v>
      </c>
      <c r="L143" s="28">
        <v>58</v>
      </c>
      <c r="M143" s="28">
        <v>17653</v>
      </c>
      <c r="N143" s="28">
        <v>12627</v>
      </c>
      <c r="O143" s="28">
        <v>12457</v>
      </c>
    </row>
    <row r="144" spans="1:15" ht="12.75" customHeight="1">
      <c r="A144" s="10"/>
      <c r="B144" s="9" t="s">
        <v>266</v>
      </c>
      <c r="C144" s="30">
        <f t="shared" ref="C144:O144" si="35">SUM(C136:C143)</f>
        <v>233848</v>
      </c>
      <c r="D144" s="30">
        <f t="shared" si="35"/>
        <v>209468</v>
      </c>
      <c r="E144" s="30">
        <f t="shared" si="35"/>
        <v>0</v>
      </c>
      <c r="F144" s="30">
        <f t="shared" si="35"/>
        <v>24380</v>
      </c>
      <c r="G144" s="30">
        <f t="shared" si="35"/>
        <v>609489</v>
      </c>
      <c r="H144" s="30">
        <f t="shared" si="35"/>
        <v>438718</v>
      </c>
      <c r="I144" s="30">
        <f t="shared" si="35"/>
        <v>0</v>
      </c>
      <c r="J144" s="30">
        <f t="shared" si="35"/>
        <v>170771</v>
      </c>
      <c r="K144" s="30">
        <f t="shared" si="35"/>
        <v>87742</v>
      </c>
      <c r="L144" s="30">
        <f t="shared" si="35"/>
        <v>14681</v>
      </c>
      <c r="M144" s="30">
        <f t="shared" si="35"/>
        <v>62748</v>
      </c>
      <c r="N144" s="30">
        <f t="shared" si="35"/>
        <v>50582</v>
      </c>
      <c r="O144" s="30">
        <f t="shared" si="35"/>
        <v>49400</v>
      </c>
    </row>
    <row r="145" spans="1:15" ht="12.75" customHeight="1">
      <c r="A145" s="11" t="s">
        <v>267</v>
      </c>
      <c r="B145" s="6" t="s">
        <v>268</v>
      </c>
      <c r="C145" s="31">
        <f t="shared" ref="C145:O145" si="36">C144+C135+C125+C119+C116+C109+C103+C98+C95+C89+C86+C80+C69+C59+C51+C46+C43+C30+C25+C23</f>
        <v>7596896</v>
      </c>
      <c r="D145" s="31">
        <f t="shared" si="36"/>
        <v>5470119</v>
      </c>
      <c r="E145" s="31">
        <f t="shared" si="36"/>
        <v>225696</v>
      </c>
      <c r="F145" s="31">
        <f t="shared" si="36"/>
        <v>1901081</v>
      </c>
      <c r="G145" s="31">
        <f t="shared" si="36"/>
        <v>23213986</v>
      </c>
      <c r="H145" s="31">
        <f t="shared" si="36"/>
        <v>11898356</v>
      </c>
      <c r="I145" s="31">
        <f t="shared" si="36"/>
        <v>1058900</v>
      </c>
      <c r="J145" s="31">
        <f t="shared" si="36"/>
        <v>10256730</v>
      </c>
      <c r="K145" s="31">
        <f t="shared" si="36"/>
        <v>1148147</v>
      </c>
      <c r="L145" s="31">
        <f t="shared" si="36"/>
        <v>26979</v>
      </c>
      <c r="M145" s="31">
        <f t="shared" si="36"/>
        <v>1945918</v>
      </c>
      <c r="N145" s="31">
        <f t="shared" si="36"/>
        <v>963396</v>
      </c>
      <c r="O145" s="31">
        <f t="shared" si="36"/>
        <v>624793</v>
      </c>
    </row>
  </sheetData>
  <mergeCells count="29">
    <mergeCell ref="A1:D1"/>
    <mergeCell ref="E1:L1"/>
    <mergeCell ref="A2:D2"/>
    <mergeCell ref="A3:C3"/>
    <mergeCell ref="E3:L3"/>
    <mergeCell ref="A4:C4"/>
    <mergeCell ref="E4:L4"/>
    <mergeCell ref="A6:D6"/>
    <mergeCell ref="I6:M6"/>
    <mergeCell ref="L7:O7"/>
    <mergeCell ref="L8:O8"/>
    <mergeCell ref="A11:B11"/>
    <mergeCell ref="C11:F11"/>
    <mergeCell ref="G11:J11"/>
    <mergeCell ref="K11:M11"/>
    <mergeCell ref="N11:O11"/>
    <mergeCell ref="A12:A13"/>
    <mergeCell ref="B12:B13"/>
    <mergeCell ref="C12:C13"/>
    <mergeCell ref="D12:E12"/>
    <mergeCell ref="F12:F13"/>
    <mergeCell ref="G12:G13"/>
    <mergeCell ref="N12:N13"/>
    <mergeCell ref="H12:H13"/>
    <mergeCell ref="I12:I13"/>
    <mergeCell ref="J12:J13"/>
    <mergeCell ref="K12:K13"/>
    <mergeCell ref="L12:L13"/>
    <mergeCell ref="M12:M13"/>
  </mergeCells>
  <pageMargins left="0.7" right="0.7" top="0.75" bottom="0.75" header="0.3" footer="0.3"/>
  <pageSetup orientation="portrait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2</vt:i4>
      </vt:variant>
    </vt:vector>
  </HeadingPairs>
  <TitlesOfParts>
    <vt:vector size="2" baseType="lpstr">
      <vt:lpstr>Mensile</vt:lpstr>
      <vt:lpstr>Aggregato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Bollettino Petrolifero</dc:title>
  <dc:creator>Ministero Sviluppo Economico;alessio</dc:creator>
  <cp:lastModifiedBy>antonello.mariti</cp:lastModifiedBy>
  <dcterms:created xsi:type="dcterms:W3CDTF">2014-06-24T11:54:17Z</dcterms:created>
  <dcterms:modified xsi:type="dcterms:W3CDTF">2017-05-09T15:54:02Z</dcterms:modified>
</cp:coreProperties>
</file>