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0" yWindow="0" windowWidth="51600" windowHeight="17175"/>
  </bookViews>
  <sheets>
    <sheet name="Financia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3" i="1"/>
  <c r="D17" i="1"/>
  <c r="B17" i="1"/>
  <c r="D5" i="1"/>
  <c r="B5" i="1"/>
  <c r="D3" i="1"/>
  <c r="D4" i="1" s="1"/>
  <c r="D6" i="1" s="1"/>
  <c r="D16" i="1" s="1"/>
  <c r="D7" i="1"/>
  <c r="B7" i="1"/>
  <c r="B3" i="1"/>
  <c r="B4" i="1" s="1"/>
  <c r="D10" i="1" l="1"/>
  <c r="B6" i="1"/>
  <c r="D11" i="1"/>
  <c r="B16" i="1" l="1"/>
  <c r="B10" i="1"/>
  <c r="B11" i="1" s="1"/>
  <c r="D12" i="1"/>
  <c r="D14" i="1" s="1"/>
  <c r="B12" i="1"/>
  <c r="B14" i="1" s="1"/>
</calcChain>
</file>

<file path=xl/sharedStrings.xml><?xml version="1.0" encoding="utf-8"?>
<sst xmlns="http://schemas.openxmlformats.org/spreadsheetml/2006/main" count="16" uniqueCount="16">
  <si>
    <t>Revenue</t>
  </si>
  <si>
    <t>COGS</t>
  </si>
  <si>
    <t>Gross Porift</t>
  </si>
  <si>
    <t>SG&amp;A</t>
  </si>
  <si>
    <t>Non-operating income (expense)</t>
  </si>
  <si>
    <t>Interest expense</t>
  </si>
  <si>
    <t>Operating income (EBIT)</t>
  </si>
  <si>
    <t>Pretax Income (EBT)</t>
  </si>
  <si>
    <t>Tax expense (@ 40% tax rate)</t>
  </si>
  <si>
    <t>Net income</t>
  </si>
  <si>
    <t>Weighted average basic shares outstanding</t>
  </si>
  <si>
    <t>EPS</t>
  </si>
  <si>
    <t>EBITDA</t>
  </si>
  <si>
    <t>D&amp;A</t>
  </si>
  <si>
    <t>Tax rate</t>
  </si>
  <si>
    <t>Interest (income)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</si>
</sst>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&quot;$&quot;#,##0.0"/>
    <numFmt numFmtId="166" formatCode="&quot;$&quot;#,##0.00"/>
    <numFmt numFmtId="168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indent="1"/>
    </xf>
    <xf numFmtId="0" fontId="1" fillId="0" borderId="1" xfId="0" applyFont="1" applyBorder="1"/>
    <xf numFmtId="9" fontId="0" fillId="0" borderId="0" xfId="0" applyNumberFormat="1"/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5" fontId="2" fillId="2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tabSelected="1" workbookViewId="0"/>
  </sheetViews>
  <sheetFormatPr defaultRowHeight="15" x14ac:dyDescent="0.25"/>
  <cols>
    <col min="1" max="1" width="42.28515625" customWidth="1"/>
    <col min="12" max="12" width="14" customWidth="1"/>
    <col min="13" max="13" width="26.85546875" customWidth="1"/>
    <col min="14" max="18" width="12.5703125" customWidth="1"/>
  </cols>
  <sheetData>
    <row r="1" spans="1:4" ht="15.75" thickBot="1" x14ac:dyDescent="0.3">
      <c r="B1" s="2">
        <v>2014</v>
      </c>
      <c r="D1" s="2">
        <v>2014</v>
      </c>
    </row>
    <row r="2" spans="1:4" x14ac:dyDescent="0.25">
      <c r="A2" t="s">
        <v>0</v>
      </c>
      <c r="B2" s="5">
        <v>100</v>
      </c>
      <c r="C2" s="5"/>
      <c r="D2" s="5">
        <v>100</v>
      </c>
    </row>
    <row r="3" spans="1:4" x14ac:dyDescent="0.25">
      <c r="A3" t="s">
        <v>1</v>
      </c>
      <c r="B3" s="7">
        <f>15+20</f>
        <v>35</v>
      </c>
      <c r="C3" s="7"/>
      <c r="D3" s="7">
        <f>15+20+15/3</f>
        <v>40</v>
      </c>
    </row>
    <row r="4" spans="1:4" x14ac:dyDescent="0.25">
      <c r="A4" s="1" t="s">
        <v>2</v>
      </c>
      <c r="B4" s="7">
        <f>B2-B3</f>
        <v>65</v>
      </c>
      <c r="C4" s="7"/>
      <c r="D4" s="7">
        <f>D2-D3</f>
        <v>60</v>
      </c>
    </row>
    <row r="5" spans="1:4" x14ac:dyDescent="0.25">
      <c r="A5" t="s">
        <v>3</v>
      </c>
      <c r="B5" s="7">
        <f>15+(30/3)+(0.4)</f>
        <v>25.4</v>
      </c>
      <c r="C5" s="7"/>
      <c r="D5" s="7">
        <f>15+(15/3)+(2/5)</f>
        <v>20.399999999999999</v>
      </c>
    </row>
    <row r="6" spans="1:4" x14ac:dyDescent="0.25">
      <c r="A6" s="1" t="s">
        <v>6</v>
      </c>
      <c r="B6" s="5">
        <f>B4-B5</f>
        <v>39.6</v>
      </c>
      <c r="C6" s="5"/>
      <c r="D6" s="5">
        <f>D4-D5</f>
        <v>39.6</v>
      </c>
    </row>
    <row r="7" spans="1:4" x14ac:dyDescent="0.25">
      <c r="A7" t="s">
        <v>5</v>
      </c>
      <c r="B7" s="5">
        <f>50*0.1</f>
        <v>5</v>
      </c>
      <c r="C7" s="5"/>
      <c r="D7" s="5">
        <f>50*0.1</f>
        <v>5</v>
      </c>
    </row>
    <row r="8" spans="1:4" x14ac:dyDescent="0.25">
      <c r="A8" t="s">
        <v>15</v>
      </c>
      <c r="B8" s="5">
        <v>-2</v>
      </c>
      <c r="C8" s="5"/>
      <c r="D8" s="5">
        <v>-2</v>
      </c>
    </row>
    <row r="9" spans="1:4" x14ac:dyDescent="0.25">
      <c r="A9" t="s">
        <v>4</v>
      </c>
      <c r="B9" s="5">
        <v>-5</v>
      </c>
      <c r="C9" s="5"/>
      <c r="D9" s="5">
        <v>-5</v>
      </c>
    </row>
    <row r="10" spans="1:4" x14ac:dyDescent="0.25">
      <c r="A10" s="1" t="s">
        <v>7</v>
      </c>
      <c r="B10" s="5">
        <f>B6-B7-B8+B9</f>
        <v>31.6</v>
      </c>
      <c r="C10" s="5"/>
      <c r="D10" s="5">
        <f>D6-D7-D8+D9</f>
        <v>31.6</v>
      </c>
    </row>
    <row r="11" spans="1:4" x14ac:dyDescent="0.25">
      <c r="A11" t="s">
        <v>8</v>
      </c>
      <c r="B11" s="5">
        <f>B10*B18</f>
        <v>12.64</v>
      </c>
      <c r="C11" s="5"/>
      <c r="D11" s="5">
        <f>D10*D18</f>
        <v>12.64</v>
      </c>
    </row>
    <row r="12" spans="1:4" x14ac:dyDescent="0.25">
      <c r="A12" t="s">
        <v>9</v>
      </c>
      <c r="B12" s="5">
        <f>B10-B11</f>
        <v>18.96</v>
      </c>
      <c r="C12" s="5"/>
      <c r="D12" s="5">
        <f>D10-D11</f>
        <v>18.96</v>
      </c>
    </row>
    <row r="13" spans="1:4" x14ac:dyDescent="0.25">
      <c r="A13" t="s">
        <v>10</v>
      </c>
      <c r="B13" s="6">
        <f>(5+9)/2</f>
        <v>7</v>
      </c>
      <c r="C13" s="6"/>
      <c r="D13" s="6">
        <f>(5+9)/2</f>
        <v>7</v>
      </c>
    </row>
    <row r="14" spans="1:4" x14ac:dyDescent="0.25">
      <c r="A14" t="s">
        <v>11</v>
      </c>
      <c r="B14" s="4">
        <f>B12/B13</f>
        <v>2.7085714285714286</v>
      </c>
      <c r="C14" s="4"/>
      <c r="D14" s="4">
        <f>D12/D13</f>
        <v>2.7085714285714286</v>
      </c>
    </row>
    <row r="15" spans="1:4" x14ac:dyDescent="0.25">
      <c r="B15" s="5"/>
      <c r="C15" s="5"/>
      <c r="D15" s="5"/>
    </row>
    <row r="16" spans="1:4" x14ac:dyDescent="0.25">
      <c r="A16" t="s">
        <v>12</v>
      </c>
      <c r="B16" s="5">
        <f>B6+B17</f>
        <v>50</v>
      </c>
      <c r="C16" s="5"/>
      <c r="D16" s="5">
        <f>D6+D17</f>
        <v>50</v>
      </c>
    </row>
    <row r="17" spans="1:14" x14ac:dyDescent="0.25">
      <c r="A17" t="s">
        <v>13</v>
      </c>
      <c r="B17">
        <f>15/3+15/3+2/5</f>
        <v>10.4</v>
      </c>
      <c r="D17">
        <f>15/3+15/3+2/5</f>
        <v>10.4</v>
      </c>
    </row>
    <row r="18" spans="1:14" x14ac:dyDescent="0.25">
      <c r="A18" t="s">
        <v>14</v>
      </c>
      <c r="B18" s="3">
        <v>0.4</v>
      </c>
      <c r="C18" s="3"/>
      <c r="D18" s="3">
        <v>0.4</v>
      </c>
    </row>
    <row r="26" spans="1:14" x14ac:dyDescent="0.25">
      <c r="N26" s="8"/>
    </row>
    <row r="27" spans="1:14" x14ac:dyDescent="0.25">
      <c r="N27" s="8"/>
    </row>
    <row r="28" spans="1:14" x14ac:dyDescent="0.25">
      <c r="N28" s="8"/>
    </row>
    <row r="29" spans="1:14" x14ac:dyDescent="0.25">
      <c r="N29" s="8"/>
    </row>
    <row r="30" spans="1:14" x14ac:dyDescent="0.25">
      <c r="N30" s="8"/>
    </row>
    <row r="31" spans="1:14" x14ac:dyDescent="0.25">
      <c r="N31" s="8"/>
    </row>
    <row r="32" spans="1:14" x14ac:dyDescent="0.25">
      <c r="N32" s="8"/>
    </row>
    <row r="33" spans="14:14" x14ac:dyDescent="0.25">
      <c r="N33" s="8"/>
    </row>
    <row r="34" spans="14:14" x14ac:dyDescent="0.25">
      <c r="N34" s="8"/>
    </row>
    <row r="35" spans="14:14" x14ac:dyDescent="0.25">
      <c r="N35" s="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2020-03-06T13:38:23Z</dcterms:created>
  <dcterms:modified xsi:type="dcterms:W3CDTF">2020-03-06T16:23:00Z</dcterms:modified>
</cp:coreProperties>
</file>