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hoeb\Desktop\UCB github drive\CalFresh\CalFresh\Data\"/>
    </mc:Choice>
  </mc:AlternateContent>
  <xr:revisionPtr revIDLastSave="0" documentId="13_ncr:1_{2ABA263A-A39F-4F54-96E9-25520F1206A6}" xr6:coauthVersionLast="47" xr6:coauthVersionMax="47" xr10:uidLastSave="{00000000-0000-0000-0000-000000000000}"/>
  <bookViews>
    <workbookView xWindow="-98" yWindow="-98" windowWidth="24196" windowHeight="13096" firstSheet="1" activeTab="1" xr2:uid="{00000000-000D-0000-FFFF-FFFF00000000}"/>
  </bookViews>
  <sheets>
    <sheet name="Sheet1" sheetId="1" state="hidden" r:id="rId1"/>
    <sheet name="DB" sheetId="3" r:id="rId2"/>
  </sheets>
  <calcPr calcId="191029"/>
  <pivotCaches>
    <pivotCache cacheId="157" r:id="rId3"/>
    <pivotCache cacheId="175" r:id="rId4"/>
    <pivotCache cacheId="189" r:id="rId5"/>
    <pivotCache cacheId="204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seload_clean_data_2a7066b4-95a1-4129-9a8e-7bbf0979ee63" name="Caseload_clean_data" connection="Query - Caseload_clean_data"/>
        </x15:modelTables>
        <x15:extLst>
          <ext xmlns:x16="http://schemas.microsoft.com/office/spreadsheetml/2014/11/main" uri="{9835A34E-60A6-4A7C-AAB8-D5F71C897F49}">
            <x16:modelTimeGroupings>
              <x16:modelTimeGrouping tableName="Caseload_clean_data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J12" i="1"/>
  <c r="C9" i="1"/>
  <c r="J11" i="1"/>
  <c r="F9" i="1"/>
  <c r="F8" i="1"/>
  <c r="F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70E382-E317-4063-A6CE-B94D2692E533}" name="Query - Caseload_clean_data" description="Connection to the 'Caseload_clean_data' query in the workbook." type="100" refreshedVersion="8" minRefreshableVersion="5">
    <extLst>
      <ext xmlns:x15="http://schemas.microsoft.com/office/spreadsheetml/2010/11/main" uri="{DE250136-89BD-433C-8126-D09CA5730AF9}">
        <x15:connection id="6d76bbc8-0e5b-4d7b-8396-86a61ba3d6aa"/>
      </ext>
    </extLst>
  </connection>
  <connection id="2" xr16:uid="{BB628602-BFA5-4DC9-B53D-EC7452B0396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Caseload_clean_data].[Fiscal Year].[All]}"/>
    <s v="{[Caseload_clean_data].[Year].[All]}"/>
    <s v="{[Caseload_clean_data].[Year].&amp;[2023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<sst xmlns="http://schemas.openxmlformats.org/spreadsheetml/2006/main" count="43" uniqueCount="26">
  <si>
    <t>Fiscal Year</t>
  </si>
  <si>
    <t>Year</t>
  </si>
  <si>
    <t>Total App Rec'd</t>
  </si>
  <si>
    <t>Total Online Rec'd</t>
  </si>
  <si>
    <t>Total App Approved</t>
  </si>
  <si>
    <t>Total App Denied</t>
  </si>
  <si>
    <t>Total Pure State Cases</t>
  </si>
  <si>
    <t>FY 18-19</t>
  </si>
  <si>
    <t>FY 19-20</t>
  </si>
  <si>
    <t>FY 20-21</t>
  </si>
  <si>
    <t>FY 21-22</t>
  </si>
  <si>
    <t>FY 22-23</t>
  </si>
  <si>
    <t>All</t>
  </si>
  <si>
    <t>Grand Total</t>
  </si>
  <si>
    <t>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</si>
  <si>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</si>
  <si>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</si>
  <si>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</si>
  <si>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</si>
  <si>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</si>
  <si>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</si>
  <si>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</si>
  <si>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</si>
  <si>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</si>
  <si>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Online app</t>
  </si>
  <si>
    <t>Not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</si>
</sst>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9" fontId="0" fillId="0" borderId="0" xfId="2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2"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[CF_Caseload_Overview.xlsx]Sheet1!App rec'd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CalFresh</a:t>
            </a:r>
            <a:r>
              <a:rPr lang="en-US" sz="1800" b="1" baseline="0"/>
              <a:t> Total Caseload Trend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8100" cap="rnd">
            <a:solidFill>
              <a:srgbClr val="00B050"/>
            </a:solidFill>
            <a:round/>
          </a:ln>
          <a:effectLst/>
        </c:spPr>
        <c:marker>
          <c:symbol val="circle"/>
          <c:size val="9"/>
          <c:spPr>
            <a:solidFill>
              <a:srgbClr val="92D05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5"/>
                <c:pt idx="0">
                  <c:v>FY 18-19</c:v>
                </c:pt>
                <c:pt idx="1">
                  <c:v>FY 19-20</c:v>
                </c:pt>
                <c:pt idx="2">
                  <c:v>FY 20-21</c:v>
                </c:pt>
                <c:pt idx="3">
                  <c:v>FY 21-22</c:v>
                </c:pt>
                <c:pt idx="4">
                  <c:v>FY 22-23</c:v>
                </c:pt>
              </c:strCache>
            </c:strRef>
          </c:cat>
          <c:val>
            <c:numRef>
              <c:f>Sheet1!$B$4:$B$9</c:f>
              <c:numCache>
                <c:formatCode>_(* #,##0_);_(* \(#,##0\);_(* "-"??_);_(@_)</c:formatCode>
                <c:ptCount val="5"/>
                <c:pt idx="0">
                  <c:v>582647</c:v>
                </c:pt>
                <c:pt idx="1">
                  <c:v>753155</c:v>
                </c:pt>
                <c:pt idx="2">
                  <c:v>672552</c:v>
                </c:pt>
                <c:pt idx="3">
                  <c:v>794969</c:v>
                </c:pt>
                <c:pt idx="4">
                  <c:v>821111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7-4DD3-A0C8-AE14152100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8610896"/>
        <c:axId val="1068607296"/>
      </c:lineChart>
      <c:catAx>
        <c:axId val="10686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07296"/>
        <c:crosses val="autoZero"/>
        <c:auto val="1"/>
        <c:lblAlgn val="ctr"/>
        <c:lblOffset val="100"/>
        <c:noMultiLvlLbl val="0"/>
      </c:catAx>
      <c:valAx>
        <c:axId val="106860729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686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Online CalFresh</a:t>
            </a:r>
            <a:r>
              <a:rPr lang="en-US" sz="1800" b="1" baseline="0"/>
              <a:t> Applications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4D-4D74-B395-60B9DEB9CDB7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A4D-4D74-B395-60B9DEB9CDB7}"/>
              </c:ext>
            </c:extLst>
          </c:dPt>
          <c:cat>
            <c:strRef>
              <c:f>Sheet1!$E$7:$E$8</c:f>
              <c:strCache>
                <c:ptCount val="2"/>
                <c:pt idx="0">
                  <c:v>Online app</c:v>
                </c:pt>
                <c:pt idx="1">
                  <c:v>Not Online</c:v>
                </c:pt>
              </c:strCache>
            </c:strRef>
          </c:cat>
          <c:val>
            <c:numRef>
              <c:f>Sheet1!$F$7:$F$8</c:f>
              <c:numCache>
                <c:formatCode>_(* #,##0_);_(* \(#,##0\);_(* "-"??_);_(@_)</c:formatCode>
                <c:ptCount val="2"/>
                <c:pt idx="0">
                  <c:v>2656615</c:v>
                </c:pt>
                <c:pt idx="1">
                  <c:v>1165176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D-4D74-B395-60B9DEB9C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39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[CF_Caseload_Overview.xlsx]Sheet1!approved vs denied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CalFresh Total Approved</a:t>
            </a:r>
            <a:r>
              <a:rPr lang="en-US" sz="1800" b="1" baseline="0"/>
              <a:t> vs. Denied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B3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Total App Approved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Sheet1!$I$4:$I$9</c:f>
              <c:strCache>
                <c:ptCount val="5"/>
                <c:pt idx="0">
                  <c:v>FY 18-19</c:v>
                </c:pt>
                <c:pt idx="1">
                  <c:v>FY 19-20</c:v>
                </c:pt>
                <c:pt idx="2">
                  <c:v>FY 20-21</c:v>
                </c:pt>
                <c:pt idx="3">
                  <c:v>FY 21-22</c:v>
                </c:pt>
                <c:pt idx="4">
                  <c:v>FY 22-23</c:v>
                </c:pt>
              </c:strCache>
            </c:strRef>
          </c:cat>
          <c:val>
            <c:numRef>
              <c:f>Sheet1!$J$4:$J$9</c:f>
              <c:numCache>
                <c:formatCode>_(* #,##0_);_(* \(#,##0\);_(* "-"??_);_(@_)</c:formatCode>
                <c:ptCount val="5"/>
                <c:pt idx="0">
                  <c:v>349895</c:v>
                </c:pt>
                <c:pt idx="1">
                  <c:v>492704</c:v>
                </c:pt>
                <c:pt idx="2">
                  <c:v>413629</c:v>
                </c:pt>
                <c:pt idx="3">
                  <c:v>492070</c:v>
                </c:pt>
                <c:pt idx="4">
                  <c:v>496219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F-4B79-B9E7-0D467A08F5F0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Total App Denied</c:v>
                </c:pt>
              </c:strCache>
            </c:strRef>
          </c:tx>
          <c:spPr>
            <a:solidFill>
              <a:srgbClr val="FF3B3B"/>
            </a:solidFill>
            <a:ln>
              <a:noFill/>
            </a:ln>
            <a:effectLst/>
          </c:spPr>
          <c:invertIfNegative val="0"/>
          <c:cat>
            <c:strRef>
              <c:f>Sheet1!$I$4:$I$9</c:f>
              <c:strCache>
                <c:ptCount val="5"/>
                <c:pt idx="0">
                  <c:v>FY 18-19</c:v>
                </c:pt>
                <c:pt idx="1">
                  <c:v>FY 19-20</c:v>
                </c:pt>
                <c:pt idx="2">
                  <c:v>FY 20-21</c:v>
                </c:pt>
                <c:pt idx="3">
                  <c:v>FY 21-22</c:v>
                </c:pt>
                <c:pt idx="4">
                  <c:v>FY 22-23</c:v>
                </c:pt>
              </c:strCache>
            </c:strRef>
          </c:cat>
          <c:val>
            <c:numRef>
              <c:f>Sheet1!$K$4:$K$9</c:f>
              <c:numCache>
                <c:formatCode>_(* #,##0_);_(* \(#,##0\);_(* "-"??_);_(@_)</c:formatCode>
                <c:ptCount val="5"/>
                <c:pt idx="0">
                  <c:v>183763</c:v>
                </c:pt>
                <c:pt idx="1">
                  <c:v>235919</c:v>
                </c:pt>
                <c:pt idx="2">
                  <c:v>225985</c:v>
                </c:pt>
                <c:pt idx="3">
                  <c:v>286405</c:v>
                </c:pt>
                <c:pt idx="4">
                  <c:v>304254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F-4B79-B9E7-0D467A08F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339576"/>
        <c:axId val="1062347496"/>
      </c:barChart>
      <c:catAx>
        <c:axId val="106233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7496"/>
        <c:crosses val="autoZero"/>
        <c:auto val="1"/>
        <c:lblAlgn val="ctr"/>
        <c:lblOffset val="100"/>
        <c:noMultiLvlLbl val="0"/>
      </c:catAx>
      <c:valAx>
        <c:axId val="10623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395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[CF_Caseload_Overview.xlsx]Sheet1!State cases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2023 Total Pure State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71800">
                <a:srgbClr val="A9D977"/>
              </a:gs>
              <a:gs pos="100000">
                <a:srgbClr val="92D050"/>
              </a:gs>
              <a:gs pos="0">
                <a:schemeClr val="accent6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71800">
                  <a:srgbClr val="A9D977"/>
                </a:gs>
                <a:gs pos="100000">
                  <a:srgbClr val="92D050"/>
                </a:gs>
                <a:gs pos="0">
                  <a:schemeClr val="accent6">
                    <a:lumMod val="20000"/>
                    <a:lumOff val="8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Sheet1!$M$5:$M$14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Sheet1!$N$5:$N$14</c:f>
              <c:numCache>
                <c:formatCode>#,##0</c:formatCode>
                <c:ptCount val="9"/>
                <c:pt idx="0">
                  <c:v>5281</c:v>
                </c:pt>
                <c:pt idx="1">
                  <c:v>5733</c:v>
                </c:pt>
                <c:pt idx="2">
                  <c:v>6113</c:v>
                </c:pt>
                <c:pt idx="3">
                  <c:v>6248</c:v>
                </c:pt>
                <c:pt idx="4">
                  <c:v>6542</c:v>
                </c:pt>
                <c:pt idx="5">
                  <c:v>6737</c:v>
                </c:pt>
                <c:pt idx="6">
                  <c:v>6962</c:v>
                </c:pt>
                <c:pt idx="7">
                  <c:v>7157</c:v>
                </c:pt>
                <c:pt idx="8">
                  <c:v>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4-42C2-A898-65BDAE8D40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9669320"/>
        <c:axId val="1059671120"/>
      </c:barChart>
      <c:catAx>
        <c:axId val="105966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671120"/>
        <c:crosses val="autoZero"/>
        <c:auto val="1"/>
        <c:lblAlgn val="ctr"/>
        <c:lblOffset val="100"/>
        <c:noMultiLvlLbl val="0"/>
      </c:catAx>
      <c:valAx>
        <c:axId val="105967112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05966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[CF_Caseload_Overview.xlsx]Sheet1!App rec'd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CalFresh</a:t>
            </a:r>
            <a:r>
              <a:rPr lang="en-US" sz="1800" b="1" baseline="0"/>
              <a:t> Total Caseload Trend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38100" cap="rnd">
            <a:solidFill>
              <a:srgbClr val="00B050"/>
            </a:solidFill>
            <a:round/>
          </a:ln>
          <a:effectLst/>
        </c:spPr>
        <c:marker>
          <c:spPr>
            <a:solidFill>
              <a:srgbClr val="92D05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 w="38100" cap="rnd">
            <a:solidFill>
              <a:srgbClr val="00B050"/>
            </a:solidFill>
            <a:round/>
          </a:ln>
          <a:effectLst/>
        </c:spPr>
        <c:marker>
          <c:spPr>
            <a:solidFill>
              <a:srgbClr val="92D05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ln w="38100" cap="rnd">
            <a:solidFill>
              <a:srgbClr val="00B050"/>
            </a:solidFill>
            <a:round/>
          </a:ln>
          <a:effectLst/>
        </c:spPr>
        <c:marker>
          <c:symbol val="circle"/>
          <c:size val="9"/>
          <c:spPr>
            <a:solidFill>
              <a:srgbClr val="92D05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5"/>
                <c:pt idx="0">
                  <c:v>FY 18-19</c:v>
                </c:pt>
                <c:pt idx="1">
                  <c:v>FY 19-20</c:v>
                </c:pt>
                <c:pt idx="2">
                  <c:v>FY 20-21</c:v>
                </c:pt>
                <c:pt idx="3">
                  <c:v>FY 21-22</c:v>
                </c:pt>
                <c:pt idx="4">
                  <c:v>FY 22-23</c:v>
                </c:pt>
              </c:strCache>
            </c:strRef>
          </c:cat>
          <c:val>
            <c:numRef>
              <c:f>Sheet1!$B$4:$B$9</c:f>
              <c:numCache>
                <c:formatCode>_(* #,##0_);_(* \(#,##0\);_(* "-"??_);_(@_)</c:formatCode>
                <c:ptCount val="5"/>
                <c:pt idx="0">
                  <c:v>582647</c:v>
                </c:pt>
                <c:pt idx="1">
                  <c:v>753155</c:v>
                </c:pt>
                <c:pt idx="2">
                  <c:v>672552</c:v>
                </c:pt>
                <c:pt idx="3">
                  <c:v>794969</c:v>
                </c:pt>
                <c:pt idx="4">
                  <c:v>821111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EDE-B6A9-08F2D596D8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8610896"/>
        <c:axId val="1068607296"/>
      </c:lineChart>
      <c:catAx>
        <c:axId val="10686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07296"/>
        <c:crosses val="autoZero"/>
        <c:auto val="1"/>
        <c:lblAlgn val="ctr"/>
        <c:lblOffset val="100"/>
        <c:noMultiLvlLbl val="0"/>
      </c:catAx>
      <c:valAx>
        <c:axId val="106860729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686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[CF_Caseload_Overview.xlsx]Sheet1!approved vs denied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CalFresh Total Approved</a:t>
            </a:r>
            <a:r>
              <a:rPr lang="en-US" sz="1800" b="1" baseline="0"/>
              <a:t> vs. Denied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B3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3B3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3B3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Total App Approved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Sheet1!$I$4:$I$9</c:f>
              <c:strCache>
                <c:ptCount val="5"/>
                <c:pt idx="0">
                  <c:v>FY 18-19</c:v>
                </c:pt>
                <c:pt idx="1">
                  <c:v>FY 19-20</c:v>
                </c:pt>
                <c:pt idx="2">
                  <c:v>FY 20-21</c:v>
                </c:pt>
                <c:pt idx="3">
                  <c:v>FY 21-22</c:v>
                </c:pt>
                <c:pt idx="4">
                  <c:v>FY 22-23</c:v>
                </c:pt>
              </c:strCache>
            </c:strRef>
          </c:cat>
          <c:val>
            <c:numRef>
              <c:f>Sheet1!$J$4:$J$9</c:f>
              <c:numCache>
                <c:formatCode>_(* #,##0_);_(* \(#,##0\);_(* "-"??_);_(@_)</c:formatCode>
                <c:ptCount val="5"/>
                <c:pt idx="0">
                  <c:v>349895</c:v>
                </c:pt>
                <c:pt idx="1">
                  <c:v>492704</c:v>
                </c:pt>
                <c:pt idx="2">
                  <c:v>413629</c:v>
                </c:pt>
                <c:pt idx="3">
                  <c:v>492070</c:v>
                </c:pt>
                <c:pt idx="4">
                  <c:v>496219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5-4313-85B3-D375277CA91A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Total App Denied</c:v>
                </c:pt>
              </c:strCache>
            </c:strRef>
          </c:tx>
          <c:spPr>
            <a:solidFill>
              <a:srgbClr val="FF3B3B"/>
            </a:solidFill>
            <a:ln>
              <a:noFill/>
            </a:ln>
            <a:effectLst/>
          </c:spPr>
          <c:invertIfNegative val="0"/>
          <c:cat>
            <c:strRef>
              <c:f>Sheet1!$I$4:$I$9</c:f>
              <c:strCache>
                <c:ptCount val="5"/>
                <c:pt idx="0">
                  <c:v>FY 18-19</c:v>
                </c:pt>
                <c:pt idx="1">
                  <c:v>FY 19-20</c:v>
                </c:pt>
                <c:pt idx="2">
                  <c:v>FY 20-21</c:v>
                </c:pt>
                <c:pt idx="3">
                  <c:v>FY 21-22</c:v>
                </c:pt>
                <c:pt idx="4">
                  <c:v>FY 22-23</c:v>
                </c:pt>
              </c:strCache>
            </c:strRef>
          </c:cat>
          <c:val>
            <c:numRef>
              <c:f>Sheet1!$K$4:$K$9</c:f>
              <c:numCache>
                <c:formatCode>_(* #,##0_);_(* \(#,##0\);_(* "-"??_);_(@_)</c:formatCode>
                <c:ptCount val="5"/>
                <c:pt idx="0">
                  <c:v>183763</c:v>
                </c:pt>
                <c:pt idx="1">
                  <c:v>235919</c:v>
                </c:pt>
                <c:pt idx="2">
                  <c:v>225985</c:v>
                </c:pt>
                <c:pt idx="3">
                  <c:v>286405</c:v>
                </c:pt>
                <c:pt idx="4">
                  <c:v>304254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5-4313-85B3-D375277C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339576"/>
        <c:axId val="1062347496"/>
      </c:barChart>
      <c:catAx>
        <c:axId val="106233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7496"/>
        <c:crosses val="autoZero"/>
        <c:auto val="1"/>
        <c:lblAlgn val="ctr"/>
        <c:lblOffset val="100"/>
        <c:noMultiLvlLbl val="0"/>
      </c:catAx>
      <c:valAx>
        <c:axId val="10623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395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Online CalFresh</a:t>
            </a:r>
            <a:r>
              <a:rPr lang="en-US" sz="1800" b="1" baseline="0"/>
              <a:t> Applications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2F-46DF-9F7C-DA0522FBBA3B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2F-46DF-9F7C-DA0522FBBA3B}"/>
              </c:ext>
            </c:extLst>
          </c:dPt>
          <c:cat>
            <c:strRef>
              <c:f>Sheet1!$E$7:$E$8</c:f>
              <c:strCache>
                <c:ptCount val="2"/>
                <c:pt idx="0">
                  <c:v>Online app</c:v>
                </c:pt>
                <c:pt idx="1">
                  <c:v>Not Online</c:v>
                </c:pt>
              </c:strCache>
            </c:strRef>
          </c:cat>
          <c:val>
            <c:numRef>
              <c:f>Sheet1!$F$7:$F$8</c:f>
              <c:numCache>
                <c:formatCode>_(* #,##0_);_(* \(#,##0\);_(* "-"??_);_(@_)</c:formatCode>
                <c:ptCount val="2"/>
                <c:pt idx="0">
                  <c:v>2656615</c:v>
                </c:pt>
                <c:pt idx="1">
                  <c:v>1165176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2F-46DF-9F7C-DA0522FB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39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[CF_Caseload_Overview.xlsx]Sheet1!State cases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2023 Total Pure State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71800">
                <a:srgbClr val="A9D977"/>
              </a:gs>
              <a:gs pos="100000">
                <a:srgbClr val="92D050"/>
              </a:gs>
              <a:gs pos="0">
                <a:schemeClr val="accent6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71800">
                <a:srgbClr val="A9D977"/>
              </a:gs>
              <a:gs pos="100000">
                <a:srgbClr val="92D050"/>
              </a:gs>
              <a:gs pos="0">
                <a:schemeClr val="accent6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71800">
                <a:srgbClr val="A9D977"/>
              </a:gs>
              <a:gs pos="100000">
                <a:srgbClr val="92D050"/>
              </a:gs>
              <a:gs pos="0">
                <a:schemeClr val="accent6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71800">
                  <a:srgbClr val="A9D977"/>
                </a:gs>
                <a:gs pos="100000">
                  <a:srgbClr val="92D050"/>
                </a:gs>
                <a:gs pos="0">
                  <a:schemeClr val="accent6">
                    <a:lumMod val="20000"/>
                    <a:lumOff val="8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Sheet1!$M$5:$M$14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Sheet1!$N$5:$N$14</c:f>
              <c:numCache>
                <c:formatCode>#,##0</c:formatCode>
                <c:ptCount val="9"/>
                <c:pt idx="0">
                  <c:v>5281</c:v>
                </c:pt>
                <c:pt idx="1">
                  <c:v>5733</c:v>
                </c:pt>
                <c:pt idx="2">
                  <c:v>6113</c:v>
                </c:pt>
                <c:pt idx="3">
                  <c:v>6248</c:v>
                </c:pt>
                <c:pt idx="4">
                  <c:v>6542</c:v>
                </c:pt>
                <c:pt idx="5">
                  <c:v>6737</c:v>
                </c:pt>
                <c:pt idx="6">
                  <c:v>6962</c:v>
                </c:pt>
                <c:pt idx="7">
                  <c:v>7157</c:v>
                </c:pt>
                <c:pt idx="8">
                  <c:v>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3-4406-926B-B3FCAF39A7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9669320"/>
        <c:axId val="1059671120"/>
      </c:barChart>
      <c:catAx>
        <c:axId val="105966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671120"/>
        <c:crosses val="autoZero"/>
        <c:auto val="1"/>
        <c:lblAlgn val="ctr"/>
        <c:lblOffset val="100"/>
        <c:noMultiLvlLbl val="0"/>
      </c:catAx>
      <c:valAx>
        <c:axId val="105967112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05966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6</xdr:col>
      <xdr:colOff>45244</xdr:colOff>
      <xdr:row>30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07ABC-93C1-E908-32E6-17694A8C1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452439</xdr:colOff>
      <xdr:row>15</xdr:row>
      <xdr:rowOff>123824</xdr:rowOff>
    </xdr:from>
    <xdr:to>
      <xdr:col>9</xdr:col>
      <xdr:colOff>223838</xdr:colOff>
      <xdr:row>34</xdr:row>
      <xdr:rowOff>85725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81F393F3-7441-370B-A97D-DA3A49BF5C7B}"/>
            </a:ext>
          </a:extLst>
        </xdr:cNvPr>
        <xdr:cNvGrpSpPr/>
      </xdr:nvGrpSpPr>
      <xdr:grpSpPr>
        <a:xfrm>
          <a:off x="4043364" y="2838449"/>
          <a:ext cx="4424362" cy="3400426"/>
          <a:chOff x="4019551" y="1924049"/>
          <a:chExt cx="4424362" cy="3400426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F4EF6C6F-7883-E9B7-0276-85C90EE77919}"/>
              </a:ext>
            </a:extLst>
          </xdr:cNvPr>
          <xdr:cNvGraphicFramePr/>
        </xdr:nvGraphicFramePr>
        <xdr:xfrm>
          <a:off x="4019551" y="1924049"/>
          <a:ext cx="4424362" cy="34004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Sheet1!$F$9">
        <xdr:nvSpPr>
          <xdr:cNvPr id="8" name="TextBox 7">
            <a:extLst>
              <a:ext uri="{FF2B5EF4-FFF2-40B4-BE49-F238E27FC236}">
                <a16:creationId xmlns:a16="http://schemas.microsoft.com/office/drawing/2014/main" id="{E60E8851-10CD-8CD9-813C-C272EFDB6F07}"/>
              </a:ext>
            </a:extLst>
          </xdr:cNvPr>
          <xdr:cNvSpPr txBox="1"/>
        </xdr:nvSpPr>
        <xdr:spPr>
          <a:xfrm>
            <a:off x="5700713" y="3386137"/>
            <a:ext cx="1200265" cy="7212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B35F13E9-337F-4EB3-B557-D870F4676A54}" type="TxLink">
              <a:rPr lang="en-US" sz="4000" b="1" i="0" u="none" strike="noStrike">
                <a:solidFill>
                  <a:srgbClr val="92D050"/>
                </a:solidFill>
                <a:latin typeface="Century Gothic" panose="020B0502020202020204" pitchFamily="34" charset="0"/>
                <a:cs typeface="Calibri"/>
              </a:rPr>
              <a:t>70%</a:t>
            </a:fld>
            <a:endParaRPr lang="en-US" sz="4000" b="1">
              <a:solidFill>
                <a:srgbClr val="92D050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2</xdr:col>
      <xdr:colOff>330992</xdr:colOff>
      <xdr:row>21</xdr:row>
      <xdr:rowOff>133350</xdr:rowOff>
    </xdr:from>
    <xdr:to>
      <xdr:col>9</xdr:col>
      <xdr:colOff>371474</xdr:colOff>
      <xdr:row>43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A7E4EF-B791-5D6B-6376-41BC61355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1042987</xdr:colOff>
      <xdr:row>15</xdr:row>
      <xdr:rowOff>19049</xdr:rowOff>
    </xdr:from>
    <xdr:to>
      <xdr:col>18</xdr:col>
      <xdr:colOff>385763</xdr:colOff>
      <xdr:row>33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F5BF01-12B7-FD3E-A5AE-7FAA535E5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109140</xdr:colOff>
      <xdr:row>5</xdr:row>
      <xdr:rowOff>77108</xdr:rowOff>
    </xdr:from>
    <xdr:to>
      <xdr:col>22</xdr:col>
      <xdr:colOff>443932</xdr:colOff>
      <xdr:row>22</xdr:row>
      <xdr:rowOff>154499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76CA53C-A174-3003-1457-811BEF59A63D}"/>
            </a:ext>
          </a:extLst>
        </xdr:cNvPr>
        <xdr:cNvSpPr/>
      </xdr:nvSpPr>
      <xdr:spPr>
        <a:xfrm>
          <a:off x="7865211" y="1240519"/>
          <a:ext cx="6798185" cy="3200230"/>
        </a:xfrm>
        <a:prstGeom prst="roundRect">
          <a:avLst>
            <a:gd name="adj" fmla="val 8233"/>
          </a:avLst>
        </a:prstGeom>
        <a:solidFill>
          <a:schemeClr val="bg1">
            <a:alpha val="62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0</xdr:colOff>
      <xdr:row>5</xdr:row>
      <xdr:rowOff>11906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84F5B3-0E57-C080-81C6-0F225AC99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905250" cy="1170781"/>
        </a:xfrm>
        <a:prstGeom prst="rect">
          <a:avLst/>
        </a:prstGeom>
      </xdr:spPr>
    </xdr:pic>
    <xdr:clientData/>
  </xdr:twoCellAnchor>
  <xdr:twoCellAnchor>
    <xdr:from>
      <xdr:col>12</xdr:col>
      <xdr:colOff>331109</xdr:colOff>
      <xdr:row>5</xdr:row>
      <xdr:rowOff>112826</xdr:rowOff>
    </xdr:from>
    <xdr:to>
      <xdr:col>22</xdr:col>
      <xdr:colOff>223950</xdr:colOff>
      <xdr:row>22</xdr:row>
      <xdr:rowOff>177913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7D8335-2E70-4A83-BF70-2EBC7C21B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71437</xdr:colOff>
      <xdr:row>23</xdr:row>
      <xdr:rowOff>34017</xdr:rowOff>
    </xdr:from>
    <xdr:to>
      <xdr:col>11</xdr:col>
      <xdr:colOff>483053</xdr:colOff>
      <xdr:row>43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101748-AF1E-4279-BE9D-31917608B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408214</xdr:colOff>
      <xdr:row>5</xdr:row>
      <xdr:rowOff>69850</xdr:rowOff>
    </xdr:from>
    <xdr:to>
      <xdr:col>12</xdr:col>
      <xdr:colOff>394325</xdr:colOff>
      <xdr:row>22</xdr:row>
      <xdr:rowOff>148827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F51F2D9-4CF8-4F8F-9C61-F157B74B709D}"/>
            </a:ext>
          </a:extLst>
        </xdr:cNvPr>
        <xdr:cNvGrpSpPr/>
      </xdr:nvGrpSpPr>
      <xdr:grpSpPr>
        <a:xfrm>
          <a:off x="4301558" y="1212850"/>
          <a:ext cx="3879455" cy="3115071"/>
          <a:chOff x="4087444" y="1787581"/>
          <a:chExt cx="4424362" cy="3400426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2B79848C-FC99-4A56-79FF-B98244B9212E}"/>
              </a:ext>
            </a:extLst>
          </xdr:cNvPr>
          <xdr:cNvGraphicFramePr/>
        </xdr:nvGraphicFramePr>
        <xdr:xfrm>
          <a:off x="4087444" y="1787581"/>
          <a:ext cx="4424362" cy="34004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Sheet1!$F$9">
        <xdr:nvSpPr>
          <xdr:cNvPr id="8" name="TextBox 7">
            <a:extLst>
              <a:ext uri="{FF2B5EF4-FFF2-40B4-BE49-F238E27FC236}">
                <a16:creationId xmlns:a16="http://schemas.microsoft.com/office/drawing/2014/main" id="{003B9ECE-7EB5-B44B-1B5F-867B981C9D9F}"/>
              </a:ext>
            </a:extLst>
          </xdr:cNvPr>
          <xdr:cNvSpPr txBox="1"/>
        </xdr:nvSpPr>
        <xdr:spPr>
          <a:xfrm>
            <a:off x="5700712" y="3288660"/>
            <a:ext cx="1935004" cy="10220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B35F13E9-337F-4EB3-B557-D870F4676A54}" type="TxLink">
              <a:rPr lang="en-US" sz="4000" b="1" i="0" u="none" strike="noStrike">
                <a:solidFill>
                  <a:srgbClr val="92D050"/>
                </a:solidFill>
                <a:latin typeface="Century Gothic" panose="020B0502020202020204" pitchFamily="34" charset="0"/>
                <a:cs typeface="Calibri"/>
              </a:rPr>
              <a:t>70%</a:t>
            </a:fld>
            <a:endParaRPr lang="en-US" sz="4000" b="1">
              <a:solidFill>
                <a:srgbClr val="92D050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12</xdr:col>
      <xdr:colOff>40822</xdr:colOff>
      <xdr:row>23</xdr:row>
      <xdr:rowOff>54428</xdr:rowOff>
    </xdr:from>
    <xdr:to>
      <xdr:col>22</xdr:col>
      <xdr:colOff>557893</xdr:colOff>
      <xdr:row>43</xdr:row>
      <xdr:rowOff>163285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406053-1E92-4896-AF78-456E3F5F0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</xdr:col>
      <xdr:colOff>154780</xdr:colOff>
      <xdr:row>1</xdr:row>
      <xdr:rowOff>83344</xdr:rowOff>
    </xdr:from>
    <xdr:ext cx="7226850" cy="682174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51174F9-9707-2B58-7565-179753A4EA07}"/>
            </a:ext>
          </a:extLst>
        </xdr:cNvPr>
        <xdr:cNvSpPr txBox="1"/>
      </xdr:nvSpPr>
      <xdr:spPr>
        <a:xfrm>
          <a:off x="4060030" y="265907"/>
          <a:ext cx="7226850" cy="6821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>
              <a:latin typeface="Arial" panose="020B0604020202020204" pitchFamily="34" charset="0"/>
              <a:cs typeface="Arial" panose="020B0604020202020204" pitchFamily="34" charset="0"/>
            </a:rPr>
            <a:t>CalFresh</a:t>
          </a:r>
          <a:r>
            <a:rPr lang="en-US" sz="4000" b="1" baseline="0">
              <a:latin typeface="Arial" panose="020B0604020202020204" pitchFamily="34" charset="0"/>
              <a:cs typeface="Arial" panose="020B0604020202020204" pitchFamily="34" charset="0"/>
            </a:rPr>
            <a:t> Caseload Overview</a:t>
          </a:r>
          <a:endParaRPr lang="en-US" sz="4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0</xdr:col>
      <xdr:colOff>119062</xdr:colOff>
      <xdr:row>5</xdr:row>
      <xdr:rowOff>68035</xdr:rowOff>
    </xdr:from>
    <xdr:to>
      <xdr:col>7</xdr:col>
      <xdr:colOff>142873</xdr:colOff>
      <xdr:row>22</xdr:row>
      <xdr:rowOff>108857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2A9506F-A525-4713-9668-F0DAAF10F487}"/>
            </a:ext>
          </a:extLst>
        </xdr:cNvPr>
        <xdr:cNvSpPr/>
      </xdr:nvSpPr>
      <xdr:spPr>
        <a:xfrm>
          <a:off x="119062" y="1231446"/>
          <a:ext cx="4548187" cy="3163661"/>
        </a:xfrm>
        <a:prstGeom prst="roundRect">
          <a:avLst>
            <a:gd name="adj" fmla="val 8145"/>
          </a:avLst>
        </a:prstGeom>
        <a:solidFill>
          <a:schemeClr val="bg1">
            <a:alpha val="62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/>
        </a:p>
      </xdr:txBody>
    </xdr:sp>
    <xdr:clientData/>
  </xdr:twoCellAnchor>
  <xdr:oneCellAnchor>
    <xdr:from>
      <xdr:col>0</xdr:col>
      <xdr:colOff>217713</xdr:colOff>
      <xdr:row>5</xdr:row>
      <xdr:rowOff>61799</xdr:rowOff>
    </xdr:from>
    <xdr:ext cx="1940659" cy="50526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9345525-8272-4D18-A482-EEE03C291F21}"/>
            </a:ext>
          </a:extLst>
        </xdr:cNvPr>
        <xdr:cNvSpPr txBox="1"/>
      </xdr:nvSpPr>
      <xdr:spPr>
        <a:xfrm>
          <a:off x="217713" y="1225210"/>
          <a:ext cx="1940659" cy="5052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 b="1">
              <a:latin typeface="Arial" panose="020B0604020202020204" pitchFamily="34" charset="0"/>
              <a:cs typeface="Arial" panose="020B0604020202020204" pitchFamily="34" charset="0"/>
            </a:rPr>
            <a:t>Summary:</a:t>
          </a:r>
        </a:p>
      </xdr:txBody>
    </xdr:sp>
    <xdr:clientData/>
  </xdr:oneCellAnchor>
  <xdr:oneCellAnchor>
    <xdr:from>
      <xdr:col>0</xdr:col>
      <xdr:colOff>118383</xdr:colOff>
      <xdr:row>7</xdr:row>
      <xdr:rowOff>152967</xdr:rowOff>
    </xdr:from>
    <xdr:ext cx="4623706" cy="292387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5717618-70E6-408D-95C0-898BA5356EFD}"/>
            </a:ext>
          </a:extLst>
        </xdr:cNvPr>
        <xdr:cNvSpPr txBox="1"/>
      </xdr:nvSpPr>
      <xdr:spPr>
        <a:xfrm>
          <a:off x="118383" y="1683771"/>
          <a:ext cx="4623706" cy="2923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Around 70% of the total caseload for CalFresh applications are submitted online. Over the past 5 fiscal years, there has been a consistent upward trend in the CalFresh caseload.</a:t>
          </a:r>
        </a:p>
        <a:p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CalFresh maintains an average caseload of 725,000 each fiscal year, with an average approval rate of 62% and a denial rate of 34%.</a:t>
          </a:r>
        </a:p>
        <a:p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Based on data from the previous year, there is a noticeable and steady increase in the total number of pure state cases.</a:t>
          </a:r>
        </a:p>
        <a:p>
          <a:endParaRPr lang="en-US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oebe Miao" refreshedDate="45296.634168402779" backgroundQuery="1" createdVersion="8" refreshedVersion="8" minRefreshableVersion="3" recordCount="0" supportSubquery="1" supportAdvancedDrill="1" xr:uid="{5A9AED5F-5AC6-487A-A93D-DD7496B81FE7}">
  <cacheSource type="external" connectionId="2"/>
  <cacheFields count="3">
    <cacheField name="[Caseload_clean_data].[Fiscal Year].[Fiscal Year]" caption="Fiscal Year" numFmtId="0" hierarchy="1" level="1">
      <sharedItems count="5">
        <s v="FY 18-19"/>
        <s v="FY 19-20"/>
        <s v="FY 20-21"/>
        <s v="FY 21-22"/>
        <s v="FY 22-23"/>
      </sharedItems>
    </cacheField>
    <cacheField name="[Caseload_clean_data].[Year].[Year]" caption="Year" numFmtId="0" hierarchy="2" level="1">
      <sharedItems containsSemiMixedTypes="0" containsNonDate="0" containsString="0"/>
    </cacheField>
    <cacheField name="[Measures].[Sum of Total App Rec'd]" caption="Sum of Total App Rec'd" numFmtId="0" hierarchy="15" level="32767"/>
  </cacheFields>
  <cacheHierarchies count="22">
    <cacheHierarchy uniqueName="[Caseload_clean_data].[Date]" caption="Date" attribute="1" time="1" defaultMemberUniqueName="[Caseload_clean_data].[Date].[All]" allUniqueName="[Caseload_clean_data].[Date].[All]" dimensionUniqueName="[Caseload_clean_data]" displayFolder="" count="0" memberValueDatatype="7" unbalanced="0"/>
    <cacheHierarchy uniqueName="[Caseload_clean_data].[Fiscal Year]" caption="Fiscal Year" attribute="1" defaultMemberUniqueName="[Caseload_clean_data].[Fiscal Year].[All]" allUniqueName="[Caseload_clean_data].[Fiscal Year].[All]" dimensionUniqueName="[Caseload_clean_data]" displayFolder="" count="2" memberValueDatatype="130" unbalanced="0">
      <fieldsUsage count="2">
        <fieldUsage x="-1"/>
        <fieldUsage x="0"/>
      </fieldsUsage>
    </cacheHierarchy>
    <cacheHierarchy uniqueName="[Caseload_clean_data].[Year]" caption="Year" attribute="1" defaultMemberUniqueName="[Caseload_clean_data].[Year].[All]" allUniqueName="[Caseload_clean_data].[Year].[All]" dimensionUniqueName="[Caseload_clean_data]" displayFolder="" count="2" memberValueDatatype="20" unbalanced="0">
      <fieldsUsage count="2">
        <fieldUsage x="-1"/>
        <fieldUsage x="1"/>
      </fieldsUsage>
    </cacheHierarchy>
    <cacheHierarchy uniqueName="[Caseload_clean_data].[Month]" caption="Month" attribute="1" defaultMemberUniqueName="[Caseload_clean_data].[Month].[All]" allUniqueName="[Caseload_clean_data].[Month].[All]" dimensionUniqueName="[Caseload_clean_data]" displayFolder="" count="0" memberValueDatatype="20" unbalanced="0"/>
    <cacheHierarchy uniqueName="[Caseload_clean_data].[Total App Rec'd]" caption="Total App Rec'd" attribute="1" defaultMemberUniqueName="[Caseload_clean_data].[Total App Rec'd].[All]" allUniqueName="[Caseload_clean_data].[Total App Rec'd].[All]" dimensionUniqueName="[Caseload_clean_data]" displayFolder="" count="0" memberValueDatatype="20" unbalanced="0"/>
    <cacheHierarchy uniqueName="[Caseload_clean_data].[Total Online Rec'd]" caption="Total Online Rec'd" attribute="1" defaultMemberUniqueName="[Caseload_clean_data].[Total Online Rec'd].[All]" allUniqueName="[Caseload_clean_data].[Total Online Rec'd].[All]" dimensionUniqueName="[Caseload_clean_data]" displayFolder="" count="0" memberValueDatatype="20" unbalanced="0"/>
    <cacheHierarchy uniqueName="[Caseload_clean_data].[Total Disposed app]" caption="Total Disposed app" attribute="1" defaultMemberUniqueName="[Caseload_clean_data].[Total Disposed app].[All]" allUniqueName="[Caseload_clean_data].[Total Disposed app].[All]" dimensionUniqueName="[Caseload_clean_data]" displayFolder="" count="0" memberValueDatatype="20" unbalanced="0"/>
    <cacheHierarchy uniqueName="[Caseload_clean_data].[Total App Approved]" caption="Total App Approved" attribute="1" defaultMemberUniqueName="[Caseload_clean_data].[Total App Approved].[All]" allUniqueName="[Caseload_clean_data].[Total App Approved].[All]" dimensionUniqueName="[Caseload_clean_data]" displayFolder="" count="0" memberValueDatatype="20" unbalanced="0"/>
    <cacheHierarchy uniqueName="[Caseload_clean_data].[Total App Denied]" caption="Total App Denied" attribute="1" defaultMemberUniqueName="[Caseload_clean_data].[Total App Denied].[All]" allUniqueName="[Caseload_clean_data].[Total App Denied].[All]" dimensionUniqueName="[Caseload_clean_data]" displayFolder="" count="0" memberValueDatatype="20" unbalanced="0"/>
    <cacheHierarchy uniqueName="[Caseload_clean_data].[Total Pure Fed Cases]" caption="Total Pure Fed Cases" attribute="1" defaultMemberUniqueName="[Caseload_clean_data].[Total Pure Fed Cases].[All]" allUniqueName="[Caseload_clean_data].[Total Pure Fed Cases].[All]" dimensionUniqueName="[Caseload_clean_data]" displayFolder="" count="0" memberValueDatatype="20" unbalanced="0"/>
    <cacheHierarchy uniqueName="[Caseload_clean_data].[Total Pure State Cases]" caption="Total Pure State Cases" attribute="1" defaultMemberUniqueName="[Caseload_clean_data].[Total Pure State Cases].[All]" allUniqueName="[Caseload_clean_data].[Total Pure State Cases].[All]" dimensionUniqueName="[Caseload_clean_data]" displayFolder="" count="0" memberValueDatatype="20" unbalanced="0"/>
    <cacheHierarchy uniqueName="[Caseload_clean_data].[Date (Month)]" caption="Date (Month)" attribute="1" defaultMemberUniqueName="[Caseload_clean_data].[Date (Month)].[All]" allUniqueName="[Caseload_clean_data].[Date (Month)].[All]" dimensionUniqueName="[Caseload_clean_data]" displayFolder="" count="0" memberValueDatatype="130" unbalanced="0"/>
    <cacheHierarchy uniqueName="[Caseload_clean_data].[Date (Month Index)]" caption="Date (Month Index)" attribute="1" defaultMemberUniqueName="[Caseload_clean_data].[Date (Month Index)].[All]" allUniqueName="[Caseload_clean_data].[Date (Month Index)].[All]" dimensionUniqueName="[Caseload_clean_data]" displayFolder="" count="0" memberValueDatatype="20" unbalanced="0" hidden="1"/>
    <cacheHierarchy uniqueName="[Measures].[__XL_Count Caseload_clean_data]" caption="__XL_Count Caseload_clean_data" measure="1" displayFolder="" measureGroup="Caseload_clean_data" count="0" hidden="1"/>
    <cacheHierarchy uniqueName="[Measures].[__No measures defined]" caption="__No measures defined" measure="1" displayFolder="" count="0" hidden="1"/>
    <cacheHierarchy uniqueName="[Measures].[Sum of Total App Rec'd]" caption="Sum of Total App Rec'd" measure="1" displayFolder="" measureGroup="Caseload_clean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 Disposed app]" caption="Sum of Total Disposed app" measure="1" displayFolder="" measureGroup="Caseload_clean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Online Rec'd]" caption="Sum of Total Online Rec'd" measure="1" displayFolder="" measureGroup="Caseload_clean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App Approved]" caption="Sum of Total App Approved" measure="1" displayFolder="" measureGroup="Caseload_clean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App Denied]" caption="Sum of Total App Denied" measure="1" displayFolder="" measureGroup="Caseload_clean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 Pure Fed Cases]" caption="Sum of Total Pure Fed Cases" measure="1" displayFolder="" measureGroup="Caseload_clean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l Pure State Cases]" caption="Sum of Total Pure State Cases" measure="1" displayFolder="" measureGroup="Caseload_clean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Caseload_clean_data" uniqueName="[Caseload_clean_data]" caption="Caseload_clean_data"/>
    <dimension measure="1" name="Measures" uniqueName="[Measures]" caption="Measures"/>
  </dimensions>
  <measureGroups count="1">
    <measureGroup name="Caseload_clean_data" caption="Caseload_clean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oebe Miao" refreshedDate="45296.634375810187" backgroundQuery="1" createdVersion="8" refreshedVersion="8" minRefreshableVersion="3" recordCount="0" supportSubquery="1" supportAdvancedDrill="1" xr:uid="{11BF3EF4-8505-4D99-957D-6006182847DF}">
  <cacheSource type="external" connectionId="2"/>
  <cacheFields count="5">
    <cacheField name="[Caseload_clean_data].[Year].[Year]" caption="Year" numFmtId="0" hierarchy="2" level="1">
      <sharedItems containsSemiMixedTypes="0" containsNonDate="0" containsString="0"/>
    </cacheField>
    <cacheField name="[Caseload_clean_data].[Fiscal Year].[Fiscal Year]" caption="Fiscal Year" numFmtId="0" hierarchy="1" level="1">
      <sharedItems count="5">
        <s v="FY 18-19"/>
        <s v="FY 19-20"/>
        <s v="FY 20-21"/>
        <s v="FY 21-22"/>
        <s v="FY 22-23"/>
      </sharedItems>
    </cacheField>
    <cacheField name="[Measures].[Sum of Total Pure State Cases]" caption="Sum of Total Pure State Cases" numFmtId="0" hierarchy="21" level="32767"/>
    <cacheField name="[Caseload_clean_data].[Date].[Date]" caption="Date" numFmtId="0" level="1">
      <sharedItems containsSemiMixedTypes="0" containsNonDate="0" containsDate="1" containsString="0" minDate="2023-01-01T00:00:00" maxDate="2023-01-02T00:00:00" count="1">
        <d v="2023-01-01T00:00:00"/>
      </sharedItems>
    </cacheField>
    <cacheField name="[Caseload_clean_data].[Date (Month)].[Date (Month)]" caption="Date (Month)" numFmtId="0" hierarchy="11" level="1">
      <sharedItems count="9">
        <s v="Jan"/>
        <s v="Feb"/>
        <s v="Mar"/>
        <s v="Apr"/>
        <s v="May"/>
        <s v="Jun"/>
        <s v="Jul"/>
        <s v="Aug"/>
        <s v="Sep"/>
      </sharedItems>
    </cacheField>
  </cacheFields>
  <cacheHierarchies count="22">
    <cacheHierarchy uniqueName="[Caseload_clean_data].[Date]" caption="Date" attribute="1" time="1" defaultMemberUniqueName="[Caseload_clean_data].[Date].[All]" allUniqueName="[Caseload_clean_data].[Date].[All]" dimensionUniqueName="[Caseload_clean_data]" displayFolder="" count="2" memberValueDatatype="7" unbalanced="0">
      <fieldsUsage count="2">
        <fieldUsage x="-1"/>
        <fieldUsage x="3"/>
      </fieldsUsage>
    </cacheHierarchy>
    <cacheHierarchy uniqueName="[Caseload_clean_data].[Fiscal Year]" caption="Fiscal Year" attribute="1" defaultMemberUniqueName="[Caseload_clean_data].[Fiscal Year].[All]" allUniqueName="[Caseload_clean_data].[Fiscal Year].[All]" dimensionUniqueName="[Caseload_clean_data]" displayFolder="" count="2" memberValueDatatype="130" unbalanced="0">
      <fieldsUsage count="2">
        <fieldUsage x="-1"/>
        <fieldUsage x="1"/>
      </fieldsUsage>
    </cacheHierarchy>
    <cacheHierarchy uniqueName="[Caseload_clean_data].[Year]" caption="Year" attribute="1" defaultMemberUniqueName="[Caseload_clean_data].[Year].[All]" allUniqueName="[Caseload_clean_data].[Year].[All]" dimensionUniqueName="[Caseload_clean_data]" displayFolder="" count="2" memberValueDatatype="20" unbalanced="0">
      <fieldsUsage count="2">
        <fieldUsage x="-1"/>
        <fieldUsage x="0"/>
      </fieldsUsage>
    </cacheHierarchy>
    <cacheHierarchy uniqueName="[Caseload_clean_data].[Month]" caption="Month" attribute="1" defaultMemberUniqueName="[Caseload_clean_data].[Month].[All]" allUniqueName="[Caseload_clean_data].[Month].[All]" dimensionUniqueName="[Caseload_clean_data]" displayFolder="" count="0" memberValueDatatype="20" unbalanced="0"/>
    <cacheHierarchy uniqueName="[Caseload_clean_data].[Total App Rec'd]" caption="Total App Rec'd" attribute="1" defaultMemberUniqueName="[Caseload_clean_data].[Total App Rec'd].[All]" allUniqueName="[Caseload_clean_data].[Total App Rec'd].[All]" dimensionUniqueName="[Caseload_clean_data]" displayFolder="" count="0" memberValueDatatype="20" unbalanced="0"/>
    <cacheHierarchy uniqueName="[Caseload_clean_data].[Total Online Rec'd]" caption="Total Online Rec'd" attribute="1" defaultMemberUniqueName="[Caseload_clean_data].[Total Online Rec'd].[All]" allUniqueName="[Caseload_clean_data].[Total Online Rec'd].[All]" dimensionUniqueName="[Caseload_clean_data]" displayFolder="" count="0" memberValueDatatype="20" unbalanced="0"/>
    <cacheHierarchy uniqueName="[Caseload_clean_data].[Total Disposed app]" caption="Total Disposed app" attribute="1" defaultMemberUniqueName="[Caseload_clean_data].[Total Disposed app].[All]" allUniqueName="[Caseload_clean_data].[Total Disposed app].[All]" dimensionUniqueName="[Caseload_clean_data]" displayFolder="" count="0" memberValueDatatype="20" unbalanced="0"/>
    <cacheHierarchy uniqueName="[Caseload_clean_data].[Total App Approved]" caption="Total App Approved" attribute="1" defaultMemberUniqueName="[Caseload_clean_data].[Total App Approved].[All]" allUniqueName="[Caseload_clean_data].[Total App Approved].[All]" dimensionUniqueName="[Caseload_clean_data]" displayFolder="" count="0" memberValueDatatype="20" unbalanced="0"/>
    <cacheHierarchy uniqueName="[Caseload_clean_data].[Total App Denied]" caption="Total App Denied" attribute="1" defaultMemberUniqueName="[Caseload_clean_data].[Total App Denied].[All]" allUniqueName="[Caseload_clean_data].[Total App Denied].[All]" dimensionUniqueName="[Caseload_clean_data]" displayFolder="" count="0" memberValueDatatype="20" unbalanced="0"/>
    <cacheHierarchy uniqueName="[Caseload_clean_data].[Total Pure Fed Cases]" caption="Total Pure Fed Cases" attribute="1" defaultMemberUniqueName="[Caseload_clean_data].[Total Pure Fed Cases].[All]" allUniqueName="[Caseload_clean_data].[Total Pure Fed Cases].[All]" dimensionUniqueName="[Caseload_clean_data]" displayFolder="" count="0" memberValueDatatype="20" unbalanced="0"/>
    <cacheHierarchy uniqueName="[Caseload_clean_data].[Total Pure State Cases]" caption="Total Pure State Cases" attribute="1" defaultMemberUniqueName="[Caseload_clean_data].[Total Pure State Cases].[All]" allUniqueName="[Caseload_clean_data].[Total Pure State Cases].[All]" dimensionUniqueName="[Caseload_clean_data]" displayFolder="" count="0" memberValueDatatype="20" unbalanced="0"/>
    <cacheHierarchy uniqueName="[Caseload_clean_data].[Date (Month)]" caption="Date (Month)" attribute="1" defaultMemberUniqueName="[Caseload_clean_data].[Date (Month)].[All]" allUniqueName="[Caseload_clean_data].[Date (Month)].[All]" dimensionUniqueName="[Caseload_clean_data]" displayFolder="" count="2" memberValueDatatype="130" unbalanced="0">
      <fieldsUsage count="2">
        <fieldUsage x="-1"/>
        <fieldUsage x="4"/>
      </fieldsUsage>
    </cacheHierarchy>
    <cacheHierarchy uniqueName="[Caseload_clean_data].[Date (Month Index)]" caption="Date (Month Index)" attribute="1" defaultMemberUniqueName="[Caseload_clean_data].[Date (Month Index)].[All]" allUniqueName="[Caseload_clean_data].[Date (Month Index)].[All]" dimensionUniqueName="[Caseload_clean_data]" displayFolder="" count="0" memberValueDatatype="20" unbalanced="0" hidden="1"/>
    <cacheHierarchy uniqueName="[Measures].[__XL_Count Caseload_clean_data]" caption="__XL_Count Caseload_clean_data" measure="1" displayFolder="" measureGroup="Caseload_clean_data" count="0" hidden="1"/>
    <cacheHierarchy uniqueName="[Measures].[__No measures defined]" caption="__No measures defined" measure="1" displayFolder="" count="0" hidden="1"/>
    <cacheHierarchy uniqueName="[Measures].[Sum of Total App Rec'd]" caption="Sum of Total App Rec'd" measure="1" displayFolder="" measureGroup="Caseload_clean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 Disposed app]" caption="Sum of Total Disposed app" measure="1" displayFolder="" measureGroup="Caseload_clean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Online Rec'd]" caption="Sum of Total Online Rec'd" measure="1" displayFolder="" measureGroup="Caseload_clean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App Approved]" caption="Sum of Total App Approved" measure="1" displayFolder="" measureGroup="Caseload_clean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App Denied]" caption="Sum of Total App Denied" measure="1" displayFolder="" measureGroup="Caseload_clean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 Pure Fed Cases]" caption="Sum of Total Pure Fed Cases" measure="1" displayFolder="" measureGroup="Caseload_clean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l Pure State Cases]" caption="Sum of Total Pure State Cases" measure="1" displayFolder="" measureGroup="Caseload_clean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Caseload_clean_data" uniqueName="[Caseload_clean_data]" caption="Caseload_clean_data"/>
    <dimension measure="1" name="Measures" uniqueName="[Measures]" caption="Measures"/>
  </dimensions>
  <measureGroups count="1">
    <measureGroup name="Caseload_clean_data" caption="Caseload_clean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oebe Miao" refreshedDate="45296.640751736108" backgroundQuery="1" createdVersion="8" refreshedVersion="8" minRefreshableVersion="3" recordCount="0" supportSubquery="1" supportAdvancedDrill="1" xr:uid="{84F5C003-39C3-4032-BA6E-492537183A92}">
  <cacheSource type="external" connectionId="2"/>
  <cacheFields count="4">
    <cacheField name="[Caseload_clean_data].[Year].[Year]" caption="Year" numFmtId="0" hierarchy="2" level="1">
      <sharedItems containsSemiMixedTypes="0" containsNonDate="0" containsString="0"/>
    </cacheField>
    <cacheField name="[Caseload_clean_data].[Fiscal Year].[Fiscal Year]" caption="Fiscal Year" numFmtId="0" hierarchy="1" level="1">
      <sharedItems containsSemiMixedTypes="0" containsNonDate="0" containsString="0"/>
    </cacheField>
    <cacheField name="[Measures].[Sum of Total App Rec'd]" caption="Sum of Total App Rec'd" numFmtId="0" hierarchy="15" level="32767"/>
    <cacheField name="[Measures].[Sum of Total Online Rec'd]" caption="Sum of Total Online Rec'd" numFmtId="0" hierarchy="17" level="32767"/>
  </cacheFields>
  <cacheHierarchies count="22">
    <cacheHierarchy uniqueName="[Caseload_clean_data].[Date]" caption="Date" attribute="1" time="1" defaultMemberUniqueName="[Caseload_clean_data].[Date].[All]" allUniqueName="[Caseload_clean_data].[Date].[All]" dimensionUniqueName="[Caseload_clean_data]" displayFolder="" count="0" memberValueDatatype="7" unbalanced="0"/>
    <cacheHierarchy uniqueName="[Caseload_clean_data].[Fiscal Year]" caption="Fiscal Year" attribute="1" defaultMemberUniqueName="[Caseload_clean_data].[Fiscal Year].[All]" allUniqueName="[Caseload_clean_data].[Fiscal Year].[All]" dimensionUniqueName="[Caseload_clean_data]" displayFolder="" count="2" memberValueDatatype="130" unbalanced="0">
      <fieldsUsage count="2">
        <fieldUsage x="-1"/>
        <fieldUsage x="1"/>
      </fieldsUsage>
    </cacheHierarchy>
    <cacheHierarchy uniqueName="[Caseload_clean_data].[Year]" caption="Year" attribute="1" defaultMemberUniqueName="[Caseload_clean_data].[Year].[All]" allUniqueName="[Caseload_clean_data].[Year].[All]" dimensionUniqueName="[Caseload_clean_data]" displayFolder="" count="2" memberValueDatatype="20" unbalanced="0">
      <fieldsUsage count="2">
        <fieldUsage x="-1"/>
        <fieldUsage x="0"/>
      </fieldsUsage>
    </cacheHierarchy>
    <cacheHierarchy uniqueName="[Caseload_clean_data].[Month]" caption="Month" attribute="1" defaultMemberUniqueName="[Caseload_clean_data].[Month].[All]" allUniqueName="[Caseload_clean_data].[Month].[All]" dimensionUniqueName="[Caseload_clean_data]" displayFolder="" count="0" memberValueDatatype="20" unbalanced="0"/>
    <cacheHierarchy uniqueName="[Caseload_clean_data].[Total App Rec'd]" caption="Total App Rec'd" attribute="1" defaultMemberUniqueName="[Caseload_clean_data].[Total App Rec'd].[All]" allUniqueName="[Caseload_clean_data].[Total App Rec'd].[All]" dimensionUniqueName="[Caseload_clean_data]" displayFolder="" count="0" memberValueDatatype="20" unbalanced="0"/>
    <cacheHierarchy uniqueName="[Caseload_clean_data].[Total Online Rec'd]" caption="Total Online Rec'd" attribute="1" defaultMemberUniqueName="[Caseload_clean_data].[Total Online Rec'd].[All]" allUniqueName="[Caseload_clean_data].[Total Online Rec'd].[All]" dimensionUniqueName="[Caseload_clean_data]" displayFolder="" count="0" memberValueDatatype="20" unbalanced="0"/>
    <cacheHierarchy uniqueName="[Caseload_clean_data].[Total Disposed app]" caption="Total Disposed app" attribute="1" defaultMemberUniqueName="[Caseload_clean_data].[Total Disposed app].[All]" allUniqueName="[Caseload_clean_data].[Total Disposed app].[All]" dimensionUniqueName="[Caseload_clean_data]" displayFolder="" count="0" memberValueDatatype="20" unbalanced="0"/>
    <cacheHierarchy uniqueName="[Caseload_clean_data].[Total App Approved]" caption="Total App Approved" attribute="1" defaultMemberUniqueName="[Caseload_clean_data].[Total App Approved].[All]" allUniqueName="[Caseload_clean_data].[Total App Approved].[All]" dimensionUniqueName="[Caseload_clean_data]" displayFolder="" count="0" memberValueDatatype="20" unbalanced="0"/>
    <cacheHierarchy uniqueName="[Caseload_clean_data].[Total App Denied]" caption="Total App Denied" attribute="1" defaultMemberUniqueName="[Caseload_clean_data].[Total App Denied].[All]" allUniqueName="[Caseload_clean_data].[Total App Denied].[All]" dimensionUniqueName="[Caseload_clean_data]" displayFolder="" count="0" memberValueDatatype="20" unbalanced="0"/>
    <cacheHierarchy uniqueName="[Caseload_clean_data].[Total Pure Fed Cases]" caption="Total Pure Fed Cases" attribute="1" defaultMemberUniqueName="[Caseload_clean_data].[Total Pure Fed Cases].[All]" allUniqueName="[Caseload_clean_data].[Total Pure Fed Cases].[All]" dimensionUniqueName="[Caseload_clean_data]" displayFolder="" count="0" memberValueDatatype="20" unbalanced="0"/>
    <cacheHierarchy uniqueName="[Caseload_clean_data].[Total Pure State Cases]" caption="Total Pure State Cases" attribute="1" defaultMemberUniqueName="[Caseload_clean_data].[Total Pure State Cases].[All]" allUniqueName="[Caseload_clean_data].[Total Pure State Cases].[All]" dimensionUniqueName="[Caseload_clean_data]" displayFolder="" count="0" memberValueDatatype="20" unbalanced="0"/>
    <cacheHierarchy uniqueName="[Caseload_clean_data].[Date (Month)]" caption="Date (Month)" attribute="1" defaultMemberUniqueName="[Caseload_clean_data].[Date (Month)].[All]" allUniqueName="[Caseload_clean_data].[Date (Month)].[All]" dimensionUniqueName="[Caseload_clean_data]" displayFolder="" count="0" memberValueDatatype="130" unbalanced="0"/>
    <cacheHierarchy uniqueName="[Caseload_clean_data].[Date (Month Index)]" caption="Date (Month Index)" attribute="1" defaultMemberUniqueName="[Caseload_clean_data].[Date (Month Index)].[All]" allUniqueName="[Caseload_clean_data].[Date (Month Index)].[All]" dimensionUniqueName="[Caseload_clean_data]" displayFolder="" count="0" memberValueDatatype="20" unbalanced="0" hidden="1"/>
    <cacheHierarchy uniqueName="[Measures].[__XL_Count Caseload_clean_data]" caption="__XL_Count Caseload_clean_data" measure="1" displayFolder="" measureGroup="Caseload_clean_data" count="0" hidden="1"/>
    <cacheHierarchy uniqueName="[Measures].[__No measures defined]" caption="__No measures defined" measure="1" displayFolder="" count="0" hidden="1"/>
    <cacheHierarchy uniqueName="[Measures].[Sum of Total App Rec'd]" caption="Sum of Total App Rec'd" measure="1" displayFolder="" measureGroup="Caseload_clean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 Disposed app]" caption="Sum of Total Disposed app" measure="1" displayFolder="" measureGroup="Caseload_clean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Online Rec'd]" caption="Sum of Total Online Rec'd" measure="1" displayFolder="" measureGroup="Caseload_clean_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App Approved]" caption="Sum of Total App Approved" measure="1" displayFolder="" measureGroup="Caseload_clean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App Denied]" caption="Sum of Total App Denied" measure="1" displayFolder="" measureGroup="Caseload_clean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 Pure Fed Cases]" caption="Sum of Total Pure Fed Cases" measure="1" displayFolder="" measureGroup="Caseload_clean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l Pure State Cases]" caption="Sum of Total Pure State Cases" measure="1" displayFolder="" measureGroup="Caseload_clean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Caseload_clean_data" uniqueName="[Caseload_clean_data]" caption="Caseload_clean_data"/>
    <dimension measure="1" name="Measures" uniqueName="[Measures]" caption="Measures"/>
  </dimensions>
  <measureGroups count="1">
    <measureGroup name="Caseload_clean_data" caption="Caseload_clean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oebe Miao" refreshedDate="45296.650954745368" backgroundQuery="1" createdVersion="8" refreshedVersion="8" minRefreshableVersion="3" recordCount="0" supportSubquery="1" supportAdvancedDrill="1" xr:uid="{02837346-6D85-4B5F-8A46-217DA3A981C3}">
  <cacheSource type="external" connectionId="2"/>
  <cacheFields count="4">
    <cacheField name="[Caseload_clean_data].[Fiscal Year].[Fiscal Year]" caption="Fiscal Year" numFmtId="0" hierarchy="1" level="1">
      <sharedItems count="5">
        <s v="FY 18-19"/>
        <s v="FY 19-20"/>
        <s v="FY 20-21"/>
        <s v="FY 21-22"/>
        <s v="FY 22-23"/>
      </sharedItems>
    </cacheField>
    <cacheField name="[Caseload_clean_data].[Year].[Year]" caption="Year" numFmtId="0" hierarchy="2" level="1">
      <sharedItems containsSemiMixedTypes="0" containsNonDate="0" containsString="0"/>
    </cacheField>
    <cacheField name="[Measures].[Sum of Total App Approved]" caption="Sum of Total App Approved" numFmtId="0" hierarchy="18" level="32767"/>
    <cacheField name="[Measures].[Sum of Total App Denied]" caption="Sum of Total App Denied" numFmtId="0" hierarchy="19" level="32767"/>
  </cacheFields>
  <cacheHierarchies count="22">
    <cacheHierarchy uniqueName="[Caseload_clean_data].[Date]" caption="Date" attribute="1" time="1" defaultMemberUniqueName="[Caseload_clean_data].[Date].[All]" allUniqueName="[Caseload_clean_data].[Date].[All]" dimensionUniqueName="[Caseload_clean_data]" displayFolder="" count="0" memberValueDatatype="7" unbalanced="0"/>
    <cacheHierarchy uniqueName="[Caseload_clean_data].[Fiscal Year]" caption="Fiscal Year" attribute="1" defaultMemberUniqueName="[Caseload_clean_data].[Fiscal Year].[All]" allUniqueName="[Caseload_clean_data].[Fiscal Year].[All]" dimensionUniqueName="[Caseload_clean_data]" displayFolder="" count="2" memberValueDatatype="130" unbalanced="0">
      <fieldsUsage count="2">
        <fieldUsage x="-1"/>
        <fieldUsage x="0"/>
      </fieldsUsage>
    </cacheHierarchy>
    <cacheHierarchy uniqueName="[Caseload_clean_data].[Year]" caption="Year" attribute="1" defaultMemberUniqueName="[Caseload_clean_data].[Year].[All]" allUniqueName="[Caseload_clean_data].[Year].[All]" dimensionUniqueName="[Caseload_clean_data]" displayFolder="" count="2" memberValueDatatype="20" unbalanced="0">
      <fieldsUsage count="2">
        <fieldUsage x="-1"/>
        <fieldUsage x="1"/>
      </fieldsUsage>
    </cacheHierarchy>
    <cacheHierarchy uniqueName="[Caseload_clean_data].[Month]" caption="Month" attribute="1" defaultMemberUniqueName="[Caseload_clean_data].[Month].[All]" allUniqueName="[Caseload_clean_data].[Month].[All]" dimensionUniqueName="[Caseload_clean_data]" displayFolder="" count="0" memberValueDatatype="20" unbalanced="0"/>
    <cacheHierarchy uniqueName="[Caseload_clean_data].[Total App Rec'd]" caption="Total App Rec'd" attribute="1" defaultMemberUniqueName="[Caseload_clean_data].[Total App Rec'd].[All]" allUniqueName="[Caseload_clean_data].[Total App Rec'd].[All]" dimensionUniqueName="[Caseload_clean_data]" displayFolder="" count="0" memberValueDatatype="20" unbalanced="0"/>
    <cacheHierarchy uniqueName="[Caseload_clean_data].[Total Online Rec'd]" caption="Total Online Rec'd" attribute="1" defaultMemberUniqueName="[Caseload_clean_data].[Total Online Rec'd].[All]" allUniqueName="[Caseload_clean_data].[Total Online Rec'd].[All]" dimensionUniqueName="[Caseload_clean_data]" displayFolder="" count="0" memberValueDatatype="20" unbalanced="0"/>
    <cacheHierarchy uniqueName="[Caseload_clean_data].[Total Disposed app]" caption="Total Disposed app" attribute="1" defaultMemberUniqueName="[Caseload_clean_data].[Total Disposed app].[All]" allUniqueName="[Caseload_clean_data].[Total Disposed app].[All]" dimensionUniqueName="[Caseload_clean_data]" displayFolder="" count="0" memberValueDatatype="20" unbalanced="0"/>
    <cacheHierarchy uniqueName="[Caseload_clean_data].[Total App Approved]" caption="Total App Approved" attribute="1" defaultMemberUniqueName="[Caseload_clean_data].[Total App Approved].[All]" allUniqueName="[Caseload_clean_data].[Total App Approved].[All]" dimensionUniqueName="[Caseload_clean_data]" displayFolder="" count="0" memberValueDatatype="20" unbalanced="0"/>
    <cacheHierarchy uniqueName="[Caseload_clean_data].[Total App Denied]" caption="Total App Denied" attribute="1" defaultMemberUniqueName="[Caseload_clean_data].[Total App Denied].[All]" allUniqueName="[Caseload_clean_data].[Total App Denied].[All]" dimensionUniqueName="[Caseload_clean_data]" displayFolder="" count="0" memberValueDatatype="20" unbalanced="0"/>
    <cacheHierarchy uniqueName="[Caseload_clean_data].[Total Pure Fed Cases]" caption="Total Pure Fed Cases" attribute="1" defaultMemberUniqueName="[Caseload_clean_data].[Total Pure Fed Cases].[All]" allUniqueName="[Caseload_clean_data].[Total Pure Fed Cases].[All]" dimensionUniqueName="[Caseload_clean_data]" displayFolder="" count="0" memberValueDatatype="20" unbalanced="0"/>
    <cacheHierarchy uniqueName="[Caseload_clean_data].[Total Pure State Cases]" caption="Total Pure State Cases" attribute="1" defaultMemberUniqueName="[Caseload_clean_data].[Total Pure State Cases].[All]" allUniqueName="[Caseload_clean_data].[Total Pure State Cases].[All]" dimensionUniqueName="[Caseload_clean_data]" displayFolder="" count="0" memberValueDatatype="20" unbalanced="0"/>
    <cacheHierarchy uniqueName="[Caseload_clean_data].[Date (Month)]" caption="Date (Month)" attribute="1" defaultMemberUniqueName="[Caseload_clean_data].[Date (Month)].[All]" allUniqueName="[Caseload_clean_data].[Date (Month)].[All]" dimensionUniqueName="[Caseload_clean_data]" displayFolder="" count="0" memberValueDatatype="130" unbalanced="0"/>
    <cacheHierarchy uniqueName="[Caseload_clean_data].[Date (Month Index)]" caption="Date (Month Index)" attribute="1" defaultMemberUniqueName="[Caseload_clean_data].[Date (Month Index)].[All]" allUniqueName="[Caseload_clean_data].[Date (Month Index)].[All]" dimensionUniqueName="[Caseload_clean_data]" displayFolder="" count="0" memberValueDatatype="20" unbalanced="0" hidden="1"/>
    <cacheHierarchy uniqueName="[Measures].[__XL_Count Caseload_clean_data]" caption="__XL_Count Caseload_clean_data" measure="1" displayFolder="" measureGroup="Caseload_clean_data" count="0" hidden="1"/>
    <cacheHierarchy uniqueName="[Measures].[__No measures defined]" caption="__No measures defined" measure="1" displayFolder="" count="0" hidden="1"/>
    <cacheHierarchy uniqueName="[Measures].[Sum of Total App Rec'd]" caption="Sum of Total App Rec'd" measure="1" displayFolder="" measureGroup="Caseload_clean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 Disposed app]" caption="Sum of Total Disposed app" measure="1" displayFolder="" measureGroup="Caseload_clean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Online Rec'd]" caption="Sum of Total Online Rec'd" measure="1" displayFolder="" measureGroup="Caseload_clean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App Approved]" caption="Sum of Total App Approved" measure="1" displayFolder="" measureGroup="Caseload_clean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App Denied]" caption="Sum of Total App Denied" measure="1" displayFolder="" measureGroup="Caseload_clean_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otal Pure Fed Cases]" caption="Sum of Total Pure Fed Cases" measure="1" displayFolder="" measureGroup="Caseload_clean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l Pure State Cases]" caption="Sum of Total Pure State Cases" measure="1" displayFolder="" measureGroup="Caseload_clean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Caseload_clean_data" uniqueName="[Caseload_clean_data]" caption="Caseload_clean_data"/>
    <dimension measure="1" name="Measures" uniqueName="[Measures]" caption="Measures"/>
  </dimensions>
  <measureGroups count="1">
    <measureGroup name="Caseload_clean_data" caption="Caseload_clean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5B145-A3B7-47BF-89FC-C901698B3D53}" name="State cases" cacheId="1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Fiscal Year">
  <location ref="M4:N14" firstHeaderRow="1" firstDataRow="1" firstDataCol="1" rowPageCount="1" colPageCount="1"/>
  <pivotFields count="5">
    <pivotField axis="axisPage" allDrilled="1" subtotalTop="0" showAll="0" dataSourceSort="1" defaultSubtotal="0" defaultAttributeDrillState="1"/>
    <pivotField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</pivotFields>
  <rowFields count="2">
    <field x="4"/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0" hier="2" name="[Caseload_clean_data].[Year].&amp;[2023]" cap="2023"/>
  </pageFields>
  <dataFields count="1">
    <dataField name="Total Pure State Cases" fld="2" baseField="1" baseItem="0" numFmtId="3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Total Pure Fed Cases"/>
    <pivotHierarchy dragToData="1" caption="Total Pure State Cases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seload_cle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30D1B-F592-4378-91F6-AC16DEE74992}" name="approved vs denied" cacheId="2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Fiscal Year">
  <location ref="I3:K9" firstHeaderRow="0" firstDataRow="1" firstDataCol="1" rowPageCount="1" colPageCount="1"/>
  <pivotFields count="4"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2" name="[Caseload_clean_data].[Year].[All]" cap="All"/>
  </pageFields>
  <dataFields count="2">
    <dataField name="Total App Approved" fld="2" baseField="0" baseItem="0"/>
    <dataField name="Total App Denied" fld="3" baseField="0" baseItem="0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Total App Approved"/>
    <pivotHierarchy dragToData="1" caption="Total App Denie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seload_cle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D3273-BF00-472B-82BE-96992FD3F114}" name="App rec'd vs online" cacheId="18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Fiscal Year">
  <location ref="E4:F5" firstHeaderRow="0" firstDataRow="1" firstDataCol="0" rowPageCount="2" colPageCount="1"/>
  <pivotFields count="4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pageFields count="2">
    <pageField fld="1" hier="1" name="[Caseload_clean_data].[Fiscal Year].[All]" cap="All"/>
    <pageField fld="0" hier="2" name="[Caseload_clean_data].[Year].[All]" cap="All"/>
  </pageFields>
  <dataFields count="2">
    <dataField name="Total App Rec'd" fld="2" baseField="1" baseItem="0" numFmtId="3"/>
    <dataField name="Total Online Rec'd" fld="3" baseField="1" baseItem="0" numFmtId="3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App Rec'd"/>
    <pivotHierarchy dragToData="1"/>
    <pivotHierarchy dragToData="1" caption="Total Online Rec'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seload_cle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2D302-4875-4BAA-A267-2B4152BF10E3}" name="App rec'd" cacheId="1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Fiscal Year">
  <location ref="A3:B9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2" name="[Caseload_clean_data].[Year].[All]" cap="All"/>
  </pageFields>
  <dataFields count="1">
    <dataField name="Total App Rec'd" fld="2" baseField="0" baseItem="0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App Rec'd"/>
    <pivotHierarchy dragToData="1" caption="Total Disposed app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seload_cle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workbookViewId="0">
      <selection activeCell="K13" sqref="K13"/>
    </sheetView>
  </sheetViews>
  <sheetFormatPr defaultRowHeight="14.25" x14ac:dyDescent="0.45"/>
  <cols>
    <col min="1" max="1" width="11.33203125" bestFit="1" customWidth="1"/>
    <col min="2" max="2" width="13.53125" bestFit="1" customWidth="1"/>
    <col min="3" max="3" width="16.33203125" bestFit="1" customWidth="1"/>
    <col min="5" max="5" width="13.53125" bestFit="1" customWidth="1"/>
    <col min="6" max="7" width="15.59765625" bestFit="1" customWidth="1"/>
    <col min="9" max="9" width="11.33203125" bestFit="1" customWidth="1"/>
    <col min="10" max="10" width="17.265625" bestFit="1" customWidth="1"/>
    <col min="11" max="11" width="14.9296875" bestFit="1" customWidth="1"/>
    <col min="13" max="13" width="11.33203125" bestFit="1" customWidth="1"/>
    <col min="14" max="15" width="18.796875" bestFit="1" customWidth="1"/>
  </cols>
  <sheetData>
    <row r="1" spans="1:14" x14ac:dyDescent="0.45">
      <c r="A1" s="1" t="s">
        <v>1</v>
      </c>
      <c r="B1" t="s" vm="2">
        <v>12</v>
      </c>
      <c r="E1" s="1" t="s">
        <v>0</v>
      </c>
      <c r="F1" t="s" vm="1">
        <v>12</v>
      </c>
      <c r="I1" s="1" t="s">
        <v>1</v>
      </c>
      <c r="J1" t="s" vm="2">
        <v>12</v>
      </c>
    </row>
    <row r="2" spans="1:14" x14ac:dyDescent="0.45">
      <c r="E2" s="1" t="s">
        <v>1</v>
      </c>
      <c r="F2" t="s" vm="2">
        <v>12</v>
      </c>
      <c r="M2" s="1" t="s">
        <v>1</v>
      </c>
      <c r="N2" t="s" vm="3">
        <v>14</v>
      </c>
    </row>
    <row r="3" spans="1:14" x14ac:dyDescent="0.45">
      <c r="A3" s="1" t="s">
        <v>0</v>
      </c>
      <c r="B3" t="s">
        <v>2</v>
      </c>
      <c r="I3" s="1" t="s">
        <v>0</v>
      </c>
      <c r="J3" t="s">
        <v>4</v>
      </c>
      <c r="K3" t="s">
        <v>5</v>
      </c>
    </row>
    <row r="4" spans="1:14" x14ac:dyDescent="0.45">
      <c r="A4" s="2" t="s">
        <v>7</v>
      </c>
      <c r="B4" s="3">
        <v>582647</v>
      </c>
      <c r="E4" t="s">
        <v>2</v>
      </c>
      <c r="F4" t="s">
        <v>3</v>
      </c>
      <c r="I4" s="2" t="s">
        <v>7</v>
      </c>
      <c r="J4" s="3">
        <v>349895</v>
      </c>
      <c r="K4" s="3">
        <v>183763</v>
      </c>
      <c r="M4" s="1" t="s">
        <v>0</v>
      </c>
      <c r="N4" t="s">
        <v>6</v>
      </c>
    </row>
    <row r="5" spans="1:14" x14ac:dyDescent="0.45">
      <c r="A5" s="2" t="s">
        <v>8</v>
      </c>
      <c r="B5" s="3">
        <v>753155</v>
      </c>
      <c r="E5" s="4">
        <v>3821791</v>
      </c>
      <c r="F5" s="4">
        <v>2656615</v>
      </c>
      <c r="I5" s="2" t="s">
        <v>8</v>
      </c>
      <c r="J5" s="3">
        <v>492704</v>
      </c>
      <c r="K5" s="3">
        <v>235919</v>
      </c>
      <c r="M5" s="2" t="s">
        <v>15</v>
      </c>
      <c r="N5" s="4">
        <v>5281</v>
      </c>
    </row>
    <row r="6" spans="1:14" x14ac:dyDescent="0.45">
      <c r="A6" s="2" t="s">
        <v>9</v>
      </c>
      <c r="B6" s="3">
        <v>672552</v>
      </c>
      <c r="I6" s="2" t="s">
        <v>9</v>
      </c>
      <c r="J6" s="3">
        <v>413629</v>
      </c>
      <c r="K6" s="3">
        <v>225985</v>
      </c>
      <c r="M6" s="2" t="s">
        <v>16</v>
      </c>
      <c r="N6" s="4">
        <v>5733</v>
      </c>
    </row>
    <row r="7" spans="1:14" x14ac:dyDescent="0.45">
      <c r="A7" s="2" t="s">
        <v>10</v>
      </c>
      <c r="B7" s="3">
        <v>794969</v>
      </c>
      <c r="E7" t="s">
        <v>24</v>
      </c>
      <c r="F7" s="5">
        <f>GETPIVOTDATA("[Measures].[Sum of Total Online Rec'd]",$E$4)</f>
        <v>2656615</v>
      </c>
      <c r="I7" s="2" t="s">
        <v>10</v>
      </c>
      <c r="J7" s="3">
        <v>492070</v>
      </c>
      <c r="K7" s="3">
        <v>286405</v>
      </c>
      <c r="M7" s="2" t="s">
        <v>17</v>
      </c>
      <c r="N7" s="4">
        <v>6113</v>
      </c>
    </row>
    <row r="8" spans="1:14" x14ac:dyDescent="0.45">
      <c r="A8" s="2" t="s">
        <v>11</v>
      </c>
      <c r="B8" s="3">
        <v>821111</v>
      </c>
      <c r="E8" t="s">
        <v>25</v>
      </c>
      <c r="F8" s="5">
        <f>GETPIVOTDATA("[Measures].[Sum of Total App Rec'd]",$E$4)-GETPIVOTDATA("[Measures].[Sum of Total Online Rec'd]",$E$4)</f>
        <v>1165176</v>
      </c>
      <c r="I8" s="2" t="s">
        <v>11</v>
      </c>
      <c r="J8" s="3">
        <v>496219</v>
      </c>
      <c r="K8" s="3">
        <v>304254</v>
      </c>
      <c r="M8" s="2" t="s">
        <v>18</v>
      </c>
      <c r="N8" s="4">
        <v>6248</v>
      </c>
    </row>
    <row r="9" spans="1:14" x14ac:dyDescent="0.45">
      <c r="A9" s="2" t="s">
        <v>13</v>
      </c>
      <c r="B9" s="3">
        <v>3624434</v>
      </c>
      <c r="C9" s="3">
        <f>AVERAGE(B4:B8)</f>
        <v>724886.8</v>
      </c>
      <c r="F9" s="6">
        <f>GETPIVOTDATA("[Measures].[Sum of Total Online Rec'd]",$E$4)/GETPIVOTDATA("[Measures].[Sum of Total App Rec'd]",$E$4)</f>
        <v>0.69512304571338412</v>
      </c>
      <c r="I9" s="2" t="s">
        <v>13</v>
      </c>
      <c r="J9" s="3">
        <v>2244517</v>
      </c>
      <c r="K9" s="3">
        <v>1236326</v>
      </c>
      <c r="M9" s="2" t="s">
        <v>19</v>
      </c>
      <c r="N9" s="4">
        <v>6542</v>
      </c>
    </row>
    <row r="10" spans="1:14" x14ac:dyDescent="0.45">
      <c r="M10" s="2" t="s">
        <v>20</v>
      </c>
      <c r="N10" s="4">
        <v>6737</v>
      </c>
    </row>
    <row r="11" spans="1:14" x14ac:dyDescent="0.45">
      <c r="J11" s="3">
        <f>AVERAGE(J4:J8)</f>
        <v>448903.4</v>
      </c>
      <c r="K11" s="3">
        <f>AVERAGE(K4:K8)</f>
        <v>247265.2</v>
      </c>
      <c r="M11" s="2" t="s">
        <v>21</v>
      </c>
      <c r="N11" s="4">
        <v>6962</v>
      </c>
    </row>
    <row r="12" spans="1:14" x14ac:dyDescent="0.45">
      <c r="J12">
        <f>J11/C9</f>
        <v>0.61927379557746121</v>
      </c>
      <c r="K12">
        <f>K11/C9</f>
        <v>0.34110870828383133</v>
      </c>
      <c r="M12" s="2" t="s">
        <v>22</v>
      </c>
      <c r="N12" s="4">
        <v>7157</v>
      </c>
    </row>
    <row r="13" spans="1:14" x14ac:dyDescent="0.45">
      <c r="M13" s="2" t="s">
        <v>23</v>
      </c>
      <c r="N13" s="4">
        <v>7233</v>
      </c>
    </row>
    <row r="14" spans="1:14" x14ac:dyDescent="0.45">
      <c r="M14" s="2" t="s">
        <v>13</v>
      </c>
      <c r="N14" s="4">
        <v>58006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7B98F-CF34-4471-9D5A-106F63C565D8}">
  <dimension ref="A1:AC45"/>
  <sheetViews>
    <sheetView tabSelected="1" zoomScale="80" zoomScaleNormal="80" workbookViewId="0">
      <selection activeCell="AB26" sqref="AB26"/>
    </sheetView>
  </sheetViews>
  <sheetFormatPr defaultRowHeight="14.25" x14ac:dyDescent="0.45"/>
  <cols>
    <col min="24" max="24" width="3.86328125" customWidth="1"/>
  </cols>
  <sheetData>
    <row r="1" spans="1:29" x14ac:dyDescent="0.4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10"/>
      <c r="Z1" s="10"/>
      <c r="AA1" s="10"/>
      <c r="AB1" s="10"/>
      <c r="AC1" s="10"/>
    </row>
    <row r="2" spans="1:29" x14ac:dyDescent="0.4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0"/>
      <c r="Z2" s="10"/>
      <c r="AA2" s="10"/>
      <c r="AB2" s="10"/>
      <c r="AC2" s="10"/>
    </row>
    <row r="3" spans="1:29" x14ac:dyDescent="0.4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10"/>
      <c r="Z3" s="10"/>
      <c r="AA3" s="10"/>
      <c r="AB3" s="10"/>
      <c r="AC3" s="10"/>
    </row>
    <row r="4" spans="1:29" x14ac:dyDescent="0.4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0"/>
      <c r="Z4" s="10"/>
      <c r="AA4" s="10"/>
      <c r="AB4" s="10"/>
      <c r="AC4" s="10"/>
    </row>
    <row r="5" spans="1:29" ht="33.75" customHeight="1" x14ac:dyDescent="0.4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0"/>
      <c r="Z5" s="10"/>
      <c r="AA5" s="10"/>
      <c r="AB5" s="10"/>
      <c r="AC5" s="10"/>
    </row>
    <row r="6" spans="1:29" x14ac:dyDescent="0.4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10"/>
      <c r="Z6" s="10"/>
      <c r="AA6" s="10"/>
      <c r="AB6" s="10"/>
      <c r="AC6" s="10"/>
    </row>
    <row r="7" spans="1:29" x14ac:dyDescent="0.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10"/>
      <c r="Z7" s="10"/>
      <c r="AA7" s="10"/>
      <c r="AB7" s="10"/>
      <c r="AC7" s="10"/>
    </row>
    <row r="8" spans="1:29" x14ac:dyDescent="0.4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10"/>
      <c r="Z8" s="10"/>
      <c r="AA8" s="10"/>
      <c r="AB8" s="10"/>
      <c r="AC8" s="10"/>
    </row>
    <row r="9" spans="1:29" x14ac:dyDescent="0.4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9"/>
      <c r="Y9" s="10"/>
      <c r="Z9" s="10"/>
      <c r="AA9" s="10"/>
      <c r="AB9" s="10"/>
      <c r="AC9" s="10"/>
    </row>
    <row r="10" spans="1:29" x14ac:dyDescent="0.4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9"/>
      <c r="Y10" s="10"/>
      <c r="Z10" s="10"/>
      <c r="AA10" s="10"/>
      <c r="AB10" s="10"/>
      <c r="AC10" s="10"/>
    </row>
    <row r="11" spans="1:29" x14ac:dyDescent="0.4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  <c r="Y11" s="10"/>
      <c r="Z11" s="10"/>
      <c r="AA11" s="10"/>
      <c r="AB11" s="10"/>
      <c r="AC11" s="10"/>
    </row>
    <row r="12" spans="1:29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9"/>
      <c r="Y12" s="10"/>
      <c r="Z12" s="10"/>
      <c r="AA12" s="10"/>
      <c r="AB12" s="10"/>
      <c r="AC12" s="10"/>
    </row>
    <row r="13" spans="1:29" x14ac:dyDescent="0.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9"/>
      <c r="Y13" s="10"/>
      <c r="Z13" s="10"/>
      <c r="AA13" s="10"/>
      <c r="AB13" s="10"/>
      <c r="AC13" s="10"/>
    </row>
    <row r="14" spans="1:29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9"/>
      <c r="Y14" s="10"/>
      <c r="Z14" s="10"/>
      <c r="AA14" s="10"/>
      <c r="AB14" s="10"/>
      <c r="AC14" s="10"/>
    </row>
    <row r="15" spans="1:29" x14ac:dyDescent="0.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9"/>
      <c r="Y15" s="10"/>
      <c r="Z15" s="10"/>
      <c r="AA15" s="10"/>
      <c r="AB15" s="10"/>
      <c r="AC15" s="10"/>
    </row>
    <row r="16" spans="1:29" x14ac:dyDescent="0.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9"/>
      <c r="Y16" s="10"/>
      <c r="Z16" s="10"/>
      <c r="AA16" s="10"/>
      <c r="AB16" s="10"/>
      <c r="AC16" s="10"/>
    </row>
    <row r="17" spans="1:29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9"/>
      <c r="Y17" s="10"/>
      <c r="Z17" s="10"/>
      <c r="AA17" s="10"/>
      <c r="AB17" s="10"/>
      <c r="AC17" s="10"/>
    </row>
    <row r="18" spans="1:29" x14ac:dyDescent="0.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9"/>
      <c r="Y18" s="10"/>
      <c r="Z18" s="10"/>
      <c r="AA18" s="10"/>
      <c r="AB18" s="10"/>
      <c r="AC18" s="10"/>
    </row>
    <row r="19" spans="1:29" x14ac:dyDescent="0.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9"/>
      <c r="Y19" s="10"/>
      <c r="Z19" s="10"/>
      <c r="AA19" s="10"/>
      <c r="AB19" s="10"/>
      <c r="AC19" s="10"/>
    </row>
    <row r="20" spans="1:29" x14ac:dyDescent="0.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9"/>
      <c r="Y20" s="10"/>
      <c r="Z20" s="10"/>
      <c r="AA20" s="10"/>
      <c r="AB20" s="10"/>
      <c r="AC20" s="10"/>
    </row>
    <row r="21" spans="1:29" x14ac:dyDescent="0.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9"/>
      <c r="Y21" s="10"/>
      <c r="Z21" s="10"/>
      <c r="AA21" s="10"/>
      <c r="AB21" s="10"/>
      <c r="AC21" s="10"/>
    </row>
    <row r="22" spans="1:29" x14ac:dyDescent="0.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9"/>
      <c r="Y22" s="10"/>
      <c r="Z22" s="10"/>
      <c r="AA22" s="10"/>
      <c r="AB22" s="10"/>
      <c r="AC22" s="10"/>
    </row>
    <row r="23" spans="1:29" x14ac:dyDescent="0.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9"/>
      <c r="Y23" s="10"/>
      <c r="Z23" s="10"/>
      <c r="AA23" s="10"/>
      <c r="AB23" s="10"/>
      <c r="AC23" s="10"/>
    </row>
    <row r="24" spans="1:29" x14ac:dyDescent="0.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9"/>
      <c r="Y24" s="10"/>
      <c r="Z24" s="10"/>
      <c r="AA24" s="10"/>
      <c r="AB24" s="10"/>
      <c r="AC24" s="10"/>
    </row>
    <row r="25" spans="1:29" x14ac:dyDescent="0.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9"/>
      <c r="Y25" s="10"/>
      <c r="Z25" s="10"/>
      <c r="AA25" s="10"/>
      <c r="AB25" s="10"/>
      <c r="AC25" s="10"/>
    </row>
    <row r="26" spans="1:29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9"/>
      <c r="Y26" s="10"/>
      <c r="Z26" s="10"/>
      <c r="AA26" s="10"/>
      <c r="AB26" s="10"/>
      <c r="AC26" s="10"/>
    </row>
    <row r="27" spans="1:29" x14ac:dyDescent="0.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9"/>
      <c r="Y27" s="10"/>
      <c r="Z27" s="10"/>
      <c r="AA27" s="10"/>
      <c r="AB27" s="10"/>
      <c r="AC27" s="10"/>
    </row>
    <row r="28" spans="1:29" x14ac:dyDescent="0.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10"/>
      <c r="Z28" s="10"/>
      <c r="AA28" s="10"/>
      <c r="AB28" s="10"/>
      <c r="AC28" s="10"/>
    </row>
    <row r="29" spans="1:29" x14ac:dyDescent="0.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10"/>
      <c r="Z29" s="10"/>
      <c r="AA29" s="10"/>
      <c r="AB29" s="10"/>
      <c r="AC29" s="10"/>
    </row>
    <row r="30" spans="1:29" x14ac:dyDescent="0.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9"/>
      <c r="Y30" s="10"/>
      <c r="Z30" s="10"/>
      <c r="AA30" s="10"/>
      <c r="AB30" s="10"/>
      <c r="AC30" s="10"/>
    </row>
    <row r="31" spans="1:29" x14ac:dyDescent="0.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9"/>
      <c r="Y31" s="10"/>
      <c r="Z31" s="10"/>
      <c r="AA31" s="10"/>
      <c r="AB31" s="10"/>
      <c r="AC31" s="10"/>
    </row>
    <row r="32" spans="1:29" x14ac:dyDescent="0.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9"/>
      <c r="Y32" s="10"/>
      <c r="Z32" s="10"/>
      <c r="AA32" s="10"/>
      <c r="AB32" s="10"/>
      <c r="AC32" s="10"/>
    </row>
    <row r="33" spans="1:29" x14ac:dyDescent="0.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9"/>
      <c r="Y33" s="10"/>
      <c r="Z33" s="10"/>
      <c r="AA33" s="10"/>
      <c r="AB33" s="10"/>
      <c r="AC33" s="10"/>
    </row>
    <row r="34" spans="1:29" x14ac:dyDescent="0.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9"/>
      <c r="Y34" s="10"/>
      <c r="Z34" s="10"/>
      <c r="AA34" s="10"/>
      <c r="AB34" s="10"/>
      <c r="AC34" s="10"/>
    </row>
    <row r="35" spans="1:29" x14ac:dyDescent="0.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10"/>
      <c r="Z35" s="10"/>
      <c r="AA35" s="10"/>
      <c r="AB35" s="10"/>
      <c r="AC35" s="10"/>
    </row>
    <row r="36" spans="1:29" x14ac:dyDescent="0.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9"/>
      <c r="Y36" s="10"/>
      <c r="Z36" s="10"/>
      <c r="AA36" s="10"/>
      <c r="AB36" s="10"/>
      <c r="AC36" s="10"/>
    </row>
    <row r="37" spans="1:29" x14ac:dyDescent="0.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9"/>
      <c r="Y37" s="10"/>
      <c r="Z37" s="10"/>
      <c r="AA37" s="10"/>
      <c r="AB37" s="10"/>
      <c r="AC37" s="10"/>
    </row>
    <row r="38" spans="1:29" x14ac:dyDescent="0.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9"/>
      <c r="Y38" s="10"/>
      <c r="Z38" s="10"/>
      <c r="AA38" s="10"/>
      <c r="AB38" s="10"/>
      <c r="AC38" s="10"/>
    </row>
    <row r="39" spans="1:29" x14ac:dyDescent="0.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9"/>
      <c r="Y39" s="10"/>
      <c r="Z39" s="10"/>
      <c r="AA39" s="10"/>
      <c r="AB39" s="10"/>
      <c r="AC39" s="10"/>
    </row>
    <row r="40" spans="1:29" x14ac:dyDescent="0.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9"/>
      <c r="Y40" s="10"/>
      <c r="Z40" s="10"/>
      <c r="AA40" s="10"/>
      <c r="AB40" s="10"/>
      <c r="AC40" s="10"/>
    </row>
    <row r="41" spans="1:29" x14ac:dyDescent="0.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9"/>
      <c r="Y41" s="10"/>
      <c r="Z41" s="10"/>
      <c r="AA41" s="10"/>
      <c r="AB41" s="10"/>
      <c r="AC41" s="10"/>
    </row>
    <row r="42" spans="1:29" x14ac:dyDescent="0.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9"/>
      <c r="Y42" s="10"/>
      <c r="Z42" s="10"/>
      <c r="AA42" s="10"/>
      <c r="AB42" s="10"/>
      <c r="AC42" s="10"/>
    </row>
    <row r="43" spans="1:29" x14ac:dyDescent="0.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9"/>
      <c r="Y43" s="10"/>
      <c r="Z43" s="10"/>
      <c r="AA43" s="10"/>
      <c r="AB43" s="10"/>
      <c r="AC43" s="10"/>
    </row>
    <row r="44" spans="1:29" x14ac:dyDescent="0.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9"/>
      <c r="Y44" s="10"/>
      <c r="Z44" s="10"/>
      <c r="AA44" s="10"/>
      <c r="AB44" s="10"/>
      <c r="AC44" s="10"/>
    </row>
    <row r="45" spans="1:29" x14ac:dyDescent="0.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L H Y l W I r I 9 Q W k A A A A 9 w A A A B I A H A B D b 2 5 m a W c v U G F j a 2 F n Z S 5 4 b W w g o h g A K K A U A A A A A A A A A A A A A A A A A A A A A A A A A A A A h Y + 9 D o I w H M R f h X S n X y y G / C m D q y Q m R O P a l A q N U A w t l n d z 8 J F 8 B T G K u j n e 3 e + S u / v 1 B v n U t d F F D 8 7 0 N k M M U x R p q / r K 2 D p D o z / G K 5 Q L 2 E p 1 k r W O Z t i 6 d H I m Q 4 3 3 5 5 S Q E A I O C e 6 H m n B K G T k U m 1 I 1 u p O x s c 5 L q z T 6 t K r / L S R g / x o j O G Y 8 w Y x y j i m Q x Y X C 2 C / B 5 8 H P 9 M e E 9 d j 6 c d B C 2 3 h X A l k k k P c J 8 Q B Q S w M E F A A C A A g A L H Y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x 2 J V i T V / 1 V h g E A A E k D A A A T A B w A R m 9 y b X V s Y X M v U 2 V j d G l v b j E u b S C i G A A o o B Q A A A A A A A A A A A A A A A A A A A A A A A A A A A B 9 k l F r w j A U h d + F / o e Q P U y h C I O x h 4 k P r l 2 Z j D F Z l T G s S N r e 2 W C a l C Q V R / G / 7 1 a 7 + W B r I b T c e 3 r O l 5 s Y S C x X k o S n 9 9 3 I 6 T k 9 k z E N K f G Y A a F Y u k 4 E M L l O m W V k T A R Y p 0 f w C V W p E 8 D K 8 z 4 B M f x U e h s r t e 0 H X M D Q U 9 K C t K Z P v c d o Y U C b a J Y p i C M f z N a q I l p 4 T 2 T D b V b G J N V 8 B 5 H H R K D B Z O c P H w M j L 1 g n l x z D v T B 7 O n C J L I V w i d U l D N w T V g v 1 O s w A L J K e k K v l 1 E I + p i 1 K 6 r 5 y m Y 7 p 8 Q e 6 O i x r h l X j f E N n W u X K 4 m h e g K W 4 J 4 q e c x b j f p t O U + 9 3 Q r h k 2 U g n Q o Q J E 0 y b c Y 2 / G v y n e B m T G w y Z / x R w T p h r J s 2 3 0 r m n R J n L u m n 6 L U h u V V G k B o p j Q Q 3 B b D i 4 p K I B N 5 h H v o D p v 5 6 F v T 3 2 m u J U 2 o f 7 Y W 1 9 r L 7 h I W a X 5 b m y 6 D M p C v I B y W 3 a J X i X g k u 4 r v G 5 K Z R B e l Y U 1 4 J w a b W D T p 9 a 4 4 P k 3 Y p Z q Y E E z a 0 2 V 1 W h x Z G 1 6 Q 4 D p 8 d l 6 z G N f g F Q S w E C L Q A U A A I A C A A s d i V Y i s j 1 B a Q A A A D 3 A A A A E g A A A A A A A A A A A A A A A A A A A A A A Q 2 9 u Z m l n L 1 B h Y 2 t h Z 2 U u e G 1 s U E s B A i 0 A F A A C A A g A L H Y l W A / K 6 a u k A A A A 6 Q A A A B M A A A A A A A A A A A A A A A A A 8 A A A A F t D b 2 5 0 Z W 5 0 X 1 R 5 c G V z X S 5 4 b W x Q S w E C L Q A U A A I A C A A s d i V Y k 1 f 9 V Y Y B A A B J A w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E A A A A A A A A L M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N l b G 9 h Z F 9 j b G V h b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2 V s b 2 F k X 2 N s Z W F u X 2 R h d G E v Q 2 h h b m d l Z C B U e X B l L n t E Y X R l L D B 9 J n F 1 b 3 Q 7 L C Z x d W 9 0 O 1 N l Y 3 R p b 2 4 x L 0 N h c 2 V s b 2 F k X 2 N s Z W F u X 2 R h d G E v Q 2 h h b m d l Z C B U e X B l L n t G a X N j Y W w g W W V h c i w x f S Z x d W 9 0 O y w m c X V v d D t T Z W N 0 a W 9 u M S 9 D Y X N l b G 9 h Z F 9 j b G V h b l 9 k Y X R h L 0 N o Y W 5 n Z W Q g V H l w Z S 5 7 W W V h c i w y f S Z x d W 9 0 O y w m c X V v d D t T Z W N 0 a W 9 u M S 9 D Y X N l b G 9 h Z F 9 j b G V h b l 9 k Y X R h L 0 N o Y W 5 n Z W Q g V H l w Z S 5 7 T W 9 u d G g s M 3 0 m c X V v d D s s J n F 1 b 3 Q 7 U 2 V j d G l v b j E v Q 2 F z Z W x v Y W R f Y 2 x l Y W 5 f Z G F 0 Y S 9 D a G F u Z 2 V k I F R 5 c G U u e 1 R v d G F s I E F w c C B S Z W N c d T A w M j d k L D R 9 J n F 1 b 3 Q 7 L C Z x d W 9 0 O 1 N l Y 3 R p b 2 4 x L 0 N h c 2 V s b 2 F k X 2 N s Z W F u X 2 R h d G E v Q 2 h h b m d l Z C B U e X B l L n t U b 3 R h b C B P b m x p b m U g U m V j X H U w M D I 3 Z C w 1 f S Z x d W 9 0 O y w m c X V v d D t T Z W N 0 a W 9 u M S 9 D Y X N l b G 9 h Z F 9 j b G V h b l 9 k Y X R h L 0 N o Y W 5 n Z W Q g V H l w Z S 5 7 V G 9 0 Y W w g R G l z c G 9 z Z W Q g Y X B w L D Z 9 J n F 1 b 3 Q 7 L C Z x d W 9 0 O 1 N l Y 3 R p b 2 4 x L 0 N h c 2 V s b 2 F k X 2 N s Z W F u X 2 R h d G E v Q 2 h h b m d l Z C B U e X B l L n t U b 3 R h b C B B c H A g Q X B w c m 9 2 Z W Q s N 3 0 m c X V v d D s s J n F 1 b 3 Q 7 U 2 V j d G l v b j E v Q 2 F z Z W x v Y W R f Y 2 x l Y W 5 f Z G F 0 Y S 9 D a G F u Z 2 V k I F R 5 c G U u e 1 R v d G F s I E F w c C B E Z W 5 p Z W Q s O H 0 m c X V v d D s s J n F 1 b 3 Q 7 U 2 V j d G l v b j E v Q 2 F z Z W x v Y W R f Y 2 x l Y W 5 f Z G F 0 Y S 9 D a G F u Z 2 V k I F R 5 c G U u e 1 R v d G F s I F B 1 c m U g R m V k I E N h c 2 V z L D l 9 J n F 1 b 3 Q 7 L C Z x d W 9 0 O 1 N l Y 3 R p b 2 4 x L 0 N h c 2 V s b 2 F k X 2 N s Z W F u X 2 R h d G E v Q 2 h h b m d l Z C B U e X B l L n t U b 3 R h b C B Q d X J l I F N 0 Y X R l I E N h c 2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2 F z Z W x v Y W R f Y 2 x l Y W 5 f Z G F 0 Y S 9 D a G F u Z 2 V k I F R 5 c G U u e 0 R h d G U s M H 0 m c X V v d D s s J n F 1 b 3 Q 7 U 2 V j d G l v b j E v Q 2 F z Z W x v Y W R f Y 2 x l Y W 5 f Z G F 0 Y S 9 D a G F u Z 2 V k I F R 5 c G U u e 0 Z p c 2 N h b C B Z Z W F y L D F 9 J n F 1 b 3 Q 7 L C Z x d W 9 0 O 1 N l Y 3 R p b 2 4 x L 0 N h c 2 V s b 2 F k X 2 N s Z W F u X 2 R h d G E v Q 2 h h b m d l Z C B U e X B l L n t Z Z W F y L D J 9 J n F 1 b 3 Q 7 L C Z x d W 9 0 O 1 N l Y 3 R p b 2 4 x L 0 N h c 2 V s b 2 F k X 2 N s Z W F u X 2 R h d G E v Q 2 h h b m d l Z C B U e X B l L n t N b 2 5 0 a C w z f S Z x d W 9 0 O y w m c X V v d D t T Z W N 0 a W 9 u M S 9 D Y X N l b G 9 h Z F 9 j b G V h b l 9 k Y X R h L 0 N o Y W 5 n Z W Q g V H l w Z S 5 7 V G 9 0 Y W w g Q X B w I F J l Y 1 x 1 M D A y N 2 Q s N H 0 m c X V v d D s s J n F 1 b 3 Q 7 U 2 V j d G l v b j E v Q 2 F z Z W x v Y W R f Y 2 x l Y W 5 f Z G F 0 Y S 9 D a G F u Z 2 V k I F R 5 c G U u e 1 R v d G F s I E 9 u b G l u Z S B S Z W N c d T A w M j d k L D V 9 J n F 1 b 3 Q 7 L C Z x d W 9 0 O 1 N l Y 3 R p b 2 4 x L 0 N h c 2 V s b 2 F k X 2 N s Z W F u X 2 R h d G E v Q 2 h h b m d l Z C B U e X B l L n t U b 3 R h b C B E a X N w b 3 N l Z C B h c H A s N n 0 m c X V v d D s s J n F 1 b 3 Q 7 U 2 V j d G l v b j E v Q 2 F z Z W x v Y W R f Y 2 x l Y W 5 f Z G F 0 Y S 9 D a G F u Z 2 V k I F R 5 c G U u e 1 R v d G F s I E F w c C B B c H B y b 3 Z l Z C w 3 f S Z x d W 9 0 O y w m c X V v d D t T Z W N 0 a W 9 u M S 9 D Y X N l b G 9 h Z F 9 j b G V h b l 9 k Y X R h L 0 N o Y W 5 n Z W Q g V H l w Z S 5 7 V G 9 0 Y W w g Q X B w I E R l b m l l Z C w 4 f S Z x d W 9 0 O y w m c X V v d D t T Z W N 0 a W 9 u M S 9 D Y X N l b G 9 h Z F 9 j b G V h b l 9 k Y X R h L 0 N o Y W 5 n Z W Q g V H l w Z S 5 7 V G 9 0 Y W w g U H V y Z S B G Z W Q g Q 2 F z Z X M s O X 0 m c X V v d D s s J n F 1 b 3 Q 7 U 2 V j d G l v b j E v Q 2 F z Z W x v Y W R f Y 2 x l Y W 5 f Z G F 0 Y S 9 D a G F u Z 2 V k I F R 5 c G U u e 1 R v d G F s I F B 1 c m U g U 3 R h d G U g Q 2 F z Z X M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Z p c 2 N h b C B Z Z W F y J n F 1 b 3 Q 7 L C Z x d W 9 0 O 1 l l Y X I m c X V v d D s s J n F 1 b 3 Q 7 T W 9 u d G g m c X V v d D s s J n F 1 b 3 Q 7 V G 9 0 Y W w g Q X B w I F J l Y 1 x 1 M D A y N 2 Q m c X V v d D s s J n F 1 b 3 Q 7 V G 9 0 Y W w g T 2 5 s a W 5 l I F J l Y 1 x 1 M D A y N 2 Q m c X V v d D s s J n F 1 b 3 Q 7 V G 9 0 Y W w g R G l z c G 9 z Z W Q g Y X B w J n F 1 b 3 Q 7 L C Z x d W 9 0 O 1 R v d G F s I E F w c C B B c H B y b 3 Z l Z C Z x d W 9 0 O y w m c X V v d D t U b 3 R h b C B B c H A g R G V u a W V k J n F 1 b 3 Q 7 L C Z x d W 9 0 O 1 R v d G F s I F B 1 c m U g R m V k I E N h c 2 V z J n F 1 b 3 Q 7 L C Z x d W 9 0 O 1 R v d G F s I F B 1 c m U g U 3 R h d G U g Q 2 F z Z X M m c X V v d D t d I i A v P j x F b n R y e S B U e X B l P S J G a W x s Q 2 9 s d W 1 u V H l w Z X M i I F Z h b H V l P S J z Q 1 F Z R E F 3 T U R B d 0 1 E Q X d N P S I g L z 4 8 R W 5 0 c n k g V H l w Z T 0 i R m l s b E x h c 3 R V c G R h d G V k I i B W Y W x 1 Z T 0 i Z D I w M j Q t M D E t M D V U M j I 6 N D k 6 M j Q u N j M x M z c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z I i A v P j x F b n R y e S B U e X B l P S J B Z G R l Z F R v R G F 0 Y U 1 v Z G V s I i B W Y W x 1 Z T 0 i b D E i I C 8 + P E V u d H J 5 I F R 5 c G U 9 I l J l Y 2 9 2 Z X J 5 V G F y Z 2 V 0 U 2 h l Z X Q i I F Z h b H V l P S J z Q 2 F z Z W x v Y W R f Y 2 x l Y W 5 f Z G F 0 Y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Y X N l b G 9 h Z F 9 j b G V h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V s b 2 F k X 2 N s Z W F u X 2 R h d G E v Q 2 F z Z W x v Y W R f Y 2 x l Y W 5 f Z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V s b 2 F k X 2 N s Z W F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Z W x v Y W R f Y 2 x l Y W 5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j t M S J C c r T p h e 5 Z + p f k O S A A A A A A I A A A A A A B B m A A A A A Q A A I A A A A H z w E x s v 7 q y U z f 6 w J 2 / i o z x g 7 k h m I a s i h G X 2 W y Y i 8 m u j A A A A A A 6 A A A A A A g A A I A A A A L M H D N + F e y v 6 S n P Q 7 p p K l s z u O Y F F v D i p T n F t X 4 0 D 3 p u H U A A A A I m b M 8 2 d 2 F a A m G 2 w z W k P 7 e + 8 w I l Y u V y W s L J x X I F p n O m B Q V p s a h o w 2 H q m U N L T N n N P a Z Q 5 I J D K W x 3 2 Z g m y B j H f S / U x U N 6 1 J v t K Y a U k 0 1 u K g k I j Q A A A A N C c Z / O / 0 l 0 3 M 3 h Y w 7 0 k y V W s S a 3 C R U 3 9 n 5 G j h n 7 A V v f Z G z m r P V f o X v 9 b y z z r 5 u q S R q j u x a q A R y I K 0 9 w Q c g i h f L A = < / D a t a M a s h u p > 
</file>

<file path=customXml/itemProps1.xml><?xml version="1.0" encoding="utf-8"?>
<ds:datastoreItem xmlns:ds="http://schemas.openxmlformats.org/officeDocument/2006/customXml" ds:itemID="{FC6F2EEC-13CC-4CB5-A845-77B3B8309D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Miao</dc:creator>
  <cp:lastModifiedBy>Phoebe Miao</cp:lastModifiedBy>
  <dcterms:created xsi:type="dcterms:W3CDTF">2015-06-05T18:17:20Z</dcterms:created>
  <dcterms:modified xsi:type="dcterms:W3CDTF">2024-01-06T00:29:01Z</dcterms:modified>
</cp:coreProperties>
</file>