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F0C80B79-455A-445E-8C6F-A977BEAFABE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chart.v1.0" hidden="1">Sheet1!$I$2:$I$15</definedName>
    <definedName name="_xlchart.v1.1" hidden="1">Sheet1!$I$2:$I$15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B17" i="1"/>
  <c r="I16" i="1"/>
  <c r="F16" i="1"/>
  <c r="G16" i="1"/>
  <c r="H16" i="1"/>
  <c r="E16" i="1"/>
  <c r="D16" i="1"/>
  <c r="C16" i="1"/>
  <c r="B16" i="1"/>
</calcChain>
</file>

<file path=xl/sharedStrings.xml><?xml version="1.0" encoding="utf-8"?>
<sst xmlns="http://schemas.openxmlformats.org/spreadsheetml/2006/main" count="84" uniqueCount="21">
  <si>
    <t>马蹄足</t>
  </si>
  <si>
    <t>踝背屈过度</t>
  </si>
  <si>
    <t>内翻足</t>
  </si>
  <si>
    <t>外翻足</t>
  </si>
  <si>
    <t>蹲伏步态</t>
  </si>
  <si>
    <t>反屈步态</t>
  </si>
  <si>
    <t>膝关节僵直</t>
  </si>
  <si>
    <t>剪刀步</t>
  </si>
  <si>
    <t>踝内旋</t>
  </si>
  <si>
    <t>踝外旋</t>
  </si>
  <si>
    <t>髋过屈</t>
  </si>
  <si>
    <t>髋内收过度</t>
  </si>
  <si>
    <t>髋内旋</t>
  </si>
  <si>
    <t>旋转轴错位</t>
  </si>
  <si>
    <t>髋屈伸</t>
  </si>
  <si>
    <t>髋旋转</t>
  </si>
  <si>
    <t>髋收展</t>
  </si>
  <si>
    <t>膝屈伸</t>
  </si>
  <si>
    <t>踝屈伸</t>
  </si>
  <si>
    <t>踝旋转</t>
  </si>
  <si>
    <t>踝翻转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</si>
</sst>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髋屈伸</c:v>
                </c:pt>
                <c:pt idx="1">
                  <c:v>髋旋转</c:v>
                </c:pt>
                <c:pt idx="2">
                  <c:v>髋收展</c:v>
                </c:pt>
                <c:pt idx="3">
                  <c:v>膝屈伸</c:v>
                </c:pt>
                <c:pt idx="4">
                  <c:v>踝屈伸</c:v>
                </c:pt>
                <c:pt idx="5">
                  <c:v>踝旋转</c:v>
                </c:pt>
                <c:pt idx="6">
                  <c:v>踝翻转</c:v>
                </c:pt>
              </c:strCache>
            </c:strRef>
          </c:cat>
          <c:val>
            <c:numRef>
              <c:f>Sheet1!$B$16:$H$16</c:f>
              <c:numCache>
                <c:formatCode>General</c:formatCode>
                <c:ptCount val="7"/>
                <c:pt idx="0">
                  <c:v>1.7899999999999998</c:v>
                </c:pt>
                <c:pt idx="1">
                  <c:v>0.57000000000000006</c:v>
                </c:pt>
                <c:pt idx="2">
                  <c:v>0.49</c:v>
                </c:pt>
                <c:pt idx="3">
                  <c:v>1.63</c:v>
                </c:pt>
                <c:pt idx="4">
                  <c:v>1.7300000000000002</c:v>
                </c:pt>
                <c:pt idx="5">
                  <c:v>0.12</c:v>
                </c:pt>
                <c:pt idx="6">
                  <c:v>1.3499999999999999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6-4442-B0CE-BDB267A93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820639"/>
        <c:axId val="1379853903"/>
      </c:barChart>
      <c:catAx>
        <c:axId val="153082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853903"/>
        <c:crosses val="autoZero"/>
        <c:auto val="1"/>
        <c:lblAlgn val="ctr"/>
        <c:lblOffset val="100"/>
        <c:noMultiLvlLbl val="0"/>
      </c:catAx>
      <c:valAx>
        <c:axId val="13798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82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髋屈伸</c:v>
                </c:pt>
                <c:pt idx="1">
                  <c:v>髋旋转</c:v>
                </c:pt>
                <c:pt idx="2">
                  <c:v>髋收展</c:v>
                </c:pt>
                <c:pt idx="3">
                  <c:v>膝屈伸</c:v>
                </c:pt>
                <c:pt idx="4">
                  <c:v>踝屈伸</c:v>
                </c:pt>
                <c:pt idx="5">
                  <c:v>踝旋转</c:v>
                </c:pt>
                <c:pt idx="6">
                  <c:v>踝翻转</c:v>
                </c:pt>
              </c:strCache>
            </c:strRef>
          </c:cat>
          <c:val>
            <c:numRef>
              <c:f>Sheet1!$B$17:$H$17</c:f>
              <c:numCache>
                <c:formatCode>General</c:formatCode>
                <c:ptCount val="7"/>
                <c:pt idx="0">
                  <c:v>0.23307291666666666</c:v>
                </c:pt>
                <c:pt idx="1">
                  <c:v>7.4218750000000014E-2</c:v>
                </c:pt>
                <c:pt idx="2">
                  <c:v>6.3802083333333329E-2</c:v>
                </c:pt>
                <c:pt idx="3">
                  <c:v>0.21223958333333331</c:v>
                </c:pt>
                <c:pt idx="4">
                  <c:v>0.22526041666666671</c:v>
                </c:pt>
                <c:pt idx="5">
                  <c:v>1.5625E-2</c:v>
                </c:pt>
                <c:pt idx="6">
                  <c:v>0.17578125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C-4A1D-8E3B-4D304D1DD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453183"/>
        <c:axId val="1379867215"/>
      </c:barChart>
      <c:catAx>
        <c:axId val="137645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867215"/>
        <c:crosses val="autoZero"/>
        <c:auto val="1"/>
        <c:lblAlgn val="ctr"/>
        <c:lblOffset val="100"/>
        <c:noMultiLvlLbl val="0"/>
      </c:catAx>
      <c:valAx>
        <c:axId val="13798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645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158115</xdr:colOff>
      <xdr:row>3</xdr:row>
      <xdr:rowOff>40005</xdr:rowOff>
    </xdr:from>
    <xdr:to>
      <xdr:col>17</xdr:col>
      <xdr:colOff>36195</xdr:colOff>
      <xdr:row>14</xdr:row>
      <xdr:rowOff>257175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2FD1366-EC17-43F2-A015-BEA35E77C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577215</xdr:colOff>
      <xdr:row>8</xdr:row>
      <xdr:rowOff>112395</xdr:rowOff>
    </xdr:from>
    <xdr:to>
      <xdr:col>8</xdr:col>
      <xdr:colOff>455295</xdr:colOff>
      <xdr:row>21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62C7367-29FD-493D-BCCF-61B9FB5D0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1" activeCellId="1" sqref="B17:H17 B1:H1"/>
    </sheetView>
  </sheetViews>
  <sheetFormatPr defaultRowHeight="14.1" x14ac:dyDescent="0.5"/>
  <sheetData>
    <row r="1" spans="1:9" ht="15.3" x14ac:dyDescent="0.5">
      <c r="A1" s="1"/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/>
    </row>
    <row r="2" spans="1:9" ht="15.3" x14ac:dyDescent="0.5">
      <c r="A2" s="4" t="s">
        <v>0</v>
      </c>
      <c r="B2" s="5">
        <v>0</v>
      </c>
      <c r="C2" s="5"/>
      <c r="D2" s="5"/>
      <c r="E2" s="5"/>
      <c r="F2" s="5">
        <v>1</v>
      </c>
      <c r="G2" s="5"/>
      <c r="H2" s="5"/>
      <c r="I2" s="6">
        <v>0.61</v>
      </c>
    </row>
    <row r="3" spans="1:9" ht="30.6" x14ac:dyDescent="0.5">
      <c r="A3" s="4" t="s">
        <v>1</v>
      </c>
      <c r="B3" s="5">
        <v>0</v>
      </c>
      <c r="C3" s="5"/>
      <c r="D3" s="5"/>
      <c r="E3" s="5"/>
      <c r="F3" s="5">
        <v>1</v>
      </c>
      <c r="G3" s="5"/>
      <c r="H3" s="5"/>
      <c r="I3" s="6">
        <v>0.27</v>
      </c>
    </row>
    <row r="4" spans="1:9" ht="15.3" x14ac:dyDescent="0.5">
      <c r="A4" s="4" t="s">
        <v>2</v>
      </c>
      <c r="B4" s="5">
        <v>0</v>
      </c>
      <c r="C4" s="5"/>
      <c r="D4" s="5"/>
      <c r="E4" s="5"/>
      <c r="F4" s="5"/>
      <c r="G4" s="5"/>
      <c r="H4" s="5">
        <v>1</v>
      </c>
      <c r="I4" s="6">
        <v>0.15</v>
      </c>
    </row>
    <row r="5" spans="1:9" ht="15.3" x14ac:dyDescent="0.5">
      <c r="A5" s="4" t="s">
        <v>3</v>
      </c>
      <c r="B5" s="5">
        <v>0</v>
      </c>
      <c r="C5" s="5"/>
      <c r="D5" s="5"/>
      <c r="E5" s="5"/>
      <c r="F5" s="5"/>
      <c r="G5" s="5"/>
      <c r="H5" s="5">
        <v>1</v>
      </c>
      <c r="I5" s="6">
        <v>0.3</v>
      </c>
    </row>
    <row r="6" spans="1:9" ht="15.3" x14ac:dyDescent="0.5">
      <c r="A6" s="4" t="s">
        <v>4</v>
      </c>
      <c r="B6" s="5">
        <v>1</v>
      </c>
      <c r="C6" s="5"/>
      <c r="D6" s="5"/>
      <c r="E6" s="5">
        <v>1</v>
      </c>
      <c r="F6" s="5"/>
      <c r="G6" s="5"/>
      <c r="H6" s="5"/>
      <c r="I6" s="6">
        <v>0.69</v>
      </c>
    </row>
    <row r="7" spans="1:9" ht="15.3" x14ac:dyDescent="0.5">
      <c r="A7" s="4" t="s">
        <v>5</v>
      </c>
      <c r="B7" s="5">
        <v>0</v>
      </c>
      <c r="C7" s="5"/>
      <c r="D7" s="5"/>
      <c r="E7" s="5">
        <v>1</v>
      </c>
      <c r="F7" s="5"/>
      <c r="G7" s="5"/>
      <c r="H7" s="5"/>
      <c r="I7" s="6">
        <v>0.14000000000000001</v>
      </c>
    </row>
    <row r="8" spans="1:9" ht="30.6" x14ac:dyDescent="0.5">
      <c r="A8" s="4" t="s">
        <v>6</v>
      </c>
      <c r="B8" s="5">
        <v>0</v>
      </c>
      <c r="C8" s="5"/>
      <c r="D8" s="5"/>
      <c r="E8" s="5">
        <v>1</v>
      </c>
      <c r="F8" s="5">
        <v>1</v>
      </c>
      <c r="G8" s="5"/>
      <c r="H8" s="5"/>
      <c r="I8" s="6">
        <v>0.8</v>
      </c>
    </row>
    <row r="9" spans="1:9" ht="15.3" x14ac:dyDescent="0.5">
      <c r="A9" s="4" t="s">
        <v>7</v>
      </c>
      <c r="B9" s="5">
        <v>0</v>
      </c>
      <c r="C9" s="5"/>
      <c r="D9" s="5">
        <v>1</v>
      </c>
      <c r="E9" s="5"/>
      <c r="F9" s="5">
        <v>1</v>
      </c>
      <c r="G9" s="5"/>
      <c r="H9" s="5"/>
      <c r="I9" s="6">
        <v>0.05</v>
      </c>
    </row>
    <row r="10" spans="1:9" ht="15.3" x14ac:dyDescent="0.5">
      <c r="A10" s="4" t="s">
        <v>8</v>
      </c>
      <c r="B10" s="5">
        <v>0</v>
      </c>
      <c r="C10" s="5"/>
      <c r="D10" s="5"/>
      <c r="E10" s="5"/>
      <c r="F10" s="5"/>
      <c r="G10" s="5"/>
      <c r="H10" s="5">
        <v>1</v>
      </c>
      <c r="I10" s="6">
        <v>0.64</v>
      </c>
    </row>
    <row r="11" spans="1:9" ht="15.3" x14ac:dyDescent="0.5">
      <c r="A11" s="4" t="s">
        <v>9</v>
      </c>
      <c r="B11" s="5">
        <v>0</v>
      </c>
      <c r="C11" s="5"/>
      <c r="D11" s="5"/>
      <c r="E11" s="5"/>
      <c r="F11" s="5"/>
      <c r="G11" s="5"/>
      <c r="H11" s="5">
        <v>1</v>
      </c>
      <c r="I11" s="6">
        <v>0.26</v>
      </c>
    </row>
    <row r="12" spans="1:9" ht="15.3" x14ac:dyDescent="0.5">
      <c r="A12" s="4" t="s">
        <v>10</v>
      </c>
      <c r="B12" s="5">
        <v>1</v>
      </c>
      <c r="C12" s="5"/>
      <c r="D12" s="5"/>
      <c r="E12" s="5"/>
      <c r="F12" s="5"/>
      <c r="G12" s="5"/>
      <c r="H12" s="5"/>
      <c r="I12" s="6">
        <v>0.65</v>
      </c>
    </row>
    <row r="13" spans="1:9" ht="30.6" x14ac:dyDescent="0.5">
      <c r="A13" s="4" t="s">
        <v>11</v>
      </c>
      <c r="B13" s="5">
        <v>0</v>
      </c>
      <c r="C13" s="5"/>
      <c r="D13" s="5">
        <v>1</v>
      </c>
      <c r="E13" s="5"/>
      <c r="F13" s="5"/>
      <c r="G13" s="5"/>
      <c r="H13" s="5"/>
      <c r="I13" s="6">
        <v>0.44</v>
      </c>
    </row>
    <row r="14" spans="1:9" ht="15.3" x14ac:dyDescent="0.5">
      <c r="A14" s="4" t="s">
        <v>12</v>
      </c>
      <c r="B14" s="5">
        <v>1</v>
      </c>
      <c r="C14" s="5">
        <v>1</v>
      </c>
      <c r="D14" s="5"/>
      <c r="E14" s="5"/>
      <c r="F14" s="5"/>
      <c r="G14" s="5"/>
      <c r="H14" s="5"/>
      <c r="I14" s="6">
        <v>0.45</v>
      </c>
    </row>
    <row r="15" spans="1:9" ht="30.9" thickBot="1" x14ac:dyDescent="0.55000000000000004">
      <c r="A15" s="7" t="s">
        <v>13</v>
      </c>
      <c r="B15" s="8">
        <v>0</v>
      </c>
      <c r="C15" s="8">
        <v>1</v>
      </c>
      <c r="D15" s="8"/>
      <c r="E15" s="8"/>
      <c r="F15" s="8"/>
      <c r="G15" s="8">
        <v>1</v>
      </c>
      <c r="H15" s="8"/>
      <c r="I15" s="9">
        <v>0.12</v>
      </c>
    </row>
    <row r="16" spans="1:9" x14ac:dyDescent="0.5">
      <c r="B16">
        <f>SUMPRODUCT(B2:B15,I2:I15)</f>
        <v>1.7899999999999998</v>
      </c>
      <c r="C16">
        <f>SUMPRODUCT(C2:C15,I2:I15)</f>
        <v>0.57000000000000006</v>
      </c>
      <c r="D16">
        <f>SUMPRODUCT(D2:D15,$I2:$I15)</f>
        <v>0.49</v>
      </c>
      <c r="E16">
        <f>SUMPRODUCT(E2:E15,$I2:$I15)</f>
        <v>1.63</v>
      </c>
      <c r="F16">
        <f t="shared" ref="F16:I16" si="0">SUMPRODUCT(F2:F15,$I2:$I15)</f>
        <v>1.7300000000000002</v>
      </c>
      <c r="G16">
        <f t="shared" si="0"/>
        <v>0.12</v>
      </c>
      <c r="H16">
        <f t="shared" si="0"/>
        <v>1.3499999999999999</v>
      </c>
      <c r="I16">
        <f>SUM(B16:H16)</f>
        <v>7.68</v>
      </c>
    </row>
    <row r="17" spans="2:9" x14ac:dyDescent="0.5">
      <c r="B17">
        <f>B16/$I16</f>
        <v>0.23307291666666666</v>
      </c>
      <c r="C17">
        <f t="shared" ref="C17:I17" si="1">C16/$I16</f>
        <v>7.4218750000000014E-2</v>
      </c>
      <c r="D17">
        <f t="shared" si="1"/>
        <v>6.3802083333333329E-2</v>
      </c>
      <c r="E17">
        <f t="shared" si="1"/>
        <v>0.21223958333333331</v>
      </c>
      <c r="F17">
        <f t="shared" si="1"/>
        <v>0.22526041666666671</v>
      </c>
      <c r="G17">
        <f t="shared" si="1"/>
        <v>1.5625E-2</v>
      </c>
      <c r="H17">
        <f t="shared" si="1"/>
        <v>0.17578125</v>
      </c>
      <c r="I17">
        <f t="shared" si="1"/>
        <v>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ignoredErrors>
    <ignoredError sqref="C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2020-12-07T15:42:51Z</dcterms:modified>
</cp:coreProperties>
</file>