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E:\Projects\Cinema\Cinema.Test\TestDatabase\"/>
    </mc:Choice>
  </mc:AlternateContent>
  <xr:revisionPtr revIDLastSave="0" documentId="13_ncr:1_{BE35F4AC-4286-4D8E-88BB-5EEB7D12BA7B}" xr6:coauthVersionLast="44" xr6:coauthVersionMax="44" xr10:uidLastSave="{00000000-0000-0000-0000-000000000000}"/>
  <bookViews>
    <workbookView xWindow="-19320" yWindow="-120" windowWidth="19440" windowHeight="15000" tabRatio="825" firstSheet="6" activeTab="8" xr2:uid="{00000000-000D-0000-FFFF-FFFF00000000}"/>
  </bookViews>
  <sheets>
    <sheet name="Pricings" sheetId="12" r:id="rId1"/>
    <sheet name="NewsTypes" sheetId="11" r:id="rId2"/>
    <sheet name="AppRoles" sheetId="2" r:id="rId3"/>
    <sheet name="Events" sheetId="3" r:id="rId4"/>
    <sheet name="EventTypes" sheetId="4" r:id="rId5"/>
    <sheet name="GenreMovies" sheetId="5" r:id="rId6"/>
    <sheet name="Genres" sheetId="6" r:id="rId7"/>
    <sheet name="Halls" sheetId="7" r:id="rId8"/>
    <sheet name="Invoices" sheetId="8" r:id="rId9"/>
    <sheet name="Movies" sheetId="9" r:id="rId10"/>
    <sheet name="News" sheetId="10" r:id="rId11"/>
    <sheet name="Reviews" sheetId="14" r:id="rId12"/>
    <sheet name="Reservations" sheetId="13" r:id="rId13"/>
    <sheet name="Screenings" sheetId="15" r:id="rId14"/>
    <sheet name="TimeFormula" sheetId="19" r:id="rId15"/>
    <sheet name="SeatReservations" sheetId="16" r:id="rId16"/>
    <sheet name="Seat" sheetId="17" r:id="rId17"/>
    <sheet name="HallPlan" sheetId="20" r:id="rId18"/>
    <sheet name="Users" sheetId="18" r:id="rId19"/>
  </sheets>
  <definedNames>
    <definedName name="_xlnm._FilterDatabase" localSheetId="12" hidden="1">'Reservations'!$A$1:$F$14</definedName>
    <definedName name="_xlnm._FilterDatabase" localSheetId="16" hidden="1">Seat!$A$1:$C$481</definedName>
    <definedName name="_xlnm._FilterDatabase" localSheetId="15" hidden="1">SeatReservations!$A$1:$E$62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 i="5" l="1"/>
  <c r="D3" i="5"/>
  <c r="D4" i="5"/>
  <c r="D5" i="5"/>
  <c r="D6" i="5"/>
  <c r="E59" i="16" l="1"/>
  <c r="E60" i="16"/>
  <c r="E61" i="16"/>
  <c r="E62" i="16"/>
  <c r="E49" i="16"/>
  <c r="E16" i="16"/>
  <c r="E42" i="16"/>
  <c r="E13" i="16"/>
  <c r="E45" i="16"/>
  <c r="E36" i="16"/>
  <c r="E4" i="16"/>
  <c r="E5" i="16"/>
  <c r="E7" i="16"/>
  <c r="E48" i="16"/>
  <c r="E25" i="16"/>
  <c r="E53" i="16"/>
  <c r="E56" i="16"/>
  <c r="E22" i="16"/>
  <c r="E10" i="16"/>
  <c r="E31" i="16"/>
  <c r="E38" i="16"/>
  <c r="E18" i="16"/>
  <c r="E52" i="16"/>
  <c r="E51" i="16"/>
  <c r="E55" i="16"/>
  <c r="E3" i="16"/>
  <c r="E32" i="16"/>
  <c r="E33" i="16"/>
  <c r="E12" i="16"/>
  <c r="E24" i="16"/>
  <c r="E30" i="16"/>
  <c r="E35" i="16"/>
  <c r="E14" i="16"/>
  <c r="E40" i="16"/>
  <c r="E44" i="16"/>
  <c r="E47" i="16"/>
  <c r="E15" i="16"/>
  <c r="E29" i="16"/>
  <c r="E43" i="16"/>
  <c r="E46" i="16"/>
  <c r="E54" i="16"/>
  <c r="E9" i="16"/>
  <c r="E34" i="16"/>
  <c r="E2" i="16"/>
  <c r="E27" i="16"/>
  <c r="E58" i="16"/>
  <c r="E11" i="16"/>
  <c r="E19" i="16"/>
  <c r="E50" i="16"/>
  <c r="E57" i="16"/>
  <c r="E37" i="16"/>
  <c r="E8" i="16"/>
  <c r="E26" i="16"/>
  <c r="E6" i="16"/>
  <c r="E17" i="16"/>
  <c r="E21" i="16"/>
  <c r="E28" i="16"/>
  <c r="E23" i="16"/>
  <c r="E20" i="16"/>
  <c r="E39" i="16"/>
  <c r="E41" i="16"/>
  <c r="D15" i="13"/>
  <c r="F15" i="13"/>
  <c r="D16" i="13"/>
  <c r="F16" i="13"/>
  <c r="D17" i="13"/>
  <c r="F17" i="13"/>
  <c r="D18" i="13"/>
  <c r="D34" i="16" s="1"/>
  <c r="F18" i="13"/>
  <c r="D19" i="13"/>
  <c r="F19" i="13"/>
  <c r="D20" i="13"/>
  <c r="D11" i="16" s="1"/>
  <c r="F20" i="13"/>
  <c r="D21" i="13"/>
  <c r="D60" i="16" s="1"/>
  <c r="F21" i="13"/>
  <c r="D22" i="13"/>
  <c r="D37" i="16" s="1"/>
  <c r="F22" i="13"/>
  <c r="D23" i="13"/>
  <c r="F23" i="13"/>
  <c r="D24" i="13"/>
  <c r="D6" i="16" s="1"/>
  <c r="F24" i="13"/>
  <c r="D25" i="13"/>
  <c r="D21" i="16" s="1"/>
  <c r="F25" i="13"/>
  <c r="D26" i="13"/>
  <c r="D23" i="16" s="1"/>
  <c r="F26" i="13"/>
  <c r="D27" i="13"/>
  <c r="F27" i="13"/>
  <c r="D17" i="16" l="1"/>
  <c r="D20" i="16"/>
  <c r="D39" i="16"/>
  <c r="D41" i="16"/>
  <c r="D59" i="16"/>
  <c r="D8" i="16"/>
  <c r="D26" i="16"/>
  <c r="D61" i="16"/>
  <c r="D54" i="16"/>
  <c r="D15" i="16"/>
  <c r="D29" i="16"/>
  <c r="D43" i="16"/>
  <c r="D44" i="16"/>
  <c r="D47" i="16"/>
  <c r="D9" i="16"/>
  <c r="D40" i="16"/>
  <c r="D2" i="16"/>
  <c r="D27" i="16"/>
  <c r="D62" i="16"/>
  <c r="D14" i="16"/>
  <c r="D28" i="16"/>
  <c r="D58" i="16"/>
  <c r="D19" i="16"/>
  <c r="D50" i="16"/>
  <c r="D57" i="16"/>
  <c r="D46" i="16"/>
  <c r="E15" i="13"/>
  <c r="E16" i="13"/>
  <c r="E17" i="13"/>
  <c r="E20" i="13"/>
  <c r="E19" i="13"/>
  <c r="E21" i="13"/>
  <c r="E18" i="13"/>
  <c r="E25" i="13"/>
  <c r="E23" i="13"/>
  <c r="E27" i="13"/>
  <c r="E26" i="13"/>
  <c r="E22" i="13"/>
  <c r="E24" i="13"/>
  <c r="E2" i="13"/>
  <c r="E3" i="13"/>
  <c r="E4" i="13"/>
  <c r="E5" i="13"/>
  <c r="E6" i="13"/>
  <c r="E7" i="13"/>
  <c r="E8" i="13"/>
  <c r="E9" i="13"/>
  <c r="E10" i="13"/>
  <c r="E11" i="13"/>
  <c r="E12" i="13"/>
  <c r="E13" i="13"/>
  <c r="E14" i="13"/>
  <c r="F2" i="13"/>
  <c r="F3" i="13"/>
  <c r="F4" i="13"/>
  <c r="F5" i="13"/>
  <c r="F6" i="13"/>
  <c r="F7" i="13"/>
  <c r="F8" i="13"/>
  <c r="F9" i="13"/>
  <c r="F10" i="13"/>
  <c r="F11" i="13"/>
  <c r="F12" i="13"/>
  <c r="F13" i="13"/>
  <c r="F14" i="13"/>
  <c r="D2" i="13"/>
  <c r="D49" i="16" s="1"/>
  <c r="D3" i="13"/>
  <c r="D4" i="13"/>
  <c r="D5" i="13"/>
  <c r="D36" i="16" s="1"/>
  <c r="D6" i="13"/>
  <c r="D7" i="13"/>
  <c r="D8" i="13"/>
  <c r="D22" i="16" s="1"/>
  <c r="D9" i="13"/>
  <c r="D10" i="16" s="1"/>
  <c r="D10" i="13"/>
  <c r="D11" i="13"/>
  <c r="D12" i="13"/>
  <c r="D13" i="13"/>
  <c r="D14" i="13"/>
  <c r="B3" i="20"/>
  <c r="B4" i="20"/>
  <c r="B5" i="20"/>
  <c r="B6" i="20"/>
  <c r="B7" i="20"/>
  <c r="B8" i="20"/>
  <c r="B9" i="20"/>
  <c r="B10" i="20"/>
  <c r="B11" i="20"/>
  <c r="B2" i="20"/>
  <c r="D32" i="16" l="1"/>
  <c r="D3" i="16"/>
  <c r="D33" i="16"/>
  <c r="D13" i="16"/>
  <c r="D45" i="16"/>
  <c r="D16" i="16"/>
  <c r="D42" i="16"/>
  <c r="D12" i="16"/>
  <c r="D24" i="16"/>
  <c r="D30" i="16"/>
  <c r="D35" i="16"/>
  <c r="D31" i="16"/>
  <c r="D38" i="16"/>
  <c r="D7" i="16"/>
  <c r="D48" i="16"/>
  <c r="D4" i="16"/>
  <c r="D5" i="16"/>
  <c r="D55" i="16"/>
  <c r="D51" i="16"/>
  <c r="D25" i="16"/>
  <c r="D56" i="16"/>
  <c r="D53" i="16"/>
  <c r="D18" i="16"/>
  <c r="D52" i="16"/>
  <c r="D33" i="14"/>
  <c r="D31" i="14"/>
  <c r="D26" i="14"/>
  <c r="D11" i="14"/>
  <c r="D36" i="14"/>
  <c r="D27" i="14"/>
  <c r="D22" i="14"/>
  <c r="D18" i="14"/>
  <c r="D12" i="14"/>
  <c r="D10" i="14"/>
  <c r="D8" i="14"/>
  <c r="D3" i="14"/>
  <c r="D2" i="14"/>
  <c r="D21" i="14"/>
  <c r="D5" i="14"/>
  <c r="D39" i="14"/>
  <c r="D34" i="14"/>
  <c r="D20" i="14"/>
  <c r="D16" i="14"/>
  <c r="D14" i="14"/>
  <c r="D13" i="14"/>
  <c r="D7" i="14"/>
  <c r="D40" i="14"/>
  <c r="D25" i="14"/>
  <c r="D15" i="14"/>
  <c r="D9" i="14"/>
  <c r="D38" i="14"/>
  <c r="D37" i="14"/>
  <c r="D29" i="14"/>
  <c r="D17" i="14"/>
  <c r="D6" i="14"/>
  <c r="D35" i="14"/>
  <c r="D32" i="14"/>
  <c r="D19" i="14"/>
  <c r="D30" i="14"/>
  <c r="D28" i="14"/>
  <c r="D24" i="14"/>
  <c r="D23" i="14"/>
  <c r="D4" i="14"/>
  <c r="A2" i="19"/>
  <c r="E2" i="15"/>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F2" i="8" l="1"/>
  <c r="D2" i="8" s="1"/>
  <c r="F3" i="8"/>
  <c r="D3" i="8" s="1"/>
  <c r="F4" i="8"/>
  <c r="D4" i="8" s="1"/>
  <c r="F5" i="8"/>
  <c r="D5" i="8" s="1"/>
  <c r="F11" i="18"/>
  <c r="B11" i="18" s="1"/>
  <c r="F10" i="18"/>
  <c r="B10" i="18" s="1"/>
  <c r="F9" i="18"/>
  <c r="B9" i="18" s="1"/>
  <c r="F8" i="18"/>
  <c r="B8" i="18" s="1"/>
  <c r="F7" i="18"/>
  <c r="B7" i="18" s="1"/>
  <c r="F6" i="18"/>
  <c r="B6" i="18" s="1"/>
  <c r="F5" i="18"/>
  <c r="B5" i="18" s="1"/>
  <c r="F4" i="18"/>
  <c r="B4" i="18" s="1"/>
  <c r="F3" i="18"/>
  <c r="B3" i="18" s="1"/>
  <c r="F2" i="18"/>
  <c r="B2" i="18" s="1"/>
  <c r="H1" i="16" l="1"/>
  <c r="E5" i="8"/>
  <c r="E4" i="8"/>
  <c r="E3" i="8"/>
  <c r="E2" i="8"/>
</calcChain>
</file>

<file path=xl/sharedStrings.xml><?xml version="1.0" encoding="utf-8"?>
<sst xmlns="http://schemas.openxmlformats.org/spreadsheetml/2006/main" count="598" uniqueCount="297">
  <si>
    <t>Id</t>
  </si>
  <si>
    <t>Name</t>
  </si>
  <si>
    <t>User</t>
  </si>
  <si>
    <t>Content Editor</t>
  </si>
  <si>
    <t>Administrator</t>
  </si>
  <si>
    <t>Manager</t>
  </si>
  <si>
    <t>Title</t>
  </si>
  <si>
    <t>Description</t>
  </si>
  <si>
    <t>Image</t>
  </si>
  <si>
    <t>DateAndTime</t>
  </si>
  <si>
    <t>Promoter</t>
  </si>
  <si>
    <t>EventType</t>
  </si>
  <si>
    <t>Title 1</t>
  </si>
  <si>
    <t>Description 1</t>
  </si>
  <si>
    <t>http://dummyimage.com/223x135.png/dddddd/000000</t>
  </si>
  <si>
    <t>11.10.2019</t>
  </si>
  <si>
    <t>Streich Inc</t>
  </si>
  <si>
    <t>Title 2</t>
  </si>
  <si>
    <t>Description 2</t>
  </si>
  <si>
    <t>http://dummyimage.com/242x182.png/cc0000/ffffff</t>
  </si>
  <si>
    <t>26.04.2019</t>
  </si>
  <si>
    <t>Welch Group</t>
  </si>
  <si>
    <t>Title 3</t>
  </si>
  <si>
    <t>Description 3</t>
  </si>
  <si>
    <t>http://dummyimage.com/149x113.jpg/cc0000/ffffff</t>
  </si>
  <si>
    <t>31.08.2019</t>
  </si>
  <si>
    <t>Hane-Farrell</t>
  </si>
  <si>
    <t>Title 4</t>
  </si>
  <si>
    <t>Description 4</t>
  </si>
  <si>
    <t>http://dummyimage.com/208x209.jpg/cc0000/ffffff</t>
  </si>
  <si>
    <t>05.05.2019</t>
  </si>
  <si>
    <t>Luettgen, Kunde and Schultz</t>
  </si>
  <si>
    <t>Title 5</t>
  </si>
  <si>
    <t>Description 5</t>
  </si>
  <si>
    <t>http://dummyimage.com/182x200.jpg/5fa2dd/ffffff</t>
  </si>
  <si>
    <t>15.09.2019</t>
  </si>
  <si>
    <t>Padberg, Waters and Prosacco</t>
  </si>
  <si>
    <t>Title 6</t>
  </si>
  <si>
    <t>Description 6</t>
  </si>
  <si>
    <t>http://dummyimage.com/242x240.png/ff4444/ffffff</t>
  </si>
  <si>
    <t>29.07.2019</t>
  </si>
  <si>
    <t>Ankunding Group</t>
  </si>
  <si>
    <t>Title 7</t>
  </si>
  <si>
    <t>Description 7</t>
  </si>
  <si>
    <t>http://dummyimage.com/133x226.bmp/cc0000/ffffff</t>
  </si>
  <si>
    <t>13.08.2019</t>
  </si>
  <si>
    <t>Will-McKenzie</t>
  </si>
  <si>
    <t>Title 8</t>
  </si>
  <si>
    <t>Description 8</t>
  </si>
  <si>
    <t>http://dummyimage.com/203x220.jpg/5fa2dd/ffffff</t>
  </si>
  <si>
    <t>27.04.2019</t>
  </si>
  <si>
    <t>Friesen LLC</t>
  </si>
  <si>
    <t>Title 9</t>
  </si>
  <si>
    <t>Description 9</t>
  </si>
  <si>
    <t>http://dummyimage.com/132x226.bmp/5fa2dd/ffffff</t>
  </si>
  <si>
    <t>18.06.2019</t>
  </si>
  <si>
    <t>Cartwright Group</t>
  </si>
  <si>
    <t>Title 10</t>
  </si>
  <si>
    <t>Description 10</t>
  </si>
  <si>
    <t>http://dummyimage.com/132x196.png/5fa2dd/ffffff</t>
  </si>
  <si>
    <t>26.03.2019</t>
  </si>
  <si>
    <t>Marquardt Inc</t>
  </si>
  <si>
    <t>03.08.2019</t>
  </si>
  <si>
    <t>Event type 1</t>
  </si>
  <si>
    <t>Event type 2</t>
  </si>
  <si>
    <t>Event type 3</t>
  </si>
  <si>
    <t>Event type 4</t>
  </si>
  <si>
    <t>Movie</t>
  </si>
  <si>
    <t>Genre</t>
  </si>
  <si>
    <t>Action</t>
  </si>
  <si>
    <t>Thriller</t>
  </si>
  <si>
    <t>Drama</t>
  </si>
  <si>
    <t>Movie Hall 1</t>
  </si>
  <si>
    <t>Movie Hall 2</t>
  </si>
  <si>
    <t>Reservation</t>
  </si>
  <si>
    <t>Screening</t>
  </si>
  <si>
    <t>OfferType</t>
  </si>
  <si>
    <t>Price</t>
  </si>
  <si>
    <t>TaxAmount</t>
  </si>
  <si>
    <t>Duration</t>
  </si>
  <si>
    <t>Year</t>
  </si>
  <si>
    <t>Country</t>
  </si>
  <si>
    <t>VideoLink</t>
  </si>
  <si>
    <t>Directors</t>
  </si>
  <si>
    <t>Actors</t>
  </si>
  <si>
    <t>Bomb the System</t>
  </si>
  <si>
    <t>United States</t>
  </si>
  <si>
    <t>http://dummyimage.com/207x113.bmp/dddddd/000000</t>
  </si>
  <si>
    <t>Gaile Geard</t>
  </si>
  <si>
    <t>Grier Metschke</t>
  </si>
  <si>
    <t>Zu: Warriors from the Magic Mountain (Xin shu shan jian ke)</t>
  </si>
  <si>
    <t>http://dummyimage.com/175x136.jpg/dddddd/000000</t>
  </si>
  <si>
    <t>Kare Thirwell</t>
  </si>
  <si>
    <t>Tiphanie Bortol</t>
  </si>
  <si>
    <t>Black Widow</t>
  </si>
  <si>
    <t>China</t>
  </si>
  <si>
    <t>http://dummyimage.com/215x110.bmp/dddddd/000000</t>
  </si>
  <si>
    <t>Vonny Kenway</t>
  </si>
  <si>
    <t>Debby Deetlefs</t>
  </si>
  <si>
    <t>Dinotopia: Quest for the Ruby Sunstone</t>
  </si>
  <si>
    <t>France</t>
  </si>
  <si>
    <t>http://dummyimage.com/132x122.bmp/dddddd/000000</t>
  </si>
  <si>
    <t>Leonie Kulvear</t>
  </si>
  <si>
    <t>Erin Fritchly</t>
  </si>
  <si>
    <t>Battle in Seattle</t>
  </si>
  <si>
    <t>Argentina</t>
  </si>
  <si>
    <t>http://dummyimage.com/173x241.bmp/cc0000/ffffff</t>
  </si>
  <si>
    <t>Abbey Cross</t>
  </si>
  <si>
    <t>Nonie Stollsteiner</t>
  </si>
  <si>
    <t>Vengeance Can Wait</t>
  </si>
  <si>
    <t>http://dummyimage.com/194x191.jpg/cc0000/ffffff</t>
  </si>
  <si>
    <t>Clare Bretland</t>
  </si>
  <si>
    <t>Sheelagh Lathleiffure</t>
  </si>
  <si>
    <t>Sharknado</t>
  </si>
  <si>
    <t>Indonesia</t>
  </si>
  <si>
    <t>http://dummyimage.com/218x200.bmp/ff4444/ffffff</t>
  </si>
  <si>
    <t>Rebe Wynett</t>
  </si>
  <si>
    <t>Jerome Gourdon</t>
  </si>
  <si>
    <t>Snow Creature, The</t>
  </si>
  <si>
    <t>Greece</t>
  </si>
  <si>
    <t>http://dummyimage.com/202x180.jpg/dddddd/000000</t>
  </si>
  <si>
    <t>Anita Hancorn</t>
  </si>
  <si>
    <t>Kelsey Beig</t>
  </si>
  <si>
    <t>Brothers Bloom, The</t>
  </si>
  <si>
    <t>Russia</t>
  </si>
  <si>
    <t>http://dummyimage.com/165x132.bmp/dddddd/000000</t>
  </si>
  <si>
    <t>Constantine Ivatt</t>
  </si>
  <si>
    <t>Farrand Jakubovicz</t>
  </si>
  <si>
    <t>Police Academy 4: Citizens on Patrol</t>
  </si>
  <si>
    <t>Japan</t>
  </si>
  <si>
    <t>http://dummyimage.com/213x223.png/5fa2dd/ffffff</t>
  </si>
  <si>
    <t>Katti Assard</t>
  </si>
  <si>
    <t>Christin Kernermann</t>
  </si>
  <si>
    <t>Spy Kids</t>
  </si>
  <si>
    <t>Azerbaijan</t>
  </si>
  <si>
    <t>http://dummyimage.com/158x132.bmp/ff4444/ffffff</t>
  </si>
  <si>
    <t>Tades Bass</t>
  </si>
  <si>
    <t>Xerxes Slevin</t>
  </si>
  <si>
    <t>Crazy Class Wakes Up, The (Hababam sinifi uyaniyor)</t>
  </si>
  <si>
    <t>Nigeria</t>
  </si>
  <si>
    <t>http://dummyimage.com/218x217.jpg/dddddd/000000</t>
  </si>
  <si>
    <t>Cecil Brounsell</t>
  </si>
  <si>
    <t>Bryan Ecclesall</t>
  </si>
  <si>
    <t>NewsType</t>
  </si>
  <si>
    <t>http://dummyimage.com/242x110.jpg/5fa2dd/ffffff</t>
  </si>
  <si>
    <t>http://dummyimage.com/217x168.jpg/5fa2dd/ffffff</t>
  </si>
  <si>
    <t>http://dummyimage.com/136x245.bmp/dddddd/000000</t>
  </si>
  <si>
    <t>http://dummyimage.com/162x142.png/cc0000/ffffff</t>
  </si>
  <si>
    <t>http://dummyimage.com/112x170.png/5fa2dd/ffffff</t>
  </si>
  <si>
    <t>http://dummyimage.com/185x211.png/dddddd/000000</t>
  </si>
  <si>
    <t>http://dummyimage.com/179x112.png/dddddd/000000</t>
  </si>
  <si>
    <t>http://dummyimage.com/203x202.jpg/5fa2dd/ffffff</t>
  </si>
  <si>
    <t>http://dummyimage.com/157x225.png/5fa2dd/ffffff</t>
  </si>
  <si>
    <t>http://dummyimage.com/224x111.bmp/cc0000/ffffff</t>
  </si>
  <si>
    <t>News type 1</t>
  </si>
  <si>
    <t>News type 2</t>
  </si>
  <si>
    <t>News type 3</t>
  </si>
  <si>
    <t>News type 4</t>
  </si>
  <si>
    <t>News type 5</t>
  </si>
  <si>
    <t>Regular</t>
  </si>
  <si>
    <t>Weekend</t>
  </si>
  <si>
    <t>3D</t>
  </si>
  <si>
    <t>Students</t>
  </si>
  <si>
    <t>Premiere</t>
  </si>
  <si>
    <t>Hall (won't be transferred to database)</t>
  </si>
  <si>
    <t>Number of SeatReservations</t>
  </si>
  <si>
    <t>Text</t>
  </si>
  <si>
    <t>Rating</t>
  </si>
  <si>
    <t>there are duplicate reviews here</t>
  </si>
  <si>
    <t>INDEX([ReservationsAndInvoices.xlsx]data!$B:$B;MATCH(E2;[ReservationsAndInvoices.xlsx]data!$J:$J;0))</t>
  </si>
  <si>
    <t>interdum mauris non ligula pellentesque ultrices phasellus id sapien in sapien iaculis congue vivamus metus arcu adipiscing molestie hendrerit at vulputate vitae nisl aenean lectus pellentesque eget nunc donec quis orci eget orci vehicula condimentum curabitur in</t>
  </si>
  <si>
    <t>non mattis pulvinar nulla pede ullamcorper augue a suscipit nulla elit ac nulla sed vel enim sit amet nunc viverra dapibus nulla suscipit ligula</t>
  </si>
  <si>
    <t>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t>
  </si>
  <si>
    <t>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t>
  </si>
  <si>
    <t>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t>
  </si>
  <si>
    <t>scelerisque 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t>
  </si>
  <si>
    <t>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t>
  </si>
  <si>
    <t>est donec odio justo sollicitudin ut suscipit a feugiat et eros vestibulum ac est lacinia nisi venenatis tristique fusce congue diam id ornare imperdiet sapien urna pretium nisl ut volutpat sapien arcu sed augue aliquam erat volutpat in congue etiam justo etiam</t>
  </si>
  <si>
    <t>odio in hac habitasse platea dictumst maecenas ut massa quis augue luctus tincidunt nulla mollis molestie lorem quisque ut erat curabitur gravida nisi at nibh in hac habitasse platea dictumst aliquam augue quam sollicitudin vitae</t>
  </si>
  <si>
    <t>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t>
  </si>
  <si>
    <t>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t>
  </si>
  <si>
    <t>sodales scelerisque 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t>
  </si>
  <si>
    <t>ut volutpat sapien arcu sed augue aliquam erat volutpat in congue etiam justo etiam pretium iaculis justo in hac habitasse platea</t>
  </si>
  <si>
    <t>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t>
  </si>
  <si>
    <t>augue vel accumsan tellus nisi eu orci mauris lacinia sapien quis libero nullam sit amet turpis elementum ligula vehicula consequat morbi a ipsum integer a nibh in quis justo</t>
  </si>
  <si>
    <t>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t>
  </si>
  <si>
    <t>volutpat in congue etiam justo etiam pretium iaculis justo in hac habitasse platea dictumst etiam faucibus cursus urna ut tellus nulla ut erat id mauris vulputate elementum</t>
  </si>
  <si>
    <t>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t>
  </si>
  <si>
    <t>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t>
  </si>
  <si>
    <t>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t>
  </si>
  <si>
    <t>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t>
  </si>
  <si>
    <t>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t>
  </si>
  <si>
    <t>mi in porttitor pede justo eu massa donec dapibus duis at velit eu est congue elementum in hac habitasse platea dictumst morbi vestibulum velit id pretium iaculis diam erat fermentum justo nec condimentum neque sapien placerat ante nulla</t>
  </si>
  <si>
    <t>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t>
  </si>
  <si>
    <t>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t>
  </si>
  <si>
    <t>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t>
  </si>
  <si>
    <t>turpis enim blandit mi in porttitor pede justo eu massa donec dapibus duis at velit eu est congue elementum in hac habitasse platea</t>
  </si>
  <si>
    <t>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t>
  </si>
  <si>
    <t>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t>
  </si>
  <si>
    <t>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t>
  </si>
  <si>
    <t>eget tincidunt eget tempus vel pede morbi porttitor lorem id ligula suspendisse ornare consequat lectus in est risus auctor sed tristique in tempus sit amet sem fusce</t>
  </si>
  <si>
    <t>lectus in est risus auctor sed tristique in tempus sit amet sem fusce consequat nulla nisl nunc nisl duis bibendum felis sed interdum venenatis turpis enim blandit mi in porttitor pede</t>
  </si>
  <si>
    <t>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t>
  </si>
  <si>
    <t>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t>
  </si>
  <si>
    <t>consequat metus sapien ut nunc vestibulum ante ipsum primis in faucibus orci luctus et ultrices posuere cubilia curae mauris viverra diam</t>
  </si>
  <si>
    <t>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t>
  </si>
  <si>
    <t>eu interdum 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t>
  </si>
  <si>
    <t>non pretium quis lectus suspendisse potenti in eleifend quam a odio in hac habitasse platea dictumst maecenas ut massa quis augue luctus</t>
  </si>
  <si>
    <t>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t>
  </si>
  <si>
    <t>Date</t>
  </si>
  <si>
    <t>Hall</t>
  </si>
  <si>
    <t>30.11.2018</t>
  </si>
  <si>
    <t>07.06.2019</t>
  </si>
  <si>
    <t>19.11.2018</t>
  </si>
  <si>
    <t>26.11.2018</t>
  </si>
  <si>
    <t>18.03.2019</t>
  </si>
  <si>
    <t>12.02.2019</t>
  </si>
  <si>
    <t>17.02.2019</t>
  </si>
  <si>
    <t>14.07.2019</t>
  </si>
  <si>
    <t>23.09.2019</t>
  </si>
  <si>
    <t>28.08.2019</t>
  </si>
  <si>
    <t>18.10.2019</t>
  </si>
  <si>
    <t>08.03.2019</t>
  </si>
  <si>
    <t>17.08.2019</t>
  </si>
  <si>
    <t>31.10.2019</t>
  </si>
  <si>
    <t>30.09.2019</t>
  </si>
  <si>
    <t>20.07.2019</t>
  </si>
  <si>
    <t>21.08.2019</t>
  </si>
  <si>
    <t>28.07.2019</t>
  </si>
  <si>
    <t>26.07.2019</t>
  </si>
  <si>
    <t>07.12.2018</t>
  </si>
  <si>
    <t>16.06.2019</t>
  </si>
  <si>
    <t>04.11.2019</t>
  </si>
  <si>
    <t>28.03.2019</t>
  </si>
  <si>
    <t>01.08.2019</t>
  </si>
  <si>
    <t>22.09.2019</t>
  </si>
  <si>
    <t>18.02.2019</t>
  </si>
  <si>
    <t>15.07.2019</t>
  </si>
  <si>
    <t>25.12.2018</t>
  </si>
  <si>
    <t>07.03.2019</t>
  </si>
  <si>
    <t>23.06.2019</t>
  </si>
  <si>
    <t>29.09.2019</t>
  </si>
  <si>
    <t>28.05.2019</t>
  </si>
  <si>
    <t>24.08.2019</t>
  </si>
  <si>
    <t>13.06.2019</t>
  </si>
  <si>
    <t>17.09.2019</t>
  </si>
  <si>
    <t>27.08.2019</t>
  </si>
  <si>
    <t>19.09.2019</t>
  </si>
  <si>
    <t>11.09.2019</t>
  </si>
  <si>
    <t>Seat</t>
  </si>
  <si>
    <t>Screening (won't be transferred to database)</t>
  </si>
  <si>
    <t>Username</t>
  </si>
  <si>
    <t>Password</t>
  </si>
  <si>
    <t>FirstName</t>
  </si>
  <si>
    <t>LastName</t>
  </si>
  <si>
    <t>EmailAddress</t>
  </si>
  <si>
    <t>AppRole</t>
  </si>
  <si>
    <t>979ed5506bb4fdb1db9378e5d757636cdb3a433e017fcab57b0ac2aa0a17f064</t>
  </si>
  <si>
    <t>Camille</t>
  </si>
  <si>
    <t>Coning</t>
  </si>
  <si>
    <t>374a3179b04721bb813f37541e1a9d11ba8ea7760e3d43dd338248944487b7a5</t>
  </si>
  <si>
    <t>Mattie</t>
  </si>
  <si>
    <t>Alonso</t>
  </si>
  <si>
    <t>be6c5cd9c3ce1fe60c794302d54168f220b1a7d375005abe71ef2e5a89b0cd9b</t>
  </si>
  <si>
    <t>Marylin</t>
  </si>
  <si>
    <t>Digweed</t>
  </si>
  <si>
    <t>bd53763efe340395e8ab0059e8c2e43ca015a70a6a4cbc0fa5df084861f3b02a</t>
  </si>
  <si>
    <t>Gerri</t>
  </si>
  <si>
    <t>Beagles</t>
  </si>
  <si>
    <t>05d186cc78d1e3179ff018d4f07ac39e8f85a97941f1bc33c96125ecf4ffc4c7</t>
  </si>
  <si>
    <t>Frannie</t>
  </si>
  <si>
    <t>Yoskowitz</t>
  </si>
  <si>
    <t>7eebc1470934a6cb35182a6e991874829a6b39d06655005b014382b874f4acb6</t>
  </si>
  <si>
    <t>Geoff</t>
  </si>
  <si>
    <t>Scyone</t>
  </si>
  <si>
    <t>4f1eb5be03772bbfcc12ee97b29cae3ee2b49a43eceb8d87b3dd549b3cf9125b</t>
  </si>
  <si>
    <t>Willie</t>
  </si>
  <si>
    <t>Baxill</t>
  </si>
  <si>
    <t>4368e0e38bac123655c727af74a7dcee3b35b8be259866ad96270539946a9f99</t>
  </si>
  <si>
    <t>Laughton</t>
  </si>
  <si>
    <t>Skeldinge</t>
  </si>
  <si>
    <t>b5442facd7e81dbdd0ae199aad2ae3f371d2b95d1c4c3b0495f49df4232debe3</t>
  </si>
  <si>
    <t>Emile</t>
  </si>
  <si>
    <t>Theunissen</t>
  </si>
  <si>
    <t>18b8eab87f2558499795d23dba9e78606efa7cd7301c61b5ab9c82a40047aa3a</t>
  </si>
  <si>
    <t>Jock</t>
  </si>
  <si>
    <t>Bagwell</t>
  </si>
  <si>
    <t>TicketQuantity</t>
  </si>
  <si>
    <t>Time</t>
  </si>
  <si>
    <t>Random time</t>
  </si>
  <si>
    <t>x</t>
  </si>
  <si>
    <t xml:space="preserve">Hall </t>
  </si>
  <si>
    <t>Column1</t>
  </si>
  <si>
    <t>RANDBETWEEN(MINIFS(Seats[Id];Seats[Hall];[@[Hall (won''t be transferred to database)]]);MAXIFS(Seats[Id];Seats[Hall];[@[Hall (won''t be transferred to database)]]))</t>
  </si>
  <si>
    <t>Duplicates count</t>
  </si>
  <si>
    <t>NumberOfColumns</t>
  </si>
  <si>
    <t>NumberOfRows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</si>
</sst>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4" x14ac:knownFonts="1">
    <font>
      <sz val="11"/>
      <color theme="1"/>
      <name val="Calibri"/>
      <family val="2"/>
      <scheme val="minor"/>
    </font>
    <font>
      <sz val="11"/>
      <name val="Arial"/>
      <family val="1"/>
    </font>
    <font>
      <i/>
      <sz val="11"/>
      <name val="Arial"/>
      <family val="2"/>
    </font>
    <font>
      <sz val="8"/>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7"/>
        <bgColor indexed="64"/>
      </patternFill>
    </fill>
    <fill>
      <patternFill patternType="solid">
        <fgColor theme="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16">
    <xf numFmtId="0" fontId="0" fillId="0" borderId="0" xfId="0"/>
    <xf numFmtId="0" fontId="1" fillId="0" borderId="0" xfId="1"/>
    <xf numFmtId="0" fontId="1" fillId="2" borderId="0" xfId="1" applyFill="1"/>
    <xf numFmtId="4" fontId="0" fillId="0" borderId="0" xfId="0" applyNumberFormat="1"/>
    <xf numFmtId="0" fontId="2" fillId="0" borderId="0" xfId="1" applyFont="1"/>
    <xf numFmtId="0" fontId="2" fillId="0" borderId="0" xfId="0" applyFont="1"/>
    <xf numFmtId="164" fontId="1" fillId="0" borderId="0" xfId="1" applyNumberFormat="1"/>
    <xf numFmtId="164" fontId="1" fillId="2" borderId="0" xfId="1" applyNumberFormat="1" applyFill="1"/>
    <xf numFmtId="0" fontId="0" fillId="2" borderId="1" xfId="0" applyFill="1" applyBorder="1"/>
    <xf numFmtId="0" fontId="0" fillId="3" borderId="1" xfId="0" applyFill="1" applyBorder="1"/>
    <xf numFmtId="0" fontId="1" fillId="0" borderId="0" xfId="1"/>
    <xf numFmtId="0" fontId="1" fillId="0" borderId="0" xfId="1"/>
    <xf numFmtId="0" fontId="1" fillId="0" borderId="0" xfId="1"/>
    <xf numFmtId="0" fontId="0" fillId="4" borderId="1" xfId="0" applyFill="1" applyBorder="1"/>
    <xf numFmtId="0" fontId="0" fillId="5" borderId="1" xfId="0" applyFill="1" applyBorder="1"/>
    <xf numFmtId="0" fontId="1" fillId="0" borderId="0" xfId="1" applyFill="1"/>
  </cellXfs>
  <cellStyles count="2">
    <cellStyle name="Normal" xfId="0" builtinId="0"/>
    <cellStyle name="Normal 2" xfId="1" xr:uid="{C020B776-E5BB-412F-B067-DC96E3574563}"/>
  </cellStyles>
  <dxfs count="9">
    <dxf>
      <numFmt numFmtId="0" formatCode="General"/>
    </dxf>
    <dxf>
      <numFmt numFmtId="0" formatCode="General"/>
    </dxf>
    <dxf>
      <numFmt numFmtId="0" formatCode="General"/>
    </dxf>
    <dxf>
      <numFmt numFmtId="0" formatCode="General"/>
    </dxf>
    <dxf>
      <numFmt numFmtId="164" formatCode="[$-F400]h:mm:ss\ AM/PM"/>
    </dxf>
    <dxf>
      <font>
        <i/>
        <family val="2"/>
      </font>
    </dxf>
    <dxf>
      <font>
        <b val="0"/>
        <i/>
        <strike val="0"/>
        <condense val="0"/>
        <extend val="0"/>
        <outline val="0"/>
        <shadow val="0"/>
        <u val="none"/>
        <vertAlign val="baseline"/>
        <sz val="11"/>
        <color auto="1"/>
        <name val="Arial"/>
        <family val="2"/>
        <scheme val="none"/>
      </font>
    </dxf>
    <dxf>
      <font>
        <b val="0"/>
        <i/>
        <strike val="0"/>
        <condense val="0"/>
        <extend val="0"/>
        <outline val="0"/>
        <shadow val="0"/>
        <u val="none"/>
        <vertAlign val="baseline"/>
        <sz val="11"/>
        <color auto="1"/>
        <name val="Arial"/>
        <family val="2"/>
        <scheme val="none"/>
      </font>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3370739-1068-48AF-8A17-D873C08E574B}" name="GenreMovies" displayName="GenreMovies" ref="A1:D6" totalsRowShown="0" headerRowCellStyle="Normal 2" dataCellStyle="Normal 2">
  <autoFilter ref="A1:D6" xr:uid="{295CC4A1-93C2-40E4-87D8-FB330588DF53}"/>
  <sortState xmlns:xlrd2="http://schemas.microsoft.com/office/spreadsheetml/2017/richdata2" ref="A2:D6">
    <sortCondition ref="A1:A6"/>
  </sortState>
  <tableColumns count="4">
    <tableColumn id="1" xr3:uid="{A0EB35E0-13B4-4E47-82EF-E8B4584BF384}" name="Id" dataCellStyle="Normal 2"/>
    <tableColumn id="2" xr3:uid="{B420936D-CABA-4B4C-B6A8-F9E87CB73CB3}" name="Movie" dataCellStyle="Normal 2"/>
    <tableColumn id="3" xr3:uid="{855FCCDD-4634-4066-9D2C-4C7551065706}" name="Genre" dataCellStyle="Normal 2"/>
    <tableColumn id="5" xr3:uid="{70B5F670-41E6-4660-A647-FAA172B7DA2F}" name="Column1" dataDxfId="8" dataCellStyle="Normal 2">
      <calculatedColumnFormula>IF(ISNUMBER(MATCH(GenreMovies[[#This Row],[Movie]],Movies[Id],0)),"DA","")</calculatedColumnFormula>
    </tableColumn>
  </tableColumns>
  <tableStyleInfo name="TableStyleLight10"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74438C-9301-4904-BD4C-572BC5E64E17}" name="Seats" displayName="Seats" ref="A1:B481" totalsRowShown="0">
  <autoFilter ref="A1:B481" xr:uid="{1B6E8BEF-F9FA-4A82-B02B-674C6EC09F29}"/>
  <tableColumns count="2">
    <tableColumn id="1" xr3:uid="{C772934B-7372-4EA2-8161-0B07C0674724}" name="Id"/>
    <tableColumn id="4" xr3:uid="{DD9BCA9B-A3F9-4F1E-A4C6-3F230B2F4CDF}" name="Hall"/>
  </tableColumns>
  <tableStyleInfo name="TableStyleLight10"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490DD47-E42A-4581-93C0-8FA6083F3363}" name="Users" displayName="Users" ref="A1:G11" totalsRowShown="0" headerRowCellStyle="Normal 2" dataCellStyle="Normal 2">
  <autoFilter ref="A1:G11" xr:uid="{4EDE29C3-47A2-4CAD-81EC-A2E52037FF99}"/>
  <tableColumns count="7">
    <tableColumn id="1" xr3:uid="{41882B8B-82C4-447E-9B5C-85554538553A}" name="Id" dataCellStyle="Normal 2"/>
    <tableColumn id="2" xr3:uid="{C7995586-2A06-4D21-9D93-FD501AD14269}" name="Username" dataCellStyle="Normal 2">
      <calculatedColumnFormula>F2</calculatedColumnFormula>
    </tableColumn>
    <tableColumn id="3" xr3:uid="{6B05398B-3632-4812-B77E-C3A1E057008D}" name="Password" dataCellStyle="Normal 2"/>
    <tableColumn id="4" xr3:uid="{5B96BE7C-4320-4B33-A537-333F10B5526B}" name="FirstName" dataCellStyle="Normal 2"/>
    <tableColumn id="5" xr3:uid="{EC6A51C1-9112-4DBB-BD74-4A039765B324}" name="LastName" dataCellStyle="Normal 2"/>
    <tableColumn id="6" xr3:uid="{C9F612B0-B5A4-4516-AD77-DE024DC66BF4}" name="EmailAddress" dataCellStyle="Normal 2">
      <calculatedColumnFormula>IF(G2=1,LOWER(D2&amp;E2)&amp;"@customers.com",LOWER(D2&amp;E2)&amp;"@cinema.com")</calculatedColumnFormula>
    </tableColumn>
    <tableColumn id="7" xr3:uid="{ABDF7066-2153-428A-9665-86551651C09F}" name="AppRole" dataCellStyle="Normal 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408C86A-E8EC-412F-8D73-DF1778F0F88E}" name="Genres" displayName="Genres" ref="A1:B4" totalsRowShown="0">
  <autoFilter ref="A1:B4" xr:uid="{C8F4BC69-B88D-45DE-B46A-A1EF4D76A87D}"/>
  <tableColumns count="2">
    <tableColumn id="1" xr3:uid="{C5F8A0A0-A756-48B4-9A08-ACA8EECDF820}" name="Id"/>
    <tableColumn id="2" xr3:uid="{EF3C9C95-DA90-4BEC-A65B-55B38F33615C}" name="Name"/>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C8C67D5-0077-4086-9BDA-48373E96F677}" name="Halls" displayName="Halls" ref="A1:D3" totalsRowShown="0">
  <autoFilter ref="A1:D3" xr:uid="{830F7AB1-0001-40CE-B877-BDCC8EB23331}"/>
  <tableColumns count="4">
    <tableColumn id="1" xr3:uid="{F0353B33-46A2-4A59-87FC-9C2EF99E823C}" name="Id"/>
    <tableColumn id="2" xr3:uid="{6A7628C3-CA8A-4691-8890-35E7A9D3AA31}" name="Name"/>
    <tableColumn id="3" xr3:uid="{BA48B4A9-374D-4D3F-8527-E045BB62ED1D}" name="NumberOfColumns"/>
    <tableColumn id="4" xr3:uid="{C31350C9-29A8-4B6D-948F-09E9F24B85BB}" name="NumberOfRows"/>
  </tableColumns>
  <tableStyleInfo name="TableStyleLight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E007114-7E7B-4C0B-9570-CDCA1BBE18F5}" name="Table14" displayName="Table14" ref="A1:F5" totalsRowShown="0" headerRowCellStyle="Normal 2" dataCellStyle="Normal 2">
  <autoFilter ref="A1:F5" xr:uid="{7483ACE1-6BAC-43EF-92B7-F03967F1654E}"/>
  <tableColumns count="6">
    <tableColumn id="1" xr3:uid="{1C890530-67FB-4AB7-AEB9-A8C2467B9F4A}" name="Id" dataCellStyle="Normal 2"/>
    <tableColumn id="2" xr3:uid="{9D607362-0935-4A26-B7F1-5EF4078BCC82}" name="Reservation" dataCellStyle="Normal 2"/>
    <tableColumn id="3" xr3:uid="{DE9958E9-C592-4FC8-B40E-D1185EA2F0CE}" name="OfferType" dataCellStyle="Normal 2"/>
    <tableColumn id="4" xr3:uid="{43687183-38A9-4756-A23F-25D4C7DC3991}" name="Price" dataCellStyle="Normal 2">
      <calculatedColumnFormula>F2*INDEX(Pricings!C:C,MATCH(Invoices!C2,Pricings!A:A,0))</calculatedColumnFormula>
    </tableColumn>
    <tableColumn id="5" xr3:uid="{CE2CC64A-2FB0-453E-B6A2-E3CE6A11625B}" name="TaxAmount" dataCellStyle="Normal 2">
      <calculatedColumnFormula>D2*0.17</calculatedColumnFormula>
    </tableColumn>
    <tableColumn id="6" xr3:uid="{94D29325-5B98-4466-988B-34EB8A8515D3}" name="TicketQuantity" dataCellStyle="Normal 2">
      <calculatedColumnFormula>COUNTIFS(SeatReservations!B:B,Invoices!B2)</calculatedColumnFormula>
    </tableColumn>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69E271E-2980-4C00-AB80-3FDB8942FBC3}" name="Movies" displayName="Movies" ref="A1:I13" totalsRowShown="0" headerRowCellStyle="Normal 2" dataCellStyle="Normal 2">
  <autoFilter ref="A1:I13" xr:uid="{199EBA5D-DDE8-4EA8-92F3-4A9C091659C8}"/>
  <tableColumns count="9">
    <tableColumn id="1" xr3:uid="{6D6457CA-FB03-411C-9052-32C1461A853B}" name="Id" dataCellStyle="Normal 2"/>
    <tableColumn id="2" xr3:uid="{F1AE4CF2-BC92-40A9-BC51-0D395860F430}" name="Title" dataCellStyle="Normal 2"/>
    <tableColumn id="3" xr3:uid="{37D575BE-6093-49D1-816F-5F8902968C3B}" name="Duration" dataCellStyle="Normal 2"/>
    <tableColumn id="4" xr3:uid="{50A95E04-7666-461A-8993-D4660800BA80}" name="Year" dataCellStyle="Normal 2"/>
    <tableColumn id="5" xr3:uid="{9A32FCE7-CD99-4FB2-BA33-C392E5F14218}" name="Country" dataCellStyle="Normal 2"/>
    <tableColumn id="6" xr3:uid="{FF2012C7-689D-469C-9C31-72DAD2DB8B2C}" name="Image" dataCellStyle="Normal 2"/>
    <tableColumn id="7" xr3:uid="{4C8761D7-0BCD-4F3C-A5DB-ACA0112B2AC4}" name="VideoLink" dataCellStyle="Normal 2"/>
    <tableColumn id="8" xr3:uid="{8AA8E496-3E11-4708-99F3-EAA679821D20}" name="Directors" dataCellStyle="Normal 2"/>
    <tableColumn id="9" xr3:uid="{D216B861-D083-4EC3-8CF6-2952A2384784}" name="Actors" dataCellStyle="Normal 2"/>
  </tableColumns>
  <tableStyleInfo name="TableStyleLight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28FAE2D-549B-4F62-B096-648532303731}" name="Table13" displayName="Table13" ref="A1:E40" totalsRowShown="0" headerRowCellStyle="Normal 2" dataCellStyle="Normal 2">
  <autoFilter ref="A1:E40" xr:uid="{F6AD38EE-0AD0-4FFB-8365-420BFE351C4C}"/>
  <tableColumns count="5">
    <tableColumn id="1" xr3:uid="{33B071FA-D1A2-4EE1-8A11-1B41EF36DA50}" name="Id" dataCellStyle="Normal 2"/>
    <tableColumn id="2" xr3:uid="{80EFEE5D-3877-47B7-A653-C395CE4E1DA0}" name="Text" dataCellStyle="Normal 2"/>
    <tableColumn id="3" xr3:uid="{7BB22193-7724-416C-A424-73A5D14A0C0E}" name="Rating" dataCellStyle="Normal 2"/>
    <tableColumn id="4" xr3:uid="{83D0448D-F92F-4345-BC74-BF5E65AAAA91}" name="User" dataCellStyle="Normal 2">
      <calculatedColumnFormula>INDEX(Reservations!B:B,MATCH(Reviews!E2,Reservations!F:F,0))</calculatedColumnFormula>
    </tableColumn>
    <tableColumn id="5" xr3:uid="{1F03744F-1DA8-42B8-A071-B654FA143A9D}" name="Movie" dataCellStyle="Normal 2"/>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541F446-9D13-46A4-A289-CB4317264E58}" name="Reservations" displayName="Reservations" ref="A1:F27" totalsRowShown="0" headerRowCellStyle="Normal 2" dataCellStyle="Normal 2">
  <autoFilter ref="A1:F27" xr:uid="{44E094C5-A675-4866-BF5D-152109A5D6D9}"/>
  <tableColumns count="6">
    <tableColumn id="1" xr3:uid="{A11025DE-5EE9-4436-AD92-0F54E8E3F462}" name="Id" dataCellStyle="Normal 2"/>
    <tableColumn id="2" xr3:uid="{51636E58-E198-4DC4-A975-9848261DA615}" name="User" dataCellStyle="Normal 2"/>
    <tableColumn id="3" xr3:uid="{685EEE67-989C-41CD-B7D9-5F5ACE2B4EB8}" name="Screening" dataCellStyle="Normal 2"/>
    <tableColumn id="4" xr3:uid="{C1EB3557-3AE5-4470-AAFA-C8012DCDC167}" name="Hall (won't be transferred to database)" dataDxfId="7" dataCellStyle="Normal 2">
      <calculatedColumnFormula>INDEX(Screenings!C:C,MATCH(Reservations!C2,Screenings!A:A,0))</calculatedColumnFormula>
    </tableColumn>
    <tableColumn id="5" xr3:uid="{02492577-30BC-4736-89A6-7BCB43316500}" name="Number of SeatReservations" dataDxfId="6" dataCellStyle="Normal 2">
      <calculatedColumnFormula>COUNTIF(SeatReservations!B:B,Reservations!A2)</calculatedColumnFormula>
    </tableColumn>
    <tableColumn id="6" xr3:uid="{6629A0B4-1EED-4F00-8980-01C1615D1E46}" name="Movie" dataDxfId="5" dataCellStyle="Normal 2">
      <calculatedColumnFormula>INDEX(Screenings!D:D,MATCH(Reservations!C2,Screenings!A:A,0))</calculatedColumnFormula>
    </tableColumn>
  </tableColumns>
  <tableStyleInfo name="TableStyleLight1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E8FCB382-0F06-4B00-BB51-5CF195198A2D}" name="Screenings" displayName="Screenings" ref="A1:E43" totalsRowShown="0" headerRowCellStyle="Normal 2" dataCellStyle="Normal 2">
  <autoFilter ref="A1:E43" xr:uid="{2FE7B838-5D85-4F33-BF1C-B7164E2558EF}"/>
  <tableColumns count="5">
    <tableColumn id="1" xr3:uid="{C7A217C4-552D-43B2-A9C4-22BA059E6ECA}" name="Id" dataCellStyle="Normal 2"/>
    <tableColumn id="2" xr3:uid="{539364A8-6EF5-4321-A026-F8A852BBDA3D}" name="Date" dataCellStyle="Normal 2"/>
    <tableColumn id="3" xr3:uid="{B71657CB-9510-4D9B-B4C9-B22340A8F784}" name="Hall" dataCellStyle="Normal 2"/>
    <tableColumn id="4" xr3:uid="{897845BE-E203-4364-860E-D5EED4AF9322}" name="Movie" dataCellStyle="Normal 2"/>
    <tableColumn id="5" xr3:uid="{2DF65473-B574-458B-95D8-96C0940CD035}" name="Time" dataDxfId="4" dataCellStyle="Normal 2">
      <calculatedColumnFormula>TIME(RANDBETWEEN(13,22),ROUNDUP(RANDBETWEEN(0,59),-1),0)</calculatedColumnFormula>
    </tableColumn>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8F9FB78-9D79-4C47-B311-2AA90F38626E}" name="SeatReservations" displayName="SeatReservations" ref="A1:E62" totalsRowShown="0">
  <autoFilter ref="A1:E62" xr:uid="{63A6D2FC-92E3-443E-A56E-26E75291E08F}"/>
  <sortState xmlns:xlrd2="http://schemas.microsoft.com/office/spreadsheetml/2017/richdata2" ref="A2:E62">
    <sortCondition ref="A1:A62"/>
  </sortState>
  <tableColumns count="5">
    <tableColumn id="1" xr3:uid="{19D526EB-F838-4771-8AA9-3777E9DDA3E4}" name="Id"/>
    <tableColumn id="2" xr3:uid="{9991102F-AD1B-4960-9930-E5DE3AA36F16}" name="Reservation" dataDxfId="3"/>
    <tableColumn id="3" xr3:uid="{FF0082F9-EBBE-40BC-95C8-FA857F3AA9FC}" name="Seat" dataDxfId="2"/>
    <tableColumn id="4" xr3:uid="{DA88F1EB-FB72-4592-9504-FC1925E91409}" name="Hall (won't be transferred to database)" dataDxfId="1">
      <calculatedColumnFormula>INDEX(Reservations[Hall (won''t be transferred to database)],MATCH(SeatReservations[[#This Row],[Reservation]],Reservations[Id],0))</calculatedColumnFormula>
    </tableColumn>
    <tableColumn id="5" xr3:uid="{C197013E-4683-45AD-8A50-B69A0D7698C5}" name="Screening (won't be transferred to database)" dataDxfId="0">
      <calculatedColumnFormula>INDEX(Reservations[Screening],MATCH(SeatReservations[[#This Row],[Reservation]],Reservations[Id],0))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2.bin"/></Relationships>
</file>

<file path=xl/worksheets/_rels/sheet14.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6F4F4-4754-469E-ACBA-D9792DB4C1FF}">
  <sheetPr>
    <tabColor rgb="FFFFFF00"/>
  </sheetPr>
  <dimension ref="A1:C6"/>
  <sheetViews>
    <sheetView workbookViewId="0">
      <selection activeCell="D22" sqref="D22"/>
    </sheetView>
  </sheetViews>
  <sheetFormatPr defaultRowHeight="14.4" x14ac:dyDescent="0.3"/>
  <cols>
    <col min="1" max="1" width="7.44140625" customWidth="1"/>
    <col min="2" max="2" width="14.109375" customWidth="1"/>
  </cols>
  <sheetData>
    <row r="1" spans="1:3" x14ac:dyDescent="0.3">
      <c r="A1" t="s">
        <v>0</v>
      </c>
      <c r="B1" t="s">
        <v>1</v>
      </c>
      <c r="C1" t="s">
        <v>77</v>
      </c>
    </row>
    <row r="2" spans="1:3" x14ac:dyDescent="0.3">
      <c r="A2">
        <v>1</v>
      </c>
      <c r="B2" t="s">
        <v>159</v>
      </c>
      <c r="C2" s="3">
        <v>7</v>
      </c>
    </row>
    <row r="3" spans="1:3" x14ac:dyDescent="0.3">
      <c r="A3">
        <v>2</v>
      </c>
      <c r="B3" t="s">
        <v>160</v>
      </c>
      <c r="C3" s="3">
        <v>8</v>
      </c>
    </row>
    <row r="4" spans="1:3" x14ac:dyDescent="0.3">
      <c r="A4">
        <v>3</v>
      </c>
      <c r="B4" t="s">
        <v>161</v>
      </c>
      <c r="C4" s="3">
        <v>10</v>
      </c>
    </row>
    <row r="5" spans="1:3" x14ac:dyDescent="0.3">
      <c r="A5">
        <v>4</v>
      </c>
      <c r="B5" t="s">
        <v>162</v>
      </c>
      <c r="C5" s="3">
        <v>6</v>
      </c>
    </row>
    <row r="6" spans="1:3" x14ac:dyDescent="0.3">
      <c r="A6">
        <v>5</v>
      </c>
      <c r="B6" t="s">
        <v>163</v>
      </c>
      <c r="C6" s="3">
        <v>12</v>
      </c>
    </row>
  </sheetData>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F6C8C-09CC-46FC-BD13-90D55646D396}">
  <sheetPr>
    <tabColor rgb="FFFFFF00"/>
  </sheetPr>
  <dimension ref="A1:I13"/>
  <sheetViews>
    <sheetView showOutlineSymbols="0" showWhiteSpace="0" workbookViewId="0">
      <selection activeCell="B9" sqref="B9"/>
    </sheetView>
  </sheetViews>
  <sheetFormatPr defaultRowHeight="13.8" x14ac:dyDescent="0.25"/>
  <cols>
    <col min="1" max="1" width="5.88671875" style="1" bestFit="1" customWidth="1"/>
    <col min="2" max="2" width="58.44140625" style="1" bestFit="1" customWidth="1"/>
    <col min="3" max="3" width="10.44140625" style="1" customWidth="1"/>
    <col min="4" max="4" width="8.33203125" style="1" bestFit="1" customWidth="1"/>
    <col min="5" max="5" width="29.109375" style="1" bestFit="1" customWidth="1"/>
    <col min="6" max="6" width="51.109375" style="1" bestFit="1" customWidth="1"/>
    <col min="7" max="7" width="11.5546875" style="1" customWidth="1"/>
    <col min="8" max="8" width="16.88671875" style="1" bestFit="1" customWidth="1"/>
    <col min="9" max="9" width="19.33203125" style="1" bestFit="1" customWidth="1"/>
    <col min="10" max="16384" width="8.88671875" style="1"/>
  </cols>
  <sheetData>
    <row r="1" spans="1:9" x14ac:dyDescent="0.25">
      <c r="A1" s="1" t="s">
        <v>0</v>
      </c>
      <c r="B1" s="1" t="s">
        <v>6</v>
      </c>
      <c r="C1" s="1" t="s">
        <v>79</v>
      </c>
      <c r="D1" s="1" t="s">
        <v>80</v>
      </c>
      <c r="E1" s="1" t="s">
        <v>81</v>
      </c>
      <c r="F1" s="1" t="s">
        <v>8</v>
      </c>
      <c r="G1" s="1" t="s">
        <v>82</v>
      </c>
      <c r="H1" s="1" t="s">
        <v>83</v>
      </c>
      <c r="I1" s="1" t="s">
        <v>84</v>
      </c>
    </row>
    <row r="2" spans="1:9" x14ac:dyDescent="0.25">
      <c r="A2" s="1">
        <v>1</v>
      </c>
      <c r="B2" s="1" t="s">
        <v>85</v>
      </c>
      <c r="C2" s="1">
        <v>108</v>
      </c>
      <c r="D2" s="1">
        <v>1995</v>
      </c>
      <c r="E2" s="1" t="s">
        <v>86</v>
      </c>
      <c r="F2" s="1" t="s">
        <v>87</v>
      </c>
      <c r="H2" s="1" t="s">
        <v>88</v>
      </c>
      <c r="I2" s="1" t="s">
        <v>89</v>
      </c>
    </row>
    <row r="3" spans="1:9" x14ac:dyDescent="0.25">
      <c r="A3" s="1">
        <v>2</v>
      </c>
      <c r="B3" s="1" t="s">
        <v>90</v>
      </c>
      <c r="C3" s="1">
        <v>127</v>
      </c>
      <c r="D3" s="1">
        <v>2012</v>
      </c>
      <c r="E3" s="1" t="s">
        <v>86</v>
      </c>
      <c r="F3" s="1" t="s">
        <v>91</v>
      </c>
      <c r="H3" s="1" t="s">
        <v>92</v>
      </c>
      <c r="I3" s="1" t="s">
        <v>93</v>
      </c>
    </row>
    <row r="4" spans="1:9" x14ac:dyDescent="0.25">
      <c r="A4" s="1">
        <v>3</v>
      </c>
      <c r="B4" s="1" t="s">
        <v>94</v>
      </c>
      <c r="C4" s="1">
        <v>158</v>
      </c>
      <c r="D4" s="1">
        <v>1970</v>
      </c>
      <c r="E4" s="1" t="s">
        <v>95</v>
      </c>
      <c r="F4" s="1" t="s">
        <v>96</v>
      </c>
      <c r="H4" s="1" t="s">
        <v>97</v>
      </c>
      <c r="I4" s="1" t="s">
        <v>98</v>
      </c>
    </row>
    <row r="5" spans="1:9" x14ac:dyDescent="0.25">
      <c r="A5" s="1">
        <v>4</v>
      </c>
      <c r="B5" s="1" t="s">
        <v>99</v>
      </c>
      <c r="C5" s="1">
        <v>96</v>
      </c>
      <c r="D5" s="1">
        <v>1992</v>
      </c>
      <c r="E5" s="1" t="s">
        <v>100</v>
      </c>
      <c r="F5" s="1" t="s">
        <v>101</v>
      </c>
      <c r="H5" s="1" t="s">
        <v>102</v>
      </c>
      <c r="I5" s="1" t="s">
        <v>103</v>
      </c>
    </row>
    <row r="6" spans="1:9" x14ac:dyDescent="0.25">
      <c r="A6" s="1">
        <v>5</v>
      </c>
      <c r="B6" s="1" t="s">
        <v>104</v>
      </c>
      <c r="C6" s="1">
        <v>119</v>
      </c>
      <c r="D6" s="1">
        <v>1970</v>
      </c>
      <c r="E6" s="1" t="s">
        <v>105</v>
      </c>
      <c r="F6" s="1" t="s">
        <v>106</v>
      </c>
      <c r="H6" s="1" t="s">
        <v>107</v>
      </c>
      <c r="I6" s="1" t="s">
        <v>108</v>
      </c>
    </row>
    <row r="7" spans="1:9" x14ac:dyDescent="0.25">
      <c r="A7" s="1">
        <v>6</v>
      </c>
      <c r="B7" s="1" t="s">
        <v>109</v>
      </c>
      <c r="C7" s="1">
        <v>160</v>
      </c>
      <c r="D7" s="1">
        <v>1971</v>
      </c>
      <c r="E7" s="1" t="s">
        <v>95</v>
      </c>
      <c r="F7" s="1" t="s">
        <v>110</v>
      </c>
      <c r="H7" s="1" t="s">
        <v>111</v>
      </c>
      <c r="I7" s="1" t="s">
        <v>112</v>
      </c>
    </row>
    <row r="8" spans="1:9" x14ac:dyDescent="0.25">
      <c r="A8" s="1">
        <v>7</v>
      </c>
      <c r="B8" s="1" t="s">
        <v>113</v>
      </c>
      <c r="C8" s="1">
        <v>93</v>
      </c>
      <c r="D8" s="1">
        <v>1986</v>
      </c>
      <c r="E8" s="1" t="s">
        <v>114</v>
      </c>
      <c r="F8" s="1" t="s">
        <v>115</v>
      </c>
      <c r="H8" s="1" t="s">
        <v>116</v>
      </c>
      <c r="I8" s="1" t="s">
        <v>117</v>
      </c>
    </row>
    <row r="9" spans="1:9" x14ac:dyDescent="0.25">
      <c r="A9" s="1">
        <v>8</v>
      </c>
      <c r="B9" s="1" t="s">
        <v>118</v>
      </c>
      <c r="C9" s="1">
        <v>68</v>
      </c>
      <c r="D9" s="1">
        <v>1980</v>
      </c>
      <c r="E9" s="1" t="s">
        <v>119</v>
      </c>
      <c r="F9" s="1" t="s">
        <v>120</v>
      </c>
      <c r="H9" s="1" t="s">
        <v>121</v>
      </c>
      <c r="I9" s="1" t="s">
        <v>122</v>
      </c>
    </row>
    <row r="10" spans="1:9" x14ac:dyDescent="0.25">
      <c r="A10" s="1">
        <v>9</v>
      </c>
      <c r="B10" s="1" t="s">
        <v>123</v>
      </c>
      <c r="C10" s="1">
        <v>61</v>
      </c>
      <c r="D10" s="1">
        <v>2002</v>
      </c>
      <c r="E10" s="1" t="s">
        <v>124</v>
      </c>
      <c r="F10" s="1" t="s">
        <v>125</v>
      </c>
      <c r="H10" s="1" t="s">
        <v>126</v>
      </c>
      <c r="I10" s="1" t="s">
        <v>127</v>
      </c>
    </row>
    <row r="11" spans="1:9" x14ac:dyDescent="0.25">
      <c r="A11" s="1">
        <v>10</v>
      </c>
      <c r="B11" s="1" t="s">
        <v>128</v>
      </c>
      <c r="C11" s="1">
        <v>96</v>
      </c>
      <c r="D11" s="1">
        <v>1992</v>
      </c>
      <c r="E11" s="1" t="s">
        <v>129</v>
      </c>
      <c r="F11" s="1" t="s">
        <v>130</v>
      </c>
      <c r="H11" s="1" t="s">
        <v>131</v>
      </c>
      <c r="I11" s="1" t="s">
        <v>132</v>
      </c>
    </row>
    <row r="12" spans="1:9" x14ac:dyDescent="0.25">
      <c r="A12" s="1">
        <v>11</v>
      </c>
      <c r="B12" s="1" t="s">
        <v>133</v>
      </c>
      <c r="C12" s="1">
        <v>143</v>
      </c>
      <c r="D12" s="1">
        <v>2002</v>
      </c>
      <c r="E12" s="1" t="s">
        <v>134</v>
      </c>
      <c r="F12" s="1" t="s">
        <v>135</v>
      </c>
      <c r="H12" s="1" t="s">
        <v>136</v>
      </c>
      <c r="I12" s="1" t="s">
        <v>137</v>
      </c>
    </row>
    <row r="13" spans="1:9" x14ac:dyDescent="0.25">
      <c r="A13" s="1">
        <v>12</v>
      </c>
      <c r="B13" s="1" t="s">
        <v>138</v>
      </c>
      <c r="C13" s="1">
        <v>115</v>
      </c>
      <c r="D13" s="1">
        <v>1968</v>
      </c>
      <c r="E13" s="1" t="s">
        <v>139</v>
      </c>
      <c r="F13" s="1" t="s">
        <v>140</v>
      </c>
      <c r="H13" s="1" t="s">
        <v>141</v>
      </c>
      <c r="I13" s="1" t="s">
        <v>142</v>
      </c>
    </row>
  </sheetData>
  <pageMargins left="0.75" right="0.75" top="1" bottom="1" header="0.5" footer="0.5"/>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F2564-1E0D-44D6-B3D6-2985BAB85B9F}">
  <sheetPr>
    <tabColor rgb="FFFFFF00"/>
  </sheetPr>
  <dimension ref="A1:F11"/>
  <sheetViews>
    <sheetView showOutlineSymbols="0" showWhiteSpace="0" workbookViewId="0">
      <selection activeCell="A12" sqref="A12:XFD101"/>
    </sheetView>
  </sheetViews>
  <sheetFormatPr defaultRowHeight="13.8" x14ac:dyDescent="0.25"/>
  <cols>
    <col min="1" max="2" width="7.109375" style="1" bestFit="1" customWidth="1"/>
    <col min="3" max="3" width="9.5546875" style="1" bestFit="1" customWidth="1"/>
    <col min="4" max="4" width="51.109375" style="1" bestFit="1" customWidth="1"/>
    <col min="5" max="5" width="7.109375" style="1" bestFit="1" customWidth="1"/>
    <col min="6" max="6" width="12" style="1" bestFit="1" customWidth="1"/>
    <col min="7" max="16384" width="8.88671875" style="1"/>
  </cols>
  <sheetData>
    <row r="1" spans="1:6" x14ac:dyDescent="0.25">
      <c r="A1" s="1" t="s">
        <v>0</v>
      </c>
      <c r="B1" s="1" t="s">
        <v>6</v>
      </c>
      <c r="C1" s="1" t="s">
        <v>7</v>
      </c>
      <c r="D1" s="1" t="s">
        <v>8</v>
      </c>
      <c r="E1" s="1" t="s">
        <v>2</v>
      </c>
      <c r="F1" s="1" t="s">
        <v>143</v>
      </c>
    </row>
    <row r="2" spans="1:6" x14ac:dyDescent="0.25">
      <c r="A2" s="1">
        <v>1</v>
      </c>
      <c r="B2" s="1" t="s">
        <v>12</v>
      </c>
      <c r="C2" s="1" t="s">
        <v>13</v>
      </c>
      <c r="D2" s="1" t="s">
        <v>144</v>
      </c>
      <c r="E2" s="1">
        <v>4</v>
      </c>
      <c r="F2" s="1">
        <v>4</v>
      </c>
    </row>
    <row r="3" spans="1:6" x14ac:dyDescent="0.25">
      <c r="A3" s="1">
        <v>2</v>
      </c>
      <c r="B3" s="1" t="s">
        <v>17</v>
      </c>
      <c r="C3" s="1" t="s">
        <v>18</v>
      </c>
      <c r="D3" s="1" t="s">
        <v>145</v>
      </c>
      <c r="E3" s="1">
        <v>4</v>
      </c>
      <c r="F3" s="1">
        <v>5</v>
      </c>
    </row>
    <row r="4" spans="1:6" x14ac:dyDescent="0.25">
      <c r="A4" s="1">
        <v>3</v>
      </c>
      <c r="B4" s="1" t="s">
        <v>22</v>
      </c>
      <c r="C4" s="1" t="s">
        <v>23</v>
      </c>
      <c r="D4" s="1" t="s">
        <v>146</v>
      </c>
      <c r="E4" s="1">
        <v>4</v>
      </c>
      <c r="F4" s="1">
        <v>4</v>
      </c>
    </row>
    <row r="5" spans="1:6" x14ac:dyDescent="0.25">
      <c r="A5" s="1">
        <v>4</v>
      </c>
      <c r="B5" s="1" t="s">
        <v>27</v>
      </c>
      <c r="C5" s="1" t="s">
        <v>28</v>
      </c>
      <c r="D5" s="1" t="s">
        <v>147</v>
      </c>
      <c r="E5" s="1">
        <v>4</v>
      </c>
      <c r="F5" s="1">
        <v>2</v>
      </c>
    </row>
    <row r="6" spans="1:6" x14ac:dyDescent="0.25">
      <c r="A6" s="1">
        <v>5</v>
      </c>
      <c r="B6" s="1" t="s">
        <v>32</v>
      </c>
      <c r="C6" s="1" t="s">
        <v>33</v>
      </c>
      <c r="D6" s="1" t="s">
        <v>148</v>
      </c>
      <c r="E6" s="1">
        <v>4</v>
      </c>
      <c r="F6" s="1">
        <v>3</v>
      </c>
    </row>
    <row r="7" spans="1:6" x14ac:dyDescent="0.25">
      <c r="A7" s="1">
        <v>6</v>
      </c>
      <c r="B7" s="1" t="s">
        <v>37</v>
      </c>
      <c r="C7" s="1" t="s">
        <v>38</v>
      </c>
      <c r="D7" s="1" t="s">
        <v>149</v>
      </c>
      <c r="E7" s="1">
        <v>4</v>
      </c>
      <c r="F7" s="1">
        <v>1</v>
      </c>
    </row>
    <row r="8" spans="1:6" x14ac:dyDescent="0.25">
      <c r="A8" s="1">
        <v>7</v>
      </c>
      <c r="B8" s="1" t="s">
        <v>42</v>
      </c>
      <c r="C8" s="1" t="s">
        <v>43</v>
      </c>
      <c r="D8" s="1" t="s">
        <v>150</v>
      </c>
      <c r="E8" s="1">
        <v>4</v>
      </c>
      <c r="F8" s="1">
        <v>1</v>
      </c>
    </row>
    <row r="9" spans="1:6" x14ac:dyDescent="0.25">
      <c r="A9" s="1">
        <v>8</v>
      </c>
      <c r="B9" s="1" t="s">
        <v>47</v>
      </c>
      <c r="C9" s="1" t="s">
        <v>48</v>
      </c>
      <c r="D9" s="1" t="s">
        <v>151</v>
      </c>
      <c r="E9" s="1">
        <v>4</v>
      </c>
      <c r="F9" s="1">
        <v>1</v>
      </c>
    </row>
    <row r="10" spans="1:6" x14ac:dyDescent="0.25">
      <c r="A10" s="1">
        <v>9</v>
      </c>
      <c r="B10" s="1" t="s">
        <v>52</v>
      </c>
      <c r="C10" s="1" t="s">
        <v>53</v>
      </c>
      <c r="D10" s="1" t="s">
        <v>152</v>
      </c>
      <c r="E10" s="1">
        <v>4</v>
      </c>
      <c r="F10" s="1">
        <v>4</v>
      </c>
    </row>
    <row r="11" spans="1:6" x14ac:dyDescent="0.25">
      <c r="A11" s="1">
        <v>10</v>
      </c>
      <c r="B11" s="1" t="s">
        <v>57</v>
      </c>
      <c r="C11" s="1" t="s">
        <v>58</v>
      </c>
      <c r="D11" s="1" t="s">
        <v>153</v>
      </c>
      <c r="E11" s="1">
        <v>4</v>
      </c>
      <c r="F11" s="1">
        <v>3</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59223-B42B-4680-BF75-7013CD220E23}">
  <sheetPr>
    <tabColor rgb="FFFFFF00"/>
  </sheetPr>
  <dimension ref="A1:J40"/>
  <sheetViews>
    <sheetView showOutlineSymbols="0" showWhiteSpace="0" zoomScaleNormal="100" workbookViewId="0">
      <selection activeCell="G6" sqref="G6"/>
    </sheetView>
  </sheetViews>
  <sheetFormatPr defaultRowHeight="13.8" x14ac:dyDescent="0.25"/>
  <cols>
    <col min="1" max="1" width="7.109375" style="1" bestFit="1" customWidth="1"/>
    <col min="2" max="2" width="79.6640625" style="1" customWidth="1"/>
    <col min="3" max="3" width="8.6640625" style="1" customWidth="1"/>
    <col min="4" max="4" width="7.109375" style="1" bestFit="1" customWidth="1"/>
    <col min="5" max="5" width="8.33203125" style="1" bestFit="1" customWidth="1"/>
    <col min="6" max="6" width="8.33203125" style="12" customWidth="1"/>
    <col min="7" max="16384" width="8.88671875" style="1"/>
  </cols>
  <sheetData>
    <row r="1" spans="1:10" x14ac:dyDescent="0.25">
      <c r="A1" s="1" t="s">
        <v>0</v>
      </c>
      <c r="B1" s="1" t="s">
        <v>166</v>
      </c>
      <c r="C1" s="1" t="s">
        <v>167</v>
      </c>
      <c r="D1" s="1" t="s">
        <v>2</v>
      </c>
      <c r="E1" s="1" t="s">
        <v>67</v>
      </c>
    </row>
    <row r="2" spans="1:10" x14ac:dyDescent="0.25">
      <c r="A2" s="1">
        <v>8</v>
      </c>
      <c r="B2" s="1" t="s">
        <v>170</v>
      </c>
      <c r="C2" s="1">
        <v>2</v>
      </c>
      <c r="D2" s="1">
        <f>INDEX('Reservations'!B:B,MATCH(Reviews!E2,Reservations!F:F,0))</f>
        <v>5</v>
      </c>
      <c r="E2" s="1">
        <v>4</v>
      </c>
      <c r="H2" s="2" t="s">
        <v>168</v>
      </c>
      <c r="I2" s="2"/>
      <c r="J2" s="2"/>
    </row>
    <row r="3" spans="1:10" x14ac:dyDescent="0.25">
      <c r="A3" s="1">
        <v>16</v>
      </c>
      <c r="B3" s="1" t="s">
        <v>171</v>
      </c>
      <c r="C3" s="1">
        <v>9</v>
      </c>
      <c r="D3" s="1">
        <f>INDEX(Reservations!B:B,MATCH(Reviews!E3,Reservations!F:F,0))</f>
        <v>5</v>
      </c>
      <c r="E3" s="1">
        <v>4</v>
      </c>
      <c r="H3" s="1" t="s">
        <v>169</v>
      </c>
    </row>
    <row r="4" spans="1:10" x14ac:dyDescent="0.25">
      <c r="A4" s="1">
        <v>18</v>
      </c>
      <c r="B4" s="1" t="s">
        <v>172</v>
      </c>
      <c r="C4" s="1">
        <v>6</v>
      </c>
      <c r="D4" s="1">
        <f>INDEX(Reservations!B:B,MATCH(Reviews!E4,Reservations!F:F,0))</f>
        <v>3</v>
      </c>
      <c r="E4" s="1">
        <v>11</v>
      </c>
    </row>
    <row r="5" spans="1:10" x14ac:dyDescent="0.25">
      <c r="A5" s="1">
        <v>39</v>
      </c>
      <c r="B5" s="1" t="s">
        <v>173</v>
      </c>
      <c r="C5" s="1">
        <v>1</v>
      </c>
      <c r="D5" s="1">
        <f>INDEX(Reservations!B:B,MATCH(Reviews!E5,Reservations!F:F,0))</f>
        <v>9</v>
      </c>
      <c r="E5" s="1">
        <v>9</v>
      </c>
    </row>
    <row r="6" spans="1:10" x14ac:dyDescent="0.25">
      <c r="A6" s="1">
        <v>52</v>
      </c>
      <c r="B6" s="1" t="s">
        <v>174</v>
      </c>
      <c r="C6" s="1">
        <v>10</v>
      </c>
      <c r="D6" s="1">
        <f>INDEX(Reservations!B:B,MATCH(Reviews!E6,Reservations!F:F,0))</f>
        <v>8</v>
      </c>
      <c r="E6" s="1">
        <v>7</v>
      </c>
    </row>
    <row r="7" spans="1:10" x14ac:dyDescent="0.25">
      <c r="A7" s="1">
        <v>54</v>
      </c>
      <c r="B7" s="1" t="s">
        <v>175</v>
      </c>
      <c r="C7" s="1">
        <v>6</v>
      </c>
      <c r="D7" s="1">
        <f>INDEX(Reservations!B:B,MATCH(Reviews!E7,Reservations!F:F,0))</f>
        <v>8</v>
      </c>
      <c r="E7" s="1">
        <v>7</v>
      </c>
    </row>
    <row r="8" spans="1:10" x14ac:dyDescent="0.25">
      <c r="A8" s="1">
        <v>64</v>
      </c>
      <c r="B8" s="1" t="s">
        <v>176</v>
      </c>
      <c r="C8" s="1">
        <v>9</v>
      </c>
      <c r="D8" s="1">
        <f>INDEX(Reservations!B:B,MATCH(Reviews!E8,Reservations!F:F,0))</f>
        <v>7</v>
      </c>
      <c r="E8" s="1">
        <v>1</v>
      </c>
    </row>
    <row r="9" spans="1:10" x14ac:dyDescent="0.25">
      <c r="A9" s="1">
        <v>69</v>
      </c>
      <c r="B9" s="1" t="s">
        <v>177</v>
      </c>
      <c r="C9" s="1">
        <v>1</v>
      </c>
      <c r="D9" s="1">
        <f>INDEX(Reservations!B:B,MATCH(Reviews!E9,Reservations!F:F,0))</f>
        <v>7</v>
      </c>
      <c r="E9" s="1">
        <v>1</v>
      </c>
    </row>
    <row r="10" spans="1:10" x14ac:dyDescent="0.25">
      <c r="A10" s="1">
        <v>80</v>
      </c>
      <c r="B10" s="1" t="s">
        <v>178</v>
      </c>
      <c r="C10" s="1">
        <v>8</v>
      </c>
      <c r="D10" s="1">
        <f>INDEX(Reservations!B:B,MATCH(Reviews!E10,Reservations!F:F,0))</f>
        <v>5</v>
      </c>
      <c r="E10" s="1">
        <v>4</v>
      </c>
    </row>
    <row r="11" spans="1:10" x14ac:dyDescent="0.25">
      <c r="A11" s="1">
        <v>97</v>
      </c>
      <c r="B11" s="1" t="s">
        <v>179</v>
      </c>
      <c r="C11" s="1">
        <v>1</v>
      </c>
      <c r="D11" s="1">
        <f>INDEX(Reservations!B:B,MATCH(Reviews!E11,Reservations!F:F,0))</f>
        <v>8</v>
      </c>
      <c r="E11" s="1">
        <v>7</v>
      </c>
    </row>
    <row r="12" spans="1:10" x14ac:dyDescent="0.25">
      <c r="A12" s="1">
        <v>104</v>
      </c>
      <c r="B12" s="1" t="s">
        <v>180</v>
      </c>
      <c r="C12" s="1">
        <v>10</v>
      </c>
      <c r="D12" s="1">
        <f>INDEX(Reservations!B:B,MATCH(Reviews!E12,Reservations!F:F,0))</f>
        <v>3</v>
      </c>
      <c r="E12" s="1">
        <v>11</v>
      </c>
    </row>
    <row r="13" spans="1:10" x14ac:dyDescent="0.25">
      <c r="A13" s="1">
        <v>110</v>
      </c>
      <c r="B13" s="1" t="s">
        <v>181</v>
      </c>
      <c r="C13" s="1">
        <v>2</v>
      </c>
      <c r="D13" s="1">
        <f>INDEX(Reservations!B:B,MATCH(Reviews!E13,Reservations!F:F,0))</f>
        <v>5</v>
      </c>
      <c r="E13" s="1">
        <v>4</v>
      </c>
    </row>
    <row r="14" spans="1:10" x14ac:dyDescent="0.25">
      <c r="A14" s="1">
        <v>118</v>
      </c>
      <c r="B14" s="1" t="s">
        <v>182</v>
      </c>
      <c r="C14" s="1">
        <v>9</v>
      </c>
      <c r="D14" s="1">
        <f>INDEX(Reservations!B:B,MATCH(Reviews!E14,Reservations!F:F,0))</f>
        <v>7</v>
      </c>
      <c r="E14" s="1">
        <v>1</v>
      </c>
    </row>
    <row r="15" spans="1:10" x14ac:dyDescent="0.25">
      <c r="A15" s="1">
        <v>133</v>
      </c>
      <c r="B15" s="1" t="s">
        <v>183</v>
      </c>
      <c r="C15" s="1">
        <v>3</v>
      </c>
      <c r="D15" s="1">
        <f>INDEX(Reservations!B:B,MATCH(Reviews!E15,Reservations!F:F,0))</f>
        <v>9</v>
      </c>
      <c r="E15" s="1">
        <v>9</v>
      </c>
    </row>
    <row r="16" spans="1:10" x14ac:dyDescent="0.25">
      <c r="A16" s="1">
        <v>142</v>
      </c>
      <c r="B16" s="1" t="s">
        <v>184</v>
      </c>
      <c r="C16" s="1">
        <v>6</v>
      </c>
      <c r="D16" s="1">
        <f>INDEX(Reservations!B:B,MATCH(Reviews!E16,Reservations!F:F,0))</f>
        <v>3</v>
      </c>
      <c r="E16" s="1">
        <v>11</v>
      </c>
    </row>
    <row r="17" spans="1:5" x14ac:dyDescent="0.25">
      <c r="A17" s="1">
        <v>148</v>
      </c>
      <c r="B17" s="1" t="s">
        <v>185</v>
      </c>
      <c r="C17" s="1">
        <v>6</v>
      </c>
      <c r="D17" s="1">
        <f>INDEX(Reservations!B:B,MATCH(Reviews!E17,Reservations!F:F,0))</f>
        <v>3</v>
      </c>
      <c r="E17" s="1">
        <v>11</v>
      </c>
    </row>
    <row r="18" spans="1:5" x14ac:dyDescent="0.25">
      <c r="A18" s="1">
        <v>152</v>
      </c>
      <c r="B18" s="1" t="s">
        <v>186</v>
      </c>
      <c r="C18" s="1">
        <v>3</v>
      </c>
      <c r="D18" s="1">
        <f>INDEX(Reservations!B:B,MATCH(Reviews!E18,Reservations!F:F,0))</f>
        <v>2</v>
      </c>
      <c r="E18" s="1">
        <v>10</v>
      </c>
    </row>
    <row r="19" spans="1:5" x14ac:dyDescent="0.25">
      <c r="A19" s="1">
        <v>155</v>
      </c>
      <c r="B19" s="1" t="s">
        <v>187</v>
      </c>
      <c r="C19" s="1">
        <v>4</v>
      </c>
      <c r="D19" s="1">
        <f>INDEX(Reservations!B:B,MATCH(Reviews!E19,Reservations!F:F,0))</f>
        <v>7</v>
      </c>
      <c r="E19" s="1">
        <v>1</v>
      </c>
    </row>
    <row r="20" spans="1:5" x14ac:dyDescent="0.25">
      <c r="A20" s="1">
        <v>158</v>
      </c>
      <c r="B20" s="1" t="s">
        <v>188</v>
      </c>
      <c r="C20" s="1">
        <v>9</v>
      </c>
      <c r="D20" s="1">
        <f>INDEX(Reservations!B:B,MATCH(Reviews!E20,Reservations!F:F,0))</f>
        <v>5</v>
      </c>
      <c r="E20" s="1">
        <v>4</v>
      </c>
    </row>
    <row r="21" spans="1:5" x14ac:dyDescent="0.25">
      <c r="A21" s="1">
        <v>175</v>
      </c>
      <c r="B21" s="1" t="s">
        <v>189</v>
      </c>
      <c r="C21" s="1">
        <v>10</v>
      </c>
      <c r="D21" s="1">
        <f>INDEX(Reservations!B:B,MATCH(Reviews!E21,Reservations!F:F,0))</f>
        <v>9</v>
      </c>
      <c r="E21" s="1">
        <v>9</v>
      </c>
    </row>
    <row r="22" spans="1:5" x14ac:dyDescent="0.25">
      <c r="A22" s="1">
        <v>176</v>
      </c>
      <c r="B22" s="1" t="s">
        <v>190</v>
      </c>
      <c r="C22" s="1">
        <v>7</v>
      </c>
      <c r="D22" s="1">
        <f>INDEX(Reservations!B:B,MATCH(Reviews!E22,Reservations!F:F,0))</f>
        <v>3</v>
      </c>
      <c r="E22" s="1">
        <v>11</v>
      </c>
    </row>
    <row r="23" spans="1:5" x14ac:dyDescent="0.25">
      <c r="A23" s="1">
        <v>178</v>
      </c>
      <c r="B23" s="1" t="s">
        <v>191</v>
      </c>
      <c r="C23" s="1">
        <v>1</v>
      </c>
      <c r="D23" s="1">
        <f>INDEX(Reservations!B:B,MATCH(Reviews!E23,Reservations!F:F,0))</f>
        <v>8</v>
      </c>
      <c r="E23" s="1">
        <v>7</v>
      </c>
    </row>
    <row r="24" spans="1:5" x14ac:dyDescent="0.25">
      <c r="A24" s="1">
        <v>186</v>
      </c>
      <c r="B24" s="1" t="s">
        <v>192</v>
      </c>
      <c r="C24" s="1">
        <v>10</v>
      </c>
      <c r="D24" s="1">
        <f>INDEX(Reservations!B:B,MATCH(Reviews!E24,Reservations!F:F,0))</f>
        <v>2</v>
      </c>
      <c r="E24" s="1">
        <v>10</v>
      </c>
    </row>
    <row r="25" spans="1:5" x14ac:dyDescent="0.25">
      <c r="A25" s="1">
        <v>221</v>
      </c>
      <c r="B25" s="1" t="s">
        <v>193</v>
      </c>
      <c r="C25" s="1">
        <v>8</v>
      </c>
      <c r="D25" s="1">
        <f>INDEX(Reservations!B:B,MATCH(Reviews!E25,Reservations!F:F,0))</f>
        <v>3</v>
      </c>
      <c r="E25" s="1">
        <v>11</v>
      </c>
    </row>
    <row r="26" spans="1:5" x14ac:dyDescent="0.25">
      <c r="A26" s="1">
        <v>241</v>
      </c>
      <c r="B26" s="1" t="s">
        <v>194</v>
      </c>
      <c r="C26" s="1">
        <v>9</v>
      </c>
      <c r="D26" s="1">
        <f>INDEX(Reservations!B:B,MATCH(Reviews!E26,Reservations!F:F,0))</f>
        <v>7</v>
      </c>
      <c r="E26" s="1">
        <v>1</v>
      </c>
    </row>
    <row r="27" spans="1:5" x14ac:dyDescent="0.25">
      <c r="A27" s="1">
        <v>248</v>
      </c>
      <c r="B27" s="1" t="s">
        <v>195</v>
      </c>
      <c r="C27" s="1">
        <v>3</v>
      </c>
      <c r="D27" s="1">
        <f>INDEX(Reservations!B:B,MATCH(Reviews!E27,Reservations!F:F,0))</f>
        <v>3</v>
      </c>
      <c r="E27" s="1">
        <v>11</v>
      </c>
    </row>
    <row r="28" spans="1:5" x14ac:dyDescent="0.25">
      <c r="A28" s="1">
        <v>250</v>
      </c>
      <c r="B28" s="1" t="s">
        <v>196</v>
      </c>
      <c r="C28" s="1">
        <v>1</v>
      </c>
      <c r="D28" s="1">
        <f>INDEX(Reservations!B:B,MATCH(Reviews!E28,Reservations!F:F,0))</f>
        <v>3</v>
      </c>
      <c r="E28" s="1">
        <v>11</v>
      </c>
    </row>
    <row r="29" spans="1:5" x14ac:dyDescent="0.25">
      <c r="A29" s="1">
        <v>252</v>
      </c>
      <c r="B29" s="1" t="s">
        <v>197</v>
      </c>
      <c r="C29" s="1">
        <v>10</v>
      </c>
      <c r="D29" s="1">
        <f>INDEX(Reservations!B:B,MATCH(Reviews!E29,Reservations!F:F,0))</f>
        <v>2</v>
      </c>
      <c r="E29" s="1">
        <v>10</v>
      </c>
    </row>
    <row r="30" spans="1:5" x14ac:dyDescent="0.25">
      <c r="A30" s="1">
        <v>258</v>
      </c>
      <c r="B30" s="1" t="s">
        <v>198</v>
      </c>
      <c r="C30" s="1">
        <v>4</v>
      </c>
      <c r="D30" s="1">
        <f>INDEX(Reservations!B:B,MATCH(Reviews!E30,Reservations!F:F,0))</f>
        <v>3</v>
      </c>
      <c r="E30" s="1">
        <v>11</v>
      </c>
    </row>
    <row r="31" spans="1:5" x14ac:dyDescent="0.25">
      <c r="A31" s="1">
        <v>265</v>
      </c>
      <c r="B31" s="1" t="s">
        <v>199</v>
      </c>
      <c r="C31" s="1">
        <v>5</v>
      </c>
      <c r="D31" s="1">
        <f>INDEX(Reservations!B:B,MATCH(Reviews!E31,Reservations!F:F,0))</f>
        <v>8</v>
      </c>
      <c r="E31" s="1">
        <v>7</v>
      </c>
    </row>
    <row r="32" spans="1:5" x14ac:dyDescent="0.25">
      <c r="A32" s="1">
        <v>283</v>
      </c>
      <c r="B32" s="1" t="s">
        <v>200</v>
      </c>
      <c r="C32" s="1">
        <v>4</v>
      </c>
      <c r="D32" s="1">
        <f>INDEX(Reservations!B:B,MATCH(Reviews!E32,Reservations!F:F,0))</f>
        <v>9</v>
      </c>
      <c r="E32" s="1">
        <v>9</v>
      </c>
    </row>
    <row r="33" spans="1:5" x14ac:dyDescent="0.25">
      <c r="A33" s="1">
        <v>297</v>
      </c>
      <c r="B33" s="1" t="s">
        <v>201</v>
      </c>
      <c r="C33" s="1">
        <v>1</v>
      </c>
      <c r="D33" s="1">
        <f>INDEX(Reservations!B:B,MATCH(Reviews!E33,Reservations!F:F,0))</f>
        <v>9</v>
      </c>
      <c r="E33" s="1">
        <v>9</v>
      </c>
    </row>
    <row r="34" spans="1:5" x14ac:dyDescent="0.25">
      <c r="A34" s="1">
        <v>302</v>
      </c>
      <c r="B34" s="1" t="s">
        <v>202</v>
      </c>
      <c r="C34" s="1">
        <v>10</v>
      </c>
      <c r="D34" s="1">
        <f>INDEX(Reservations!B:B,MATCH(Reviews!E34,Reservations!F:F,0))</f>
        <v>3</v>
      </c>
      <c r="E34" s="1">
        <v>11</v>
      </c>
    </row>
    <row r="35" spans="1:5" x14ac:dyDescent="0.25">
      <c r="A35" s="1">
        <v>315</v>
      </c>
      <c r="B35" s="1" t="s">
        <v>203</v>
      </c>
      <c r="C35" s="1">
        <v>6</v>
      </c>
      <c r="D35" s="1">
        <f>INDEX(Reservations!B:B,MATCH(Reviews!E35,Reservations!F:F,0))</f>
        <v>3</v>
      </c>
      <c r="E35" s="1">
        <v>11</v>
      </c>
    </row>
    <row r="36" spans="1:5" x14ac:dyDescent="0.25">
      <c r="A36" s="1">
        <v>320</v>
      </c>
      <c r="B36" s="1" t="s">
        <v>204</v>
      </c>
      <c r="C36" s="1">
        <v>4</v>
      </c>
      <c r="D36" s="1">
        <f>INDEX(Reservations!B:B,MATCH(Reviews!E36,Reservations!F:F,0))</f>
        <v>8</v>
      </c>
      <c r="E36" s="1">
        <v>7</v>
      </c>
    </row>
    <row r="37" spans="1:5" x14ac:dyDescent="0.25">
      <c r="A37" s="1">
        <v>324</v>
      </c>
      <c r="B37" s="1" t="s">
        <v>205</v>
      </c>
      <c r="C37" s="1">
        <v>5</v>
      </c>
      <c r="D37" s="1">
        <f>INDEX(Reservations!B:B,MATCH(Reviews!E37,Reservations!F:F,0))</f>
        <v>7</v>
      </c>
      <c r="E37" s="1">
        <v>1</v>
      </c>
    </row>
    <row r="38" spans="1:5" x14ac:dyDescent="0.25">
      <c r="A38" s="1">
        <v>332</v>
      </c>
      <c r="B38" s="1" t="s">
        <v>206</v>
      </c>
      <c r="C38" s="1">
        <v>3</v>
      </c>
      <c r="D38" s="1">
        <f>INDEX(Reservations!B:B,MATCH(Reviews!E38,Reservations!F:F,0))</f>
        <v>5</v>
      </c>
      <c r="E38" s="1">
        <v>4</v>
      </c>
    </row>
    <row r="39" spans="1:5" x14ac:dyDescent="0.25">
      <c r="A39" s="1">
        <v>342</v>
      </c>
      <c r="B39" s="1" t="s">
        <v>207</v>
      </c>
      <c r="C39" s="1">
        <v>5</v>
      </c>
      <c r="D39" s="1">
        <f>INDEX(Reservations!B:B,MATCH(Reviews!E39,Reservations!F:F,0))</f>
        <v>9</v>
      </c>
      <c r="E39" s="1">
        <v>9</v>
      </c>
    </row>
    <row r="40" spans="1:5" x14ac:dyDescent="0.25">
      <c r="A40" s="1">
        <v>349</v>
      </c>
      <c r="B40" s="1" t="s">
        <v>208</v>
      </c>
      <c r="C40" s="1">
        <v>5</v>
      </c>
      <c r="D40" s="1">
        <f>INDEX(Reservations!B:B,MATCH(Reviews!E40,Reservations!F:F,0))</f>
        <v>7</v>
      </c>
      <c r="E40" s="1">
        <v>1</v>
      </c>
    </row>
  </sheetData>
  <pageMargins left="0.75" right="0.75" top="1" bottom="1" header="0.5" footer="0.5"/>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13ED6-4105-4280-90EE-CA44886983C3}">
  <sheetPr>
    <tabColor rgb="FFFFFF00"/>
  </sheetPr>
  <dimension ref="A1:F27"/>
  <sheetViews>
    <sheetView showOutlineSymbols="0" showWhiteSpace="0" workbookViewId="0">
      <selection activeCell="E46" sqref="E46"/>
    </sheetView>
  </sheetViews>
  <sheetFormatPr defaultRowHeight="14.4" x14ac:dyDescent="0.3"/>
  <cols>
    <col min="1" max="1" width="8.33203125" style="1" bestFit="1" customWidth="1"/>
    <col min="2" max="2" width="11.5546875" style="1" customWidth="1"/>
    <col min="3" max="3" width="12.109375" style="1" customWidth="1"/>
    <col min="4" max="4" width="37.33203125" style="4" customWidth="1"/>
    <col min="5" max="5" width="29.5546875" style="4" customWidth="1"/>
    <col min="6" max="6" width="8.88671875" style="4"/>
    <col min="7" max="16384" width="8.88671875" style="1"/>
  </cols>
  <sheetData>
    <row r="1" spans="1:6" x14ac:dyDescent="0.3">
      <c r="A1" s="1" t="s">
        <v>0</v>
      </c>
      <c r="B1" s="1" t="s">
        <v>2</v>
      </c>
      <c r="C1" s="1" t="s">
        <v>75</v>
      </c>
      <c r="D1" s="4" t="s">
        <v>164</v>
      </c>
      <c r="E1" s="4" t="s">
        <v>165</v>
      </c>
      <c r="F1" s="4" t="s">
        <v>67</v>
      </c>
    </row>
    <row r="2" spans="1:6" x14ac:dyDescent="0.3">
      <c r="A2" s="1">
        <v>13</v>
      </c>
      <c r="B2" s="11">
        <v>2</v>
      </c>
      <c r="C2" s="11">
        <v>826</v>
      </c>
      <c r="D2" s="4">
        <f>INDEX(Screenings!C:C,MATCH(Reservations!C2,Screenings!A:A,0))</f>
        <v>1</v>
      </c>
      <c r="E2" s="4">
        <f>COUNTIF(SeatReservations!B:B,Reservations!A2)</f>
        <v>1</v>
      </c>
      <c r="F2" s="4">
        <f>INDEX(Screenings!D:D,MATCH(Reservations!C2,Screenings!A:A,0))</f>
        <v>10</v>
      </c>
    </row>
    <row r="3" spans="1:6" x14ac:dyDescent="0.3">
      <c r="A3" s="1">
        <v>118</v>
      </c>
      <c r="B3" s="11">
        <v>7</v>
      </c>
      <c r="C3" s="11">
        <v>744</v>
      </c>
      <c r="D3" s="4">
        <f>INDEX(Screenings!C:C,MATCH(Reservations!C3,Screenings!A:A,0))</f>
        <v>1</v>
      </c>
      <c r="E3" s="4">
        <f>COUNTIF(SeatReservations!B:B,Reservations!A3)</f>
        <v>2</v>
      </c>
      <c r="F3" s="4">
        <f>INDEX(Screenings!D:D,MATCH(Reservations!C3,Screenings!A:A,0))</f>
        <v>1</v>
      </c>
    </row>
    <row r="4" spans="1:6" x14ac:dyDescent="0.3">
      <c r="A4" s="1">
        <v>172</v>
      </c>
      <c r="B4" s="11">
        <v>5</v>
      </c>
      <c r="C4" s="11">
        <v>787</v>
      </c>
      <c r="D4" s="4">
        <f>INDEX(Screenings!C:C,MATCH(Reservations!C4,Screenings!A:A,0))</f>
        <v>2</v>
      </c>
      <c r="E4" s="4">
        <f>COUNTIF(SeatReservations!B:B,Reservations!A4)</f>
        <v>2</v>
      </c>
      <c r="F4" s="4">
        <f>INDEX(Screenings!D:D,MATCH(Reservations!C4,Screenings!A:A,0))</f>
        <v>4</v>
      </c>
    </row>
    <row r="5" spans="1:6" x14ac:dyDescent="0.3">
      <c r="A5" s="1">
        <v>188</v>
      </c>
      <c r="B5" s="11">
        <v>9</v>
      </c>
      <c r="C5" s="11">
        <v>694</v>
      </c>
      <c r="D5" s="4">
        <f>INDEX(Screenings!C:C,MATCH(Reservations!C5,Screenings!A:A,0))</f>
        <v>2</v>
      </c>
      <c r="E5" s="4">
        <f>COUNTIF(SeatReservations!B:B,Reservations!A5)</f>
        <v>1</v>
      </c>
      <c r="F5" s="4">
        <f>INDEX(Screenings!D:D,MATCH(Reservations!C5,Screenings!A:A,0))</f>
        <v>9</v>
      </c>
    </row>
    <row r="6" spans="1:6" x14ac:dyDescent="0.3">
      <c r="A6" s="1">
        <v>283</v>
      </c>
      <c r="B6" s="11">
        <v>8</v>
      </c>
      <c r="C6" s="11">
        <v>787</v>
      </c>
      <c r="D6" s="4">
        <f>INDEX(Screenings!C:C,MATCH(Reservations!C6,Screenings!A:A,0))</f>
        <v>2</v>
      </c>
      <c r="E6" s="4">
        <f>COUNTIF(SeatReservations!B:B,Reservations!A6)</f>
        <v>4</v>
      </c>
      <c r="F6" s="4">
        <f>INDEX(Screenings!D:D,MATCH(Reservations!C6,Screenings!A:A,0))</f>
        <v>4</v>
      </c>
    </row>
    <row r="7" spans="1:6" x14ac:dyDescent="0.3">
      <c r="A7" s="1">
        <v>394</v>
      </c>
      <c r="B7" s="11">
        <v>5</v>
      </c>
      <c r="C7" s="11">
        <v>826</v>
      </c>
      <c r="D7" s="4">
        <f>INDEX(Screenings!C:C,MATCH(Reservations!C7,Screenings!A:A,0))</f>
        <v>1</v>
      </c>
      <c r="E7" s="4">
        <f>COUNTIF(SeatReservations!B:B,Reservations!A7)</f>
        <v>3</v>
      </c>
      <c r="F7" s="4">
        <f>INDEX(Screenings!D:D,MATCH(Reservations!C7,Screenings!A:A,0))</f>
        <v>10</v>
      </c>
    </row>
    <row r="8" spans="1:6" x14ac:dyDescent="0.3">
      <c r="A8" s="1">
        <v>473</v>
      </c>
      <c r="B8" s="11">
        <v>6</v>
      </c>
      <c r="C8" s="11">
        <v>694</v>
      </c>
      <c r="D8" s="4">
        <f>INDEX(Screenings!C:C,MATCH(Reservations!C8,Screenings!A:A,0))</f>
        <v>2</v>
      </c>
      <c r="E8" s="4">
        <f>COUNTIF(SeatReservations!B:B,Reservations!A8)</f>
        <v>1</v>
      </c>
      <c r="F8" s="4">
        <f>INDEX(Screenings!D:D,MATCH(Reservations!C8,Screenings!A:A,0))</f>
        <v>9</v>
      </c>
    </row>
    <row r="9" spans="1:6" x14ac:dyDescent="0.3">
      <c r="A9" s="1">
        <v>584</v>
      </c>
      <c r="B9" s="11">
        <v>1</v>
      </c>
      <c r="C9" s="11">
        <v>687</v>
      </c>
      <c r="D9" s="4">
        <f>INDEX(Screenings!C:C,MATCH(Reservations!C9,Screenings!A:A,0))</f>
        <v>2</v>
      </c>
      <c r="E9" s="4">
        <f>COUNTIF(SeatReservations!B:B,Reservations!A9)</f>
        <v>1</v>
      </c>
      <c r="F9" s="4">
        <f>INDEX(Screenings!D:D,MATCH(Reservations!C9,Screenings!A:A,0))</f>
        <v>4</v>
      </c>
    </row>
    <row r="10" spans="1:6" x14ac:dyDescent="0.3">
      <c r="A10" s="1">
        <v>723</v>
      </c>
      <c r="B10" s="11">
        <v>3</v>
      </c>
      <c r="C10" s="11">
        <v>711</v>
      </c>
      <c r="D10" s="4">
        <f>INDEX(Screenings!C:C,MATCH(Reservations!C10,Screenings!A:A,0))</f>
        <v>2</v>
      </c>
      <c r="E10" s="4">
        <f>COUNTIF(SeatReservations!B:B,Reservations!A10)</f>
        <v>2</v>
      </c>
      <c r="F10" s="4">
        <f>INDEX(Screenings!D:D,MATCH(Reservations!C10,Screenings!A:A,0))</f>
        <v>11</v>
      </c>
    </row>
    <row r="11" spans="1:6" x14ac:dyDescent="0.3">
      <c r="A11" s="1">
        <v>759</v>
      </c>
      <c r="B11" s="11">
        <v>8</v>
      </c>
      <c r="C11" s="11">
        <v>744</v>
      </c>
      <c r="D11" s="4">
        <f>INDEX(Screenings!C:C,MATCH(Reservations!C11,Screenings!A:A,0))</f>
        <v>1</v>
      </c>
      <c r="E11" s="4">
        <f>COUNTIF(SeatReservations!B:B,Reservations!A11)</f>
        <v>2</v>
      </c>
      <c r="F11" s="4">
        <f>INDEX(Screenings!D:D,MATCH(Reservations!C11,Screenings!A:A,0))</f>
        <v>1</v>
      </c>
    </row>
    <row r="12" spans="1:6" x14ac:dyDescent="0.3">
      <c r="A12" s="1">
        <v>822</v>
      </c>
      <c r="B12" s="11">
        <v>8</v>
      </c>
      <c r="C12" s="11">
        <v>812</v>
      </c>
      <c r="D12" s="4">
        <f>INDEX(Screenings!C:C,MATCH(Reservations!C12,Screenings!A:A,0))</f>
        <v>2</v>
      </c>
      <c r="E12" s="4">
        <f>COUNTIF(SeatReservations!B:B,Reservations!A12)</f>
        <v>2</v>
      </c>
      <c r="F12" s="4">
        <f>INDEX(Screenings!D:D,MATCH(Reservations!C12,Screenings!A:A,0))</f>
        <v>7</v>
      </c>
    </row>
    <row r="13" spans="1:6" x14ac:dyDescent="0.3">
      <c r="A13" s="1">
        <v>844</v>
      </c>
      <c r="B13" s="11">
        <v>3</v>
      </c>
      <c r="C13" s="11">
        <v>697</v>
      </c>
      <c r="D13" s="4">
        <f>INDEX(Screenings!C:C,MATCH(Reservations!C13,Screenings!A:A,0))</f>
        <v>1</v>
      </c>
      <c r="E13" s="4">
        <f>COUNTIF(SeatReservations!B:B,Reservations!A13)</f>
        <v>3</v>
      </c>
      <c r="F13" s="4">
        <f>INDEX(Screenings!D:D,MATCH(Reservations!C13,Screenings!A:A,0))</f>
        <v>4</v>
      </c>
    </row>
    <row r="14" spans="1:6" x14ac:dyDescent="0.3">
      <c r="A14" s="1">
        <v>995</v>
      </c>
      <c r="B14" s="11">
        <v>7</v>
      </c>
      <c r="C14" s="11">
        <v>744</v>
      </c>
      <c r="D14" s="4">
        <f>INDEX(Screenings!C:C,MATCH(Reservations!C14,Screenings!A:A,0))</f>
        <v>1</v>
      </c>
      <c r="E14" s="4">
        <f>COUNTIF(SeatReservations!B:B,Reservations!A14)</f>
        <v>4</v>
      </c>
      <c r="F14" s="4">
        <f>INDEX(Screenings!D:D,MATCH(Reservations!C14,Screenings!A:A,0))</f>
        <v>1</v>
      </c>
    </row>
    <row r="15" spans="1:6" x14ac:dyDescent="0.3">
      <c r="A15" s="10">
        <v>2118</v>
      </c>
      <c r="B15" s="12">
        <v>7</v>
      </c>
      <c r="C15" s="12">
        <v>744</v>
      </c>
      <c r="D15" s="4">
        <f>INDEX(Screenings!C:C,MATCH(Reservations!C15,Screenings!A:A,0))</f>
        <v>1</v>
      </c>
      <c r="E15" s="4">
        <f>COUNTIF(SeatReservations!B:B,Reservations!A15)</f>
        <v>2</v>
      </c>
      <c r="F15" s="4">
        <f>INDEX(Screenings!D:D,MATCH(Reservations!C15,Screenings!A:A,0))</f>
        <v>1</v>
      </c>
    </row>
    <row r="16" spans="1:6" x14ac:dyDescent="0.3">
      <c r="A16" s="10">
        <v>2172</v>
      </c>
      <c r="B16" s="12">
        <v>5</v>
      </c>
      <c r="C16" s="12">
        <v>787</v>
      </c>
      <c r="D16" s="4">
        <f>INDEX(Screenings!C:C,MATCH(Reservations!C16,Screenings!A:A,0))</f>
        <v>2</v>
      </c>
      <c r="E16" s="4">
        <f>COUNTIF(SeatReservations!B:B,Reservations!A16)</f>
        <v>3</v>
      </c>
      <c r="F16" s="4">
        <f>INDEX(Screenings!D:D,MATCH(Reservations!C16,Screenings!A:A,0))</f>
        <v>4</v>
      </c>
    </row>
    <row r="17" spans="1:6" x14ac:dyDescent="0.3">
      <c r="A17" s="10">
        <v>2188</v>
      </c>
      <c r="B17" s="12">
        <v>9</v>
      </c>
      <c r="C17" s="12">
        <v>694</v>
      </c>
      <c r="D17" s="4">
        <f>INDEX(Screenings!C:C,MATCH(Reservations!C17,Screenings!A:A,0))</f>
        <v>2</v>
      </c>
      <c r="E17" s="4">
        <f>COUNTIF(SeatReservations!B:B,Reservations!A17)</f>
        <v>6</v>
      </c>
      <c r="F17" s="4">
        <f>INDEX(Screenings!D:D,MATCH(Reservations!C17,Screenings!A:A,0))</f>
        <v>9</v>
      </c>
    </row>
    <row r="18" spans="1:6" x14ac:dyDescent="0.3">
      <c r="A18" s="10">
        <v>2283</v>
      </c>
      <c r="B18" s="12">
        <v>8</v>
      </c>
      <c r="C18" s="12">
        <v>787</v>
      </c>
      <c r="D18" s="4">
        <f>INDEX(Screenings!C:C,MATCH(Reservations!C18,Screenings!A:A,0))</f>
        <v>2</v>
      </c>
      <c r="E18" s="4">
        <f>COUNTIF(SeatReservations!B:B,Reservations!A18)</f>
        <v>2</v>
      </c>
      <c r="F18" s="4">
        <f>INDEX(Screenings!D:D,MATCH(Reservations!C18,Screenings!A:A,0))</f>
        <v>4</v>
      </c>
    </row>
    <row r="19" spans="1:6" x14ac:dyDescent="0.3">
      <c r="A19" s="10">
        <v>2394</v>
      </c>
      <c r="B19" s="12">
        <v>5</v>
      </c>
      <c r="C19" s="12">
        <v>826</v>
      </c>
      <c r="D19" s="4">
        <f>INDEX(Screenings!C:C,MATCH(Reservations!C19,Screenings!A:A,0))</f>
        <v>1</v>
      </c>
      <c r="E19" s="4">
        <f>COUNTIF(SeatReservations!B:B,Reservations!A19)</f>
        <v>3</v>
      </c>
      <c r="F19" s="4">
        <f>INDEX(Screenings!D:D,MATCH(Reservations!C19,Screenings!A:A,0))</f>
        <v>10</v>
      </c>
    </row>
    <row r="20" spans="1:6" x14ac:dyDescent="0.3">
      <c r="A20" s="10">
        <v>2473</v>
      </c>
      <c r="B20" s="12">
        <v>6</v>
      </c>
      <c r="C20" s="12">
        <v>694</v>
      </c>
      <c r="D20" s="4">
        <f>INDEX(Screenings!C:C,MATCH(Reservations!C20,Screenings!A:A,0))</f>
        <v>2</v>
      </c>
      <c r="E20" s="4">
        <f>COUNTIF(SeatReservations!B:B,Reservations!A20)</f>
        <v>4</v>
      </c>
      <c r="F20" s="4">
        <f>INDEX(Screenings!D:D,MATCH(Reservations!C20,Screenings!A:A,0))</f>
        <v>9</v>
      </c>
    </row>
    <row r="21" spans="1:6" x14ac:dyDescent="0.3">
      <c r="A21" s="10">
        <v>2528</v>
      </c>
      <c r="B21" s="12">
        <v>1</v>
      </c>
      <c r="C21" s="12">
        <v>812</v>
      </c>
      <c r="D21" s="4">
        <f>INDEX(Screenings!C:C,MATCH(Reservations!C21,Screenings!A:A,0))</f>
        <v>2</v>
      </c>
      <c r="E21" s="4">
        <f>COUNTIF(SeatReservations!B:B,Reservations!A21)</f>
        <v>1</v>
      </c>
      <c r="F21" s="4">
        <f>INDEX(Screenings!D:D,MATCH(Reservations!C21,Screenings!A:A,0))</f>
        <v>7</v>
      </c>
    </row>
    <row r="22" spans="1:6" x14ac:dyDescent="0.3">
      <c r="A22" s="10">
        <v>2584</v>
      </c>
      <c r="B22" s="12">
        <v>1</v>
      </c>
      <c r="C22" s="12">
        <v>687</v>
      </c>
      <c r="D22" s="4">
        <f>INDEX(Screenings!C:C,MATCH(Reservations!C22,Screenings!A:A,0))</f>
        <v>2</v>
      </c>
      <c r="E22" s="4">
        <f>COUNTIF(SeatReservations!B:B,Reservations!A22)</f>
        <v>1</v>
      </c>
      <c r="F22" s="4">
        <f>INDEX(Screenings!D:D,MATCH(Reservations!C22,Screenings!A:A,0))</f>
        <v>4</v>
      </c>
    </row>
    <row r="23" spans="1:6" x14ac:dyDescent="0.3">
      <c r="A23" s="10">
        <v>2723</v>
      </c>
      <c r="B23" s="12">
        <v>3</v>
      </c>
      <c r="C23" s="12">
        <v>711</v>
      </c>
      <c r="D23" s="4">
        <f>INDEX(Screenings!C:C,MATCH(Reservations!C23,Screenings!A:A,0))</f>
        <v>2</v>
      </c>
      <c r="E23" s="4">
        <f>COUNTIF(SeatReservations!B:B,Reservations!A23)</f>
        <v>3</v>
      </c>
      <c r="F23" s="4">
        <f>INDEX(Screenings!D:D,MATCH(Reservations!C23,Screenings!A:A,0))</f>
        <v>11</v>
      </c>
    </row>
    <row r="24" spans="1:6" x14ac:dyDescent="0.3">
      <c r="A24" s="10">
        <v>2759</v>
      </c>
      <c r="B24" s="12">
        <v>8</v>
      </c>
      <c r="C24" s="12">
        <v>744</v>
      </c>
      <c r="D24" s="4">
        <f>INDEX(Screenings!C:C,MATCH(Reservations!C24,Screenings!A:A,0))</f>
        <v>1</v>
      </c>
      <c r="E24" s="4">
        <f>COUNTIF(SeatReservations!B:B,Reservations!A24)</f>
        <v>1</v>
      </c>
      <c r="F24" s="4">
        <f>INDEX(Screenings!D:D,MATCH(Reservations!C24,Screenings!A:A,0))</f>
        <v>1</v>
      </c>
    </row>
    <row r="25" spans="1:6" x14ac:dyDescent="0.3">
      <c r="A25" s="10">
        <v>2822</v>
      </c>
      <c r="B25" s="12">
        <v>8</v>
      </c>
      <c r="C25" s="12">
        <v>812</v>
      </c>
      <c r="D25" s="4">
        <f>INDEX(Screenings!C:C,MATCH(Reservations!C25,Screenings!A:A,0))</f>
        <v>2</v>
      </c>
      <c r="E25" s="4">
        <f>COUNTIF(SeatReservations!B:B,Reservations!A25)</f>
        <v>3</v>
      </c>
      <c r="F25" s="4">
        <f>INDEX(Screenings!D:D,MATCH(Reservations!C25,Screenings!A:A,0))</f>
        <v>7</v>
      </c>
    </row>
    <row r="26" spans="1:6" x14ac:dyDescent="0.3">
      <c r="A26" s="10">
        <v>2844</v>
      </c>
      <c r="B26" s="12">
        <v>3</v>
      </c>
      <c r="C26" s="12">
        <v>697</v>
      </c>
      <c r="D26" s="4">
        <f>INDEX(Screenings!C:C,MATCH(Reservations!C26,Screenings!A:A,0))</f>
        <v>1</v>
      </c>
      <c r="E26" s="4">
        <f>COUNTIF(SeatReservations!B:B,Reservations!A26)</f>
        <v>1</v>
      </c>
      <c r="F26" s="4">
        <f>INDEX(Screenings!D:D,MATCH(Reservations!C26,Screenings!A:A,0))</f>
        <v>4</v>
      </c>
    </row>
    <row r="27" spans="1:6" x14ac:dyDescent="0.3">
      <c r="A27" s="10">
        <v>2995</v>
      </c>
      <c r="B27" s="12">
        <v>7</v>
      </c>
      <c r="C27" s="12">
        <v>744</v>
      </c>
      <c r="D27" s="4">
        <f>INDEX(Screenings!C:C,MATCH(Reservations!C27,Screenings!A:A,0))</f>
        <v>1</v>
      </c>
      <c r="E27" s="4">
        <f>COUNTIF(SeatReservations!B:B,Reservations!A27)</f>
        <v>3</v>
      </c>
      <c r="F27" s="4">
        <f>INDEX(Screenings!D:D,MATCH(Reservations!C27,Screenings!A:A,0))</f>
        <v>1</v>
      </c>
    </row>
  </sheetData>
  <phoneticPr fontId="3" type="noConversion"/>
  <pageMargins left="0.75" right="0.75" top="1" bottom="1" header="0.5" footer="0.5"/>
  <pageSetup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5CD38-C5A0-499C-BC15-57FA0E48CB08}">
  <sheetPr>
    <tabColor rgb="FFFFFF00"/>
  </sheetPr>
  <dimension ref="A1:E43"/>
  <sheetViews>
    <sheetView showOutlineSymbols="0" showWhiteSpace="0" workbookViewId="0">
      <selection activeCell="E9" sqref="E9"/>
    </sheetView>
  </sheetViews>
  <sheetFormatPr defaultRowHeight="13.8" x14ac:dyDescent="0.25"/>
  <cols>
    <col min="1" max="1" width="7.109375" style="1" bestFit="1" customWidth="1"/>
    <col min="2" max="2" width="13.21875" style="1" bestFit="1" customWidth="1"/>
    <col min="3" max="3" width="6.33203125" style="1" customWidth="1"/>
    <col min="4" max="4" width="8.33203125" style="1" bestFit="1" customWidth="1"/>
    <col min="5" max="16384" width="8.88671875" style="1"/>
  </cols>
  <sheetData>
    <row r="1" spans="1:5" x14ac:dyDescent="0.25">
      <c r="A1" s="1" t="s">
        <v>0</v>
      </c>
      <c r="B1" s="1" t="s">
        <v>209</v>
      </c>
      <c r="C1" s="1" t="s">
        <v>210</v>
      </c>
      <c r="D1" s="1" t="s">
        <v>67</v>
      </c>
      <c r="E1" s="1" t="s">
        <v>288</v>
      </c>
    </row>
    <row r="2" spans="1:5" x14ac:dyDescent="0.25">
      <c r="A2" s="1">
        <v>111</v>
      </c>
      <c r="B2" s="1" t="s">
        <v>217</v>
      </c>
      <c r="C2" s="1">
        <v>1</v>
      </c>
      <c r="D2" s="1">
        <v>11</v>
      </c>
      <c r="E2" s="6">
        <f t="shared" ref="E2" ca="1" si="0">TIME(RANDBETWEEN(13,22),ROUNDUP(RANDBETWEEN(0,59),-1),0)</f>
        <v>0.74305555555555547</v>
      </c>
    </row>
    <row r="3" spans="1:5" x14ac:dyDescent="0.25">
      <c r="A3" s="1">
        <v>155</v>
      </c>
      <c r="B3" s="1" t="s">
        <v>62</v>
      </c>
      <c r="C3" s="1">
        <v>2</v>
      </c>
      <c r="D3" s="1">
        <v>7</v>
      </c>
      <c r="E3" s="6">
        <f t="shared" ref="E3:E6" ca="1" si="1">TIME(RANDBETWEEN(13,22),ROUNDUP(RANDBETWEEN(0,59),-1),0)</f>
        <v>0.94444444444444453</v>
      </c>
    </row>
    <row r="4" spans="1:5" x14ac:dyDescent="0.25">
      <c r="A4" s="1">
        <v>157</v>
      </c>
      <c r="B4" s="1" t="s">
        <v>227</v>
      </c>
      <c r="C4" s="1">
        <v>1</v>
      </c>
      <c r="D4" s="1">
        <v>7</v>
      </c>
      <c r="E4" s="6">
        <f t="shared" ca="1" si="1"/>
        <v>0.70833333333333337</v>
      </c>
    </row>
    <row r="5" spans="1:5" x14ac:dyDescent="0.25">
      <c r="A5" s="1">
        <v>168</v>
      </c>
      <c r="B5" s="1" t="s">
        <v>228</v>
      </c>
      <c r="C5" s="1">
        <v>2</v>
      </c>
      <c r="D5" s="1">
        <v>6</v>
      </c>
      <c r="E5" s="6">
        <f t="shared" ca="1" si="1"/>
        <v>0.875</v>
      </c>
    </row>
    <row r="6" spans="1:5" x14ac:dyDescent="0.25">
      <c r="A6" s="1">
        <v>192</v>
      </c>
      <c r="B6" s="1" t="s">
        <v>235</v>
      </c>
      <c r="C6" s="1">
        <v>1</v>
      </c>
      <c r="D6" s="1">
        <v>9</v>
      </c>
      <c r="E6" s="6">
        <f t="shared" ca="1" si="1"/>
        <v>0.82638888888888884</v>
      </c>
    </row>
    <row r="7" spans="1:5" x14ac:dyDescent="0.25">
      <c r="A7" s="1">
        <v>243</v>
      </c>
      <c r="B7" s="1" t="s">
        <v>214</v>
      </c>
      <c r="C7" s="1">
        <v>2</v>
      </c>
      <c r="D7" s="1">
        <v>2</v>
      </c>
      <c r="E7" s="6">
        <f t="shared" ref="E7:E8" ca="1" si="2">TIME(RANDBETWEEN(13,22),ROUNDUP(RANDBETWEEN(0,59),-1),0)</f>
        <v>0.5625</v>
      </c>
    </row>
    <row r="8" spans="1:5" x14ac:dyDescent="0.25">
      <c r="A8" s="1">
        <v>249</v>
      </c>
      <c r="B8" s="1" t="s">
        <v>228</v>
      </c>
      <c r="C8" s="1">
        <v>1</v>
      </c>
      <c r="D8" s="1">
        <v>5</v>
      </c>
      <c r="E8" s="6">
        <f t="shared" ca="1" si="2"/>
        <v>0.93055555555555547</v>
      </c>
    </row>
    <row r="9" spans="1:5" x14ac:dyDescent="0.25">
      <c r="A9" s="1">
        <v>306</v>
      </c>
      <c r="B9" s="1" t="s">
        <v>238</v>
      </c>
      <c r="C9" s="1">
        <v>2</v>
      </c>
      <c r="D9" s="1">
        <v>2</v>
      </c>
      <c r="E9" s="6">
        <f t="shared" ref="E9" ca="1" si="3">TIME(RANDBETWEEN(13,22),ROUNDUP(RANDBETWEEN(0,59),-1),0)</f>
        <v>0.82638888888888884</v>
      </c>
    </row>
    <row r="10" spans="1:5" x14ac:dyDescent="0.25">
      <c r="A10" s="1">
        <v>341</v>
      </c>
      <c r="B10" s="1" t="s">
        <v>239</v>
      </c>
      <c r="C10" s="1">
        <v>2</v>
      </c>
      <c r="D10" s="1">
        <v>7</v>
      </c>
      <c r="E10" s="6">
        <f t="shared" ref="E10:E11" ca="1" si="4">TIME(RANDBETWEEN(13,22),ROUNDUP(RANDBETWEEN(0,59),-1),0)</f>
        <v>0.88888888888888884</v>
      </c>
    </row>
    <row r="11" spans="1:5" x14ac:dyDescent="0.25">
      <c r="A11" s="1">
        <v>362</v>
      </c>
      <c r="B11" s="1" t="s">
        <v>233</v>
      </c>
      <c r="C11" s="1">
        <v>2</v>
      </c>
      <c r="D11" s="1">
        <v>1</v>
      </c>
      <c r="E11" s="6">
        <f t="shared" ca="1" si="4"/>
        <v>0.86805555555555547</v>
      </c>
    </row>
    <row r="12" spans="1:5" x14ac:dyDescent="0.25">
      <c r="A12" s="1">
        <v>395</v>
      </c>
      <c r="B12" s="1" t="s">
        <v>214</v>
      </c>
      <c r="C12" s="1">
        <v>2</v>
      </c>
      <c r="D12" s="1">
        <v>3</v>
      </c>
      <c r="E12" s="6">
        <f t="shared" ref="E12:E18" ca="1" si="5">TIME(RANDBETWEEN(13,22),ROUNDUP(RANDBETWEEN(0,59),-1),0)</f>
        <v>0.63194444444444442</v>
      </c>
    </row>
    <row r="13" spans="1:5" x14ac:dyDescent="0.25">
      <c r="A13" s="1">
        <v>415</v>
      </c>
      <c r="B13" s="1" t="s">
        <v>241</v>
      </c>
      <c r="C13" s="1">
        <v>2</v>
      </c>
      <c r="D13" s="1">
        <v>12</v>
      </c>
      <c r="E13" s="6">
        <f t="shared" ca="1" si="5"/>
        <v>0.63194444444444442</v>
      </c>
    </row>
    <row r="14" spans="1:5" x14ac:dyDescent="0.25">
      <c r="A14" s="1">
        <v>420</v>
      </c>
      <c r="B14" s="1" t="s">
        <v>220</v>
      </c>
      <c r="C14" s="1">
        <v>2</v>
      </c>
      <c r="D14" s="1">
        <v>1</v>
      </c>
      <c r="E14" s="6">
        <f t="shared" ca="1" si="5"/>
        <v>0.79166666666666663</v>
      </c>
    </row>
    <row r="15" spans="1:5" x14ac:dyDescent="0.25">
      <c r="A15" s="1">
        <v>430</v>
      </c>
      <c r="B15" s="1" t="s">
        <v>225</v>
      </c>
      <c r="C15" s="1">
        <v>2</v>
      </c>
      <c r="D15" s="1">
        <v>8</v>
      </c>
      <c r="E15" s="6">
        <f t="shared" ca="1" si="5"/>
        <v>0.65277777777777779</v>
      </c>
    </row>
    <row r="16" spans="1:5" x14ac:dyDescent="0.25">
      <c r="A16" s="1">
        <v>431</v>
      </c>
      <c r="B16" s="1" t="s">
        <v>211</v>
      </c>
      <c r="C16" s="1">
        <v>1</v>
      </c>
      <c r="D16" s="1">
        <v>4</v>
      </c>
      <c r="E16" s="6">
        <f t="shared" ca="1" si="5"/>
        <v>0.56944444444444442</v>
      </c>
    </row>
    <row r="17" spans="1:5" x14ac:dyDescent="0.25">
      <c r="A17" s="1">
        <v>433</v>
      </c>
      <c r="B17" s="1" t="s">
        <v>242</v>
      </c>
      <c r="C17" s="1">
        <v>2</v>
      </c>
      <c r="D17" s="1">
        <v>10</v>
      </c>
      <c r="E17" s="6">
        <f t="shared" ca="1" si="5"/>
        <v>0.5625</v>
      </c>
    </row>
    <row r="18" spans="1:5" x14ac:dyDescent="0.25">
      <c r="A18" s="1">
        <v>442</v>
      </c>
      <c r="B18" s="1" t="s">
        <v>226</v>
      </c>
      <c r="C18" s="1">
        <v>1</v>
      </c>
      <c r="D18" s="1">
        <v>1</v>
      </c>
      <c r="E18" s="6">
        <f t="shared" ca="1" si="5"/>
        <v>0.8125</v>
      </c>
    </row>
    <row r="19" spans="1:5" x14ac:dyDescent="0.25">
      <c r="A19" s="1">
        <v>462</v>
      </c>
      <c r="B19" s="1" t="s">
        <v>223</v>
      </c>
      <c r="C19" s="1">
        <v>1</v>
      </c>
      <c r="D19" s="1">
        <v>3</v>
      </c>
      <c r="E19" s="6">
        <f t="shared" ref="E19:E23" ca="1" si="6">TIME(RANDBETWEEN(13,22),ROUNDUP(RANDBETWEEN(0,59),-1),0)</f>
        <v>0.90277777777777779</v>
      </c>
    </row>
    <row r="20" spans="1:5" x14ac:dyDescent="0.25">
      <c r="A20" s="1">
        <v>487</v>
      </c>
      <c r="B20" s="1" t="s">
        <v>237</v>
      </c>
      <c r="C20" s="1">
        <v>2</v>
      </c>
      <c r="D20" s="1">
        <v>10</v>
      </c>
      <c r="E20" s="6">
        <f t="shared" ca="1" si="6"/>
        <v>0.79861111111111116</v>
      </c>
    </row>
    <row r="21" spans="1:5" x14ac:dyDescent="0.25">
      <c r="A21" s="1">
        <v>492</v>
      </c>
      <c r="B21" s="1" t="s">
        <v>244</v>
      </c>
      <c r="C21" s="1">
        <v>1</v>
      </c>
      <c r="D21" s="1">
        <v>12</v>
      </c>
      <c r="E21" s="6">
        <f t="shared" ca="1" si="6"/>
        <v>0.625</v>
      </c>
    </row>
    <row r="22" spans="1:5" x14ac:dyDescent="0.25">
      <c r="A22" s="1">
        <v>493</v>
      </c>
      <c r="B22" s="1" t="s">
        <v>214</v>
      </c>
      <c r="C22" s="1">
        <v>2</v>
      </c>
      <c r="D22" s="1">
        <v>5</v>
      </c>
      <c r="E22" s="6">
        <f t="shared" ca="1" si="6"/>
        <v>0.95138888888888884</v>
      </c>
    </row>
    <row r="23" spans="1:5" x14ac:dyDescent="0.25">
      <c r="A23" s="1">
        <v>494</v>
      </c>
      <c r="B23" s="1" t="s">
        <v>231</v>
      </c>
      <c r="C23" s="1">
        <v>1</v>
      </c>
      <c r="D23" s="1">
        <v>8</v>
      </c>
      <c r="E23" s="6">
        <f t="shared" ca="1" si="6"/>
        <v>0.75694444444444453</v>
      </c>
    </row>
    <row r="24" spans="1:5" x14ac:dyDescent="0.25">
      <c r="A24" s="1">
        <v>521</v>
      </c>
      <c r="B24" s="1" t="s">
        <v>219</v>
      </c>
      <c r="C24" s="1">
        <v>1</v>
      </c>
      <c r="D24" s="1">
        <v>2</v>
      </c>
      <c r="E24" s="6">
        <f t="shared" ref="E24:E29" ca="1" si="7">TIME(RANDBETWEEN(13,22),ROUNDUP(RANDBETWEEN(0,59),-1),0)</f>
        <v>0.65277777777777779</v>
      </c>
    </row>
    <row r="25" spans="1:5" x14ac:dyDescent="0.25">
      <c r="A25" s="1">
        <v>523</v>
      </c>
      <c r="B25" s="1" t="s">
        <v>224</v>
      </c>
      <c r="C25" s="1">
        <v>1</v>
      </c>
      <c r="D25" s="1">
        <v>6</v>
      </c>
      <c r="E25" s="6">
        <f t="shared" ca="1" si="7"/>
        <v>0.86111111111111116</v>
      </c>
    </row>
    <row r="26" spans="1:5" x14ac:dyDescent="0.25">
      <c r="A26" s="1">
        <v>524</v>
      </c>
      <c r="B26" s="1" t="s">
        <v>216</v>
      </c>
      <c r="C26" s="1">
        <v>1</v>
      </c>
      <c r="D26" s="1">
        <v>2</v>
      </c>
      <c r="E26" s="6">
        <f t="shared" ca="1" si="7"/>
        <v>0.61805555555555558</v>
      </c>
    </row>
    <row r="27" spans="1:5" x14ac:dyDescent="0.25">
      <c r="A27" s="1">
        <v>562</v>
      </c>
      <c r="B27" s="1" t="s">
        <v>230</v>
      </c>
      <c r="C27" s="1">
        <v>2</v>
      </c>
      <c r="D27" s="1">
        <v>8</v>
      </c>
      <c r="E27" s="6">
        <f t="shared" ca="1" si="7"/>
        <v>0.86805555555555547</v>
      </c>
    </row>
    <row r="28" spans="1:5" x14ac:dyDescent="0.25">
      <c r="A28" s="1">
        <v>568</v>
      </c>
      <c r="B28" s="1" t="s">
        <v>245</v>
      </c>
      <c r="C28" s="1">
        <v>2</v>
      </c>
      <c r="D28" s="1">
        <v>1</v>
      </c>
      <c r="E28" s="6">
        <f t="shared" ca="1" si="7"/>
        <v>0.70833333333333337</v>
      </c>
    </row>
    <row r="29" spans="1:5" x14ac:dyDescent="0.25">
      <c r="A29" s="1">
        <v>570</v>
      </c>
      <c r="B29" s="1" t="s">
        <v>240</v>
      </c>
      <c r="C29" s="1">
        <v>2</v>
      </c>
      <c r="D29" s="1">
        <v>11</v>
      </c>
      <c r="E29" s="6">
        <f t="shared" ca="1" si="7"/>
        <v>0.65277777777777779</v>
      </c>
    </row>
    <row r="30" spans="1:5" x14ac:dyDescent="0.25">
      <c r="A30" s="1">
        <v>627</v>
      </c>
      <c r="B30" s="1" t="s">
        <v>246</v>
      </c>
      <c r="C30" s="1">
        <v>1</v>
      </c>
      <c r="D30" s="1">
        <v>3</v>
      </c>
      <c r="E30" s="6">
        <f t="shared" ref="E30" ca="1" si="8">TIME(RANDBETWEEN(13,22),ROUNDUP(RANDBETWEEN(0,59),-1),0)</f>
        <v>0.95833333333333337</v>
      </c>
    </row>
    <row r="31" spans="1:5" x14ac:dyDescent="0.25">
      <c r="A31" s="1">
        <v>643</v>
      </c>
      <c r="B31" s="1" t="s">
        <v>247</v>
      </c>
      <c r="C31" s="1">
        <v>2</v>
      </c>
      <c r="D31" s="1">
        <v>9</v>
      </c>
      <c r="E31" s="6">
        <f t="shared" ref="E31:E36" ca="1" si="9">TIME(RANDBETWEEN(13,22),ROUNDUP(RANDBETWEEN(0,59),-1),0)</f>
        <v>0.72916666666666663</v>
      </c>
    </row>
    <row r="32" spans="1:5" x14ac:dyDescent="0.25">
      <c r="A32" s="1">
        <v>669</v>
      </c>
      <c r="B32" s="1" t="s">
        <v>232</v>
      </c>
      <c r="C32" s="1">
        <v>2</v>
      </c>
      <c r="D32" s="1">
        <v>4</v>
      </c>
      <c r="E32" s="6">
        <f t="shared" ca="1" si="9"/>
        <v>0.95833333333333337</v>
      </c>
    </row>
    <row r="33" spans="1:5" x14ac:dyDescent="0.25">
      <c r="A33" s="1">
        <v>687</v>
      </c>
      <c r="B33" s="1" t="s">
        <v>218</v>
      </c>
      <c r="C33" s="1">
        <v>2</v>
      </c>
      <c r="D33" s="1">
        <v>4</v>
      </c>
      <c r="E33" s="6">
        <f t="shared" ca="1" si="9"/>
        <v>0.88194444444444453</v>
      </c>
    </row>
    <row r="34" spans="1:5" x14ac:dyDescent="0.25">
      <c r="A34" s="1">
        <v>694</v>
      </c>
      <c r="B34" s="1" t="s">
        <v>222</v>
      </c>
      <c r="C34" s="1">
        <v>2</v>
      </c>
      <c r="D34" s="1">
        <v>9</v>
      </c>
      <c r="E34" s="6">
        <f t="shared" ca="1" si="9"/>
        <v>0.5625</v>
      </c>
    </row>
    <row r="35" spans="1:5" x14ac:dyDescent="0.25">
      <c r="A35" s="1">
        <v>697</v>
      </c>
      <c r="B35" s="1" t="s">
        <v>248</v>
      </c>
      <c r="C35" s="1">
        <v>1</v>
      </c>
      <c r="D35" s="1">
        <v>4</v>
      </c>
      <c r="E35" s="6">
        <f t="shared" ca="1" si="9"/>
        <v>0.61111111111111105</v>
      </c>
    </row>
    <row r="36" spans="1:5" x14ac:dyDescent="0.25">
      <c r="A36" s="1">
        <v>705</v>
      </c>
      <c r="B36" s="1" t="s">
        <v>221</v>
      </c>
      <c r="C36" s="1">
        <v>2</v>
      </c>
      <c r="D36" s="1">
        <v>10</v>
      </c>
      <c r="E36" s="6">
        <f t="shared" ca="1" si="9"/>
        <v>0.8125</v>
      </c>
    </row>
    <row r="37" spans="1:5" x14ac:dyDescent="0.25">
      <c r="A37" s="1">
        <v>711</v>
      </c>
      <c r="B37" s="1" t="s">
        <v>215</v>
      </c>
      <c r="C37" s="1">
        <v>2</v>
      </c>
      <c r="D37" s="1">
        <v>11</v>
      </c>
      <c r="E37" s="6">
        <f t="shared" ref="E37:E39" ca="1" si="10">TIME(RANDBETWEEN(13,22),ROUNDUP(RANDBETWEEN(0,59),-1),0)</f>
        <v>0.72222222222222221</v>
      </c>
    </row>
    <row r="38" spans="1:5" x14ac:dyDescent="0.25">
      <c r="A38" s="1">
        <v>744</v>
      </c>
      <c r="B38" s="1" t="s">
        <v>229</v>
      </c>
      <c r="C38" s="1">
        <v>1</v>
      </c>
      <c r="D38" s="1">
        <v>1</v>
      </c>
      <c r="E38" s="6">
        <f t="shared" ca="1" si="10"/>
        <v>0.63888888888888895</v>
      </c>
    </row>
    <row r="39" spans="1:5" x14ac:dyDescent="0.25">
      <c r="A39" s="1">
        <v>754</v>
      </c>
      <c r="B39" s="1" t="s">
        <v>213</v>
      </c>
      <c r="C39" s="1">
        <v>2</v>
      </c>
      <c r="D39" s="1">
        <v>8</v>
      </c>
      <c r="E39" s="6">
        <f t="shared" ca="1" si="10"/>
        <v>0.95138888888888884</v>
      </c>
    </row>
    <row r="40" spans="1:5" x14ac:dyDescent="0.25">
      <c r="A40" s="1">
        <v>787</v>
      </c>
      <c r="B40" s="1" t="s">
        <v>234</v>
      </c>
      <c r="C40" s="1">
        <v>2</v>
      </c>
      <c r="D40" s="1">
        <v>4</v>
      </c>
      <c r="E40" s="6">
        <f t="shared" ref="E40:E43" ca="1" si="11">TIME(RANDBETWEEN(13,22),ROUNDUP(RANDBETWEEN(0,59),-1),0)</f>
        <v>0.74305555555555547</v>
      </c>
    </row>
    <row r="41" spans="1:5" x14ac:dyDescent="0.25">
      <c r="A41" s="1">
        <v>790</v>
      </c>
      <c r="B41" s="1" t="s">
        <v>236</v>
      </c>
      <c r="C41" s="1">
        <v>1</v>
      </c>
      <c r="D41" s="1">
        <v>2</v>
      </c>
      <c r="E41" s="6">
        <f t="shared" ca="1" si="11"/>
        <v>0.65972222222222221</v>
      </c>
    </row>
    <row r="42" spans="1:5" x14ac:dyDescent="0.25">
      <c r="A42" s="1">
        <v>812</v>
      </c>
      <c r="B42" s="1" t="s">
        <v>212</v>
      </c>
      <c r="C42" s="1">
        <v>2</v>
      </c>
      <c r="D42" s="1">
        <v>7</v>
      </c>
      <c r="E42" s="6">
        <f t="shared" ca="1" si="11"/>
        <v>0.5625</v>
      </c>
    </row>
    <row r="43" spans="1:5" x14ac:dyDescent="0.25">
      <c r="A43" s="1">
        <v>826</v>
      </c>
      <c r="B43" s="1" t="s">
        <v>243</v>
      </c>
      <c r="C43" s="1">
        <v>1</v>
      </c>
      <c r="D43" s="1">
        <v>10</v>
      </c>
      <c r="E43" s="6">
        <f t="shared" ca="1" si="11"/>
        <v>0.76388888888888884</v>
      </c>
    </row>
  </sheetData>
  <phoneticPr fontId="3" type="noConversion"/>
  <pageMargins left="0.75" right="0.75" top="1" bottom="1" header="0.5" footer="0.5"/>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EAE0A-CFBA-4DC2-9E7A-FDB8937084BE}">
  <sheetPr>
    <tabColor theme="5" tint="0.79998168889431442"/>
  </sheetPr>
  <dimension ref="A1:A2"/>
  <sheetViews>
    <sheetView workbookViewId="0">
      <selection activeCell="G6" sqref="G6"/>
    </sheetView>
  </sheetViews>
  <sheetFormatPr defaultRowHeight="14.4" x14ac:dyDescent="0.3"/>
  <sheetData>
    <row r="1" spans="1:1" x14ac:dyDescent="0.3">
      <c r="A1" t="s">
        <v>289</v>
      </c>
    </row>
    <row r="2" spans="1:1" x14ac:dyDescent="0.3">
      <c r="A2" s="7">
        <f ca="1">TIME(RANDBETWEEN(13,22),ROUNDUP(RANDBETWEEN(0,59),-1),0)</f>
        <v>0.92361111111111116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35017-2D85-47A8-8416-FD5921DFE1F6}">
  <sheetPr>
    <tabColor rgb="FFFFFF00"/>
  </sheetPr>
  <dimension ref="A1:J62"/>
  <sheetViews>
    <sheetView workbookViewId="0">
      <selection activeCell="C2" sqref="C2"/>
    </sheetView>
  </sheetViews>
  <sheetFormatPr defaultRowHeight="14.4" x14ac:dyDescent="0.3"/>
  <cols>
    <col min="2" max="2" width="13.21875" customWidth="1"/>
    <col min="3" max="3" width="15.6640625" customWidth="1"/>
    <col min="4" max="4" width="16.21875" customWidth="1"/>
    <col min="5" max="5" width="18.44140625" customWidth="1"/>
    <col min="7" max="7" width="25.33203125" customWidth="1"/>
    <col min="8" max="8" width="7.77734375" customWidth="1"/>
    <col min="9" max="9" width="6.21875" customWidth="1"/>
  </cols>
  <sheetData>
    <row r="1" spans="1:10" x14ac:dyDescent="0.3">
      <c r="A1" t="s">
        <v>0</v>
      </c>
      <c r="B1" t="s">
        <v>74</v>
      </c>
      <c r="C1" t="s">
        <v>249</v>
      </c>
      <c r="D1" s="5" t="s">
        <v>164</v>
      </c>
      <c r="E1" s="5" t="s">
        <v>250</v>
      </c>
      <c r="G1" t="s">
        <v>294</v>
      </c>
      <c r="H1" t="e">
        <f>COUNT(#REF!)-COUNTIFS(#REF!,1)</f>
        <v>#REF!</v>
      </c>
      <c r="J1" t="s">
        <v>293</v>
      </c>
    </row>
    <row r="2" spans="1:10" x14ac:dyDescent="0.3">
      <c r="A2">
        <v>15</v>
      </c>
      <c r="B2">
        <v>2394</v>
      </c>
      <c r="C2">
        <v>94</v>
      </c>
      <c r="D2">
        <f>INDEX(Reservations[Hall (won''t be transferred to database)],MATCH(SeatReservations[[#This Row],[Reservation]],Reservations[Id],0))</f>
        <v>1</v>
      </c>
      <c r="E2">
        <f>INDEX(Reservations[Screening],MATCH(SeatReservations[[#This Row],[Reservation]],Reservations[Id],0))</f>
        <v>826</v>
      </c>
    </row>
    <row r="3" spans="1:10" x14ac:dyDescent="0.3">
      <c r="A3">
        <v>27</v>
      </c>
      <c r="B3">
        <v>844</v>
      </c>
      <c r="C3">
        <v>23</v>
      </c>
      <c r="D3">
        <f>INDEX(Reservations[Hall (won''t be transferred to database)],MATCH(SeatReservations[[#This Row],[Reservation]],Reservations[Id],0))</f>
        <v>1</v>
      </c>
      <c r="E3">
        <f>INDEX(Reservations[Screening],MATCH(SeatReservations[[#This Row],[Reservation]],Reservations[Id],0))</f>
        <v>697</v>
      </c>
    </row>
    <row r="4" spans="1:10" x14ac:dyDescent="0.3">
      <c r="A4">
        <v>40</v>
      </c>
      <c r="B4">
        <v>283</v>
      </c>
      <c r="C4">
        <v>319</v>
      </c>
      <c r="D4">
        <f>INDEX(Reservations[Hall (won''t be transferred to database)],MATCH(SeatReservations[[#This Row],[Reservation]],Reservations[Id],0))</f>
        <v>2</v>
      </c>
      <c r="E4">
        <f>INDEX(Reservations[Screening],MATCH(SeatReservations[[#This Row],[Reservation]],Reservations[Id],0))</f>
        <v>787</v>
      </c>
    </row>
    <row r="5" spans="1:10" x14ac:dyDescent="0.3">
      <c r="A5">
        <v>241</v>
      </c>
      <c r="B5">
        <v>283</v>
      </c>
      <c r="C5">
        <v>437</v>
      </c>
      <c r="D5">
        <f>INDEX(Reservations[Hall (won''t be transferred to database)],MATCH(SeatReservations[[#This Row],[Reservation]],Reservations[Id],0))</f>
        <v>2</v>
      </c>
      <c r="E5">
        <f>INDEX(Reservations[Screening],MATCH(SeatReservations[[#This Row],[Reservation]],Reservations[Id],0))</f>
        <v>787</v>
      </c>
    </row>
    <row r="6" spans="1:10" x14ac:dyDescent="0.3">
      <c r="A6">
        <v>257</v>
      </c>
      <c r="B6">
        <v>2759</v>
      </c>
      <c r="C6">
        <v>59</v>
      </c>
      <c r="D6">
        <f>INDEX(Reservations[Hall (won''t be transferred to database)],MATCH(SeatReservations[[#This Row],[Reservation]],Reservations[Id],0))</f>
        <v>1</v>
      </c>
      <c r="E6">
        <f>INDEX(Reservations[Screening],MATCH(SeatReservations[[#This Row],[Reservation]],Reservations[Id],0))</f>
        <v>744</v>
      </c>
    </row>
    <row r="7" spans="1:10" x14ac:dyDescent="0.3">
      <c r="A7">
        <v>303</v>
      </c>
      <c r="B7">
        <v>283</v>
      </c>
      <c r="C7">
        <v>306</v>
      </c>
      <c r="D7">
        <f>INDEX(Reservations[Hall (won''t be transferred to database)],MATCH(SeatReservations[[#This Row],[Reservation]],Reservations[Id],0))</f>
        <v>2</v>
      </c>
      <c r="E7">
        <f>INDEX(Reservations[Screening],MATCH(SeatReservations[[#This Row],[Reservation]],Reservations[Id],0))</f>
        <v>787</v>
      </c>
    </row>
    <row r="8" spans="1:10" x14ac:dyDescent="0.3">
      <c r="A8">
        <v>365</v>
      </c>
      <c r="B8">
        <v>2723</v>
      </c>
      <c r="C8">
        <v>297</v>
      </c>
      <c r="D8">
        <f>INDEX(Reservations[Hall (won''t be transferred to database)],MATCH(SeatReservations[[#This Row],[Reservation]],Reservations[Id],0))</f>
        <v>2</v>
      </c>
      <c r="E8">
        <f>INDEX(Reservations[Screening],MATCH(SeatReservations[[#This Row],[Reservation]],Reservations[Id],0))</f>
        <v>711</v>
      </c>
    </row>
    <row r="9" spans="1:10" x14ac:dyDescent="0.3">
      <c r="A9">
        <v>425</v>
      </c>
      <c r="B9">
        <v>2283</v>
      </c>
      <c r="C9">
        <v>307</v>
      </c>
      <c r="D9">
        <f>INDEX(Reservations[Hall (won''t be transferred to database)],MATCH(SeatReservations[[#This Row],[Reservation]],Reservations[Id],0))</f>
        <v>2</v>
      </c>
      <c r="E9">
        <f>INDEX(Reservations[Screening],MATCH(SeatReservations[[#This Row],[Reservation]],Reservations[Id],0))</f>
        <v>787</v>
      </c>
    </row>
    <row r="10" spans="1:10" x14ac:dyDescent="0.3">
      <c r="A10">
        <v>634</v>
      </c>
      <c r="B10">
        <v>584</v>
      </c>
      <c r="C10">
        <v>309</v>
      </c>
      <c r="D10">
        <f>INDEX(Reservations[Hall (won''t be transferred to database)],MATCH(SeatReservations[[#This Row],[Reservation]],Reservations[Id],0))</f>
        <v>2</v>
      </c>
      <c r="E10">
        <f>INDEX(Reservations[Screening],MATCH(SeatReservations[[#This Row],[Reservation]],Reservations[Id],0))</f>
        <v>687</v>
      </c>
    </row>
    <row r="11" spans="1:10" x14ac:dyDescent="0.3">
      <c r="A11">
        <v>714</v>
      </c>
      <c r="B11">
        <v>2473</v>
      </c>
      <c r="C11">
        <v>405</v>
      </c>
      <c r="D11">
        <f>INDEX(Reservations[Hall (won''t be transferred to database)],MATCH(SeatReservations[[#This Row],[Reservation]],Reservations[Id],0))</f>
        <v>2</v>
      </c>
      <c r="E11">
        <f>INDEX(Reservations[Screening],MATCH(SeatReservations[[#This Row],[Reservation]],Reservations[Id],0))</f>
        <v>694</v>
      </c>
    </row>
    <row r="12" spans="1:10" x14ac:dyDescent="0.3">
      <c r="A12">
        <v>824</v>
      </c>
      <c r="B12">
        <v>995</v>
      </c>
      <c r="C12">
        <v>106</v>
      </c>
      <c r="D12">
        <f>INDEX(Reservations[Hall (won''t be transferred to database)],MATCH(SeatReservations[[#This Row],[Reservation]],Reservations[Id],0))</f>
        <v>1</v>
      </c>
      <c r="E12">
        <f>INDEX(Reservations[Screening],MATCH(SeatReservations[[#This Row],[Reservation]],Reservations[Id],0))</f>
        <v>744</v>
      </c>
    </row>
    <row r="13" spans="1:10" x14ac:dyDescent="0.3">
      <c r="A13">
        <v>933</v>
      </c>
      <c r="B13">
        <v>172</v>
      </c>
      <c r="C13">
        <v>260</v>
      </c>
      <c r="D13">
        <f>INDEX(Reservations[Hall (won''t be transferred to database)],MATCH(SeatReservations[[#This Row],[Reservation]],Reservations[Id],0))</f>
        <v>2</v>
      </c>
      <c r="E13">
        <f>INDEX(Reservations[Screening],MATCH(SeatReservations[[#This Row],[Reservation]],Reservations[Id],0))</f>
        <v>787</v>
      </c>
    </row>
    <row r="14" spans="1:10" x14ac:dyDescent="0.3">
      <c r="A14">
        <v>1036</v>
      </c>
      <c r="B14">
        <v>2118</v>
      </c>
      <c r="C14">
        <v>161</v>
      </c>
      <c r="D14">
        <f>INDEX(Reservations[Hall (won''t be transferred to database)],MATCH(SeatReservations[[#This Row],[Reservation]],Reservations[Id],0))</f>
        <v>1</v>
      </c>
      <c r="E14">
        <f>INDEX(Reservations[Screening],MATCH(SeatReservations[[#This Row],[Reservation]],Reservations[Id],0))</f>
        <v>744</v>
      </c>
    </row>
    <row r="15" spans="1:10" x14ac:dyDescent="0.3">
      <c r="A15">
        <v>1239</v>
      </c>
      <c r="B15">
        <v>2188</v>
      </c>
      <c r="C15">
        <v>334</v>
      </c>
      <c r="D15">
        <f>INDEX(Reservations[Hall (won''t be transferred to database)],MATCH(SeatReservations[[#This Row],[Reservation]],Reservations[Id],0))</f>
        <v>2</v>
      </c>
      <c r="E15">
        <f>INDEX(Reservations[Screening],MATCH(SeatReservations[[#This Row],[Reservation]],Reservations[Id],0))</f>
        <v>694</v>
      </c>
    </row>
    <row r="16" spans="1:10" x14ac:dyDescent="0.3">
      <c r="A16">
        <v>1253</v>
      </c>
      <c r="B16">
        <v>118</v>
      </c>
      <c r="C16">
        <v>57</v>
      </c>
      <c r="D16">
        <f>INDEX(Reservations[Hall (won''t be transferred to database)],MATCH(SeatReservations[[#This Row],[Reservation]],Reservations[Id],0))</f>
        <v>1</v>
      </c>
      <c r="E16">
        <f>INDEX(Reservations[Screening],MATCH(SeatReservations[[#This Row],[Reservation]],Reservations[Id],0))</f>
        <v>744</v>
      </c>
    </row>
    <row r="17" spans="1:5" x14ac:dyDescent="0.3">
      <c r="A17">
        <v>1315</v>
      </c>
      <c r="B17">
        <v>2822</v>
      </c>
      <c r="C17">
        <v>364</v>
      </c>
      <c r="D17">
        <f>INDEX(Reservations[Hall (won''t be transferred to database)],MATCH(SeatReservations[[#This Row],[Reservation]],Reservations[Id],0))</f>
        <v>2</v>
      </c>
      <c r="E17">
        <f>INDEX(Reservations[Screening],MATCH(SeatReservations[[#This Row],[Reservation]],Reservations[Id],0))</f>
        <v>812</v>
      </c>
    </row>
    <row r="18" spans="1:5" x14ac:dyDescent="0.3">
      <c r="A18">
        <v>1346</v>
      </c>
      <c r="B18">
        <v>759</v>
      </c>
      <c r="C18">
        <v>43</v>
      </c>
      <c r="D18">
        <f>INDEX(Reservations[Hall (won''t be transferred to database)],MATCH(SeatReservations[[#This Row],[Reservation]],Reservations[Id],0))</f>
        <v>1</v>
      </c>
      <c r="E18">
        <f>INDEX(Reservations[Screening],MATCH(SeatReservations[[#This Row],[Reservation]],Reservations[Id],0))</f>
        <v>744</v>
      </c>
    </row>
    <row r="19" spans="1:5" x14ac:dyDescent="0.3">
      <c r="A19">
        <v>1616</v>
      </c>
      <c r="B19">
        <v>2473</v>
      </c>
      <c r="C19">
        <v>457</v>
      </c>
      <c r="D19">
        <f>INDEX(Reservations[Hall (won''t be transferred to database)],MATCH(SeatReservations[[#This Row],[Reservation]],Reservations[Id],0))</f>
        <v>2</v>
      </c>
      <c r="E19">
        <f>INDEX(Reservations[Screening],MATCH(SeatReservations[[#This Row],[Reservation]],Reservations[Id],0))</f>
        <v>694</v>
      </c>
    </row>
    <row r="20" spans="1:5" x14ac:dyDescent="0.3">
      <c r="A20">
        <v>1698</v>
      </c>
      <c r="B20">
        <v>2995</v>
      </c>
      <c r="C20">
        <v>4</v>
      </c>
      <c r="D20">
        <f>INDEX(Reservations[Hall (won''t be transferred to database)],MATCH(SeatReservations[[#This Row],[Reservation]],Reservations[Id],0))</f>
        <v>1</v>
      </c>
      <c r="E20">
        <f>INDEX(Reservations[Screening],MATCH(SeatReservations[[#This Row],[Reservation]],Reservations[Id],0))</f>
        <v>744</v>
      </c>
    </row>
    <row r="21" spans="1:5" x14ac:dyDescent="0.3">
      <c r="A21">
        <v>1729</v>
      </c>
      <c r="B21">
        <v>2822</v>
      </c>
      <c r="C21">
        <v>384</v>
      </c>
      <c r="D21">
        <f>INDEX(Reservations[Hall (won''t be transferred to database)],MATCH(SeatReservations[[#This Row],[Reservation]],Reservations[Id],0))</f>
        <v>2</v>
      </c>
      <c r="E21">
        <f>INDEX(Reservations[Screening],MATCH(SeatReservations[[#This Row],[Reservation]],Reservations[Id],0))</f>
        <v>812</v>
      </c>
    </row>
    <row r="22" spans="1:5" x14ac:dyDescent="0.3">
      <c r="A22">
        <v>1764</v>
      </c>
      <c r="B22">
        <v>473</v>
      </c>
      <c r="C22">
        <v>428</v>
      </c>
      <c r="D22">
        <f>INDEX(Reservations[Hall (won''t be transferred to database)],MATCH(SeatReservations[[#This Row],[Reservation]],Reservations[Id],0))</f>
        <v>2</v>
      </c>
      <c r="E22">
        <f>INDEX(Reservations[Screening],MATCH(SeatReservations[[#This Row],[Reservation]],Reservations[Id],0))</f>
        <v>694</v>
      </c>
    </row>
    <row r="23" spans="1:5" x14ac:dyDescent="0.3">
      <c r="A23">
        <v>1797</v>
      </c>
      <c r="B23">
        <v>2844</v>
      </c>
      <c r="C23">
        <v>12</v>
      </c>
      <c r="D23">
        <f>INDEX(Reservations[Hall (won''t be transferred to database)],MATCH(SeatReservations[[#This Row],[Reservation]],Reservations[Id],0))</f>
        <v>1</v>
      </c>
      <c r="E23">
        <f>INDEX(Reservations[Screening],MATCH(SeatReservations[[#This Row],[Reservation]],Reservations[Id],0))</f>
        <v>697</v>
      </c>
    </row>
    <row r="24" spans="1:5" x14ac:dyDescent="0.3">
      <c r="A24">
        <v>2036</v>
      </c>
      <c r="B24">
        <v>995</v>
      </c>
      <c r="C24">
        <v>121</v>
      </c>
      <c r="D24">
        <f>INDEX(Reservations[Hall (won''t be transferred to database)],MATCH(SeatReservations[[#This Row],[Reservation]],Reservations[Id],0))</f>
        <v>1</v>
      </c>
      <c r="E24">
        <f>INDEX(Reservations[Screening],MATCH(SeatReservations[[#This Row],[Reservation]],Reservations[Id],0))</f>
        <v>744</v>
      </c>
    </row>
    <row r="25" spans="1:5" x14ac:dyDescent="0.3">
      <c r="A25">
        <v>2118</v>
      </c>
      <c r="B25">
        <v>394</v>
      </c>
      <c r="C25">
        <v>177</v>
      </c>
      <c r="D25">
        <f>INDEX(Reservations[Hall (won''t be transferred to database)],MATCH(SeatReservations[[#This Row],[Reservation]],Reservations[Id],0))</f>
        <v>1</v>
      </c>
      <c r="E25">
        <f>INDEX(Reservations[Screening],MATCH(SeatReservations[[#This Row],[Reservation]],Reservations[Id],0))</f>
        <v>826</v>
      </c>
    </row>
    <row r="26" spans="1:5" x14ac:dyDescent="0.3">
      <c r="A26">
        <v>2124</v>
      </c>
      <c r="B26">
        <v>2723</v>
      </c>
      <c r="C26">
        <v>245</v>
      </c>
      <c r="D26">
        <f>INDEX(Reservations[Hall (won''t be transferred to database)],MATCH(SeatReservations[[#This Row],[Reservation]],Reservations[Id],0))</f>
        <v>2</v>
      </c>
      <c r="E26">
        <f>INDEX(Reservations[Screening],MATCH(SeatReservations[[#This Row],[Reservation]],Reservations[Id],0))</f>
        <v>711</v>
      </c>
    </row>
    <row r="27" spans="1:5" x14ac:dyDescent="0.3">
      <c r="A27">
        <v>2228</v>
      </c>
      <c r="B27">
        <v>2394</v>
      </c>
      <c r="C27">
        <v>34</v>
      </c>
      <c r="D27">
        <f>INDEX(Reservations[Hall (won''t be transferred to database)],MATCH(SeatReservations[[#This Row],[Reservation]],Reservations[Id],0))</f>
        <v>1</v>
      </c>
      <c r="E27">
        <f>INDEX(Reservations[Screening],MATCH(SeatReservations[[#This Row],[Reservation]],Reservations[Id],0))</f>
        <v>826</v>
      </c>
    </row>
    <row r="28" spans="1:5" x14ac:dyDescent="0.3">
      <c r="A28">
        <v>2249</v>
      </c>
      <c r="B28">
        <v>2822</v>
      </c>
      <c r="C28">
        <v>451</v>
      </c>
      <c r="D28">
        <f>INDEX(Reservations[Hall (won''t be transferred to database)],MATCH(SeatReservations[[#This Row],[Reservation]],Reservations[Id],0))</f>
        <v>2</v>
      </c>
      <c r="E28">
        <f>INDEX(Reservations[Screening],MATCH(SeatReservations[[#This Row],[Reservation]],Reservations[Id],0))</f>
        <v>812</v>
      </c>
    </row>
    <row r="29" spans="1:5" x14ac:dyDescent="0.3">
      <c r="A29">
        <v>2389</v>
      </c>
      <c r="B29">
        <v>2188</v>
      </c>
      <c r="C29">
        <v>408</v>
      </c>
      <c r="D29">
        <f>INDEX(Reservations[Hall (won''t be transferred to database)],MATCH(SeatReservations[[#This Row],[Reservation]],Reservations[Id],0))</f>
        <v>2</v>
      </c>
      <c r="E29">
        <f>INDEX(Reservations[Screening],MATCH(SeatReservations[[#This Row],[Reservation]],Reservations[Id],0))</f>
        <v>694</v>
      </c>
    </row>
    <row r="30" spans="1:5" x14ac:dyDescent="0.3">
      <c r="A30">
        <v>2397</v>
      </c>
      <c r="B30">
        <v>995</v>
      </c>
      <c r="C30">
        <v>200</v>
      </c>
      <c r="D30">
        <f>INDEX(Reservations[Hall (won''t be transferred to database)],MATCH(SeatReservations[[#This Row],[Reservation]],Reservations[Id],0))</f>
        <v>1</v>
      </c>
      <c r="E30">
        <f>INDEX(Reservations[Screening],MATCH(SeatReservations[[#This Row],[Reservation]],Reservations[Id],0))</f>
        <v>744</v>
      </c>
    </row>
    <row r="31" spans="1:5" x14ac:dyDescent="0.3">
      <c r="A31">
        <v>2484</v>
      </c>
      <c r="B31">
        <v>723</v>
      </c>
      <c r="C31">
        <v>265</v>
      </c>
      <c r="D31">
        <f>INDEX(Reservations[Hall (won''t be transferred to database)],MATCH(SeatReservations[[#This Row],[Reservation]],Reservations[Id],0))</f>
        <v>2</v>
      </c>
      <c r="E31">
        <f>INDEX(Reservations[Screening],MATCH(SeatReservations[[#This Row],[Reservation]],Reservations[Id],0))</f>
        <v>711</v>
      </c>
    </row>
    <row r="32" spans="1:5" x14ac:dyDescent="0.3">
      <c r="A32">
        <v>2592</v>
      </c>
      <c r="B32">
        <v>844</v>
      </c>
      <c r="C32">
        <v>196</v>
      </c>
      <c r="D32">
        <f>INDEX(Reservations[Hall (won''t be transferred to database)],MATCH(SeatReservations[[#This Row],[Reservation]],Reservations[Id],0))</f>
        <v>1</v>
      </c>
      <c r="E32">
        <f>INDEX(Reservations[Screening],MATCH(SeatReservations[[#This Row],[Reservation]],Reservations[Id],0))</f>
        <v>697</v>
      </c>
    </row>
    <row r="33" spans="1:5" x14ac:dyDescent="0.3">
      <c r="A33">
        <v>2678</v>
      </c>
      <c r="B33">
        <v>844</v>
      </c>
      <c r="C33">
        <v>219</v>
      </c>
      <c r="D33">
        <f>INDEX(Reservations[Hall (won''t be transferred to database)],MATCH(SeatReservations[[#This Row],[Reservation]],Reservations[Id],0))</f>
        <v>1</v>
      </c>
      <c r="E33">
        <f>INDEX(Reservations[Screening],MATCH(SeatReservations[[#This Row],[Reservation]],Reservations[Id],0))</f>
        <v>697</v>
      </c>
    </row>
    <row r="34" spans="1:5" x14ac:dyDescent="0.3">
      <c r="A34">
        <v>2686</v>
      </c>
      <c r="B34">
        <v>2283</v>
      </c>
      <c r="C34">
        <v>298</v>
      </c>
      <c r="D34">
        <f>INDEX(Reservations[Hall (won''t be transferred to database)],MATCH(SeatReservations[[#This Row],[Reservation]],Reservations[Id],0))</f>
        <v>2</v>
      </c>
      <c r="E34">
        <f>INDEX(Reservations[Screening],MATCH(SeatReservations[[#This Row],[Reservation]],Reservations[Id],0))</f>
        <v>787</v>
      </c>
    </row>
    <row r="35" spans="1:5" x14ac:dyDescent="0.3">
      <c r="A35">
        <v>2821</v>
      </c>
      <c r="B35">
        <v>995</v>
      </c>
      <c r="C35">
        <v>127</v>
      </c>
      <c r="D35">
        <f>INDEX(Reservations[Hall (won''t be transferred to database)],MATCH(SeatReservations[[#This Row],[Reservation]],Reservations[Id],0))</f>
        <v>1</v>
      </c>
      <c r="E35">
        <f>INDEX(Reservations[Screening],MATCH(SeatReservations[[#This Row],[Reservation]],Reservations[Id],0))</f>
        <v>744</v>
      </c>
    </row>
    <row r="36" spans="1:5" x14ac:dyDescent="0.3">
      <c r="A36">
        <v>2939</v>
      </c>
      <c r="B36">
        <v>188</v>
      </c>
      <c r="C36">
        <v>320</v>
      </c>
      <c r="D36">
        <f>INDEX(Reservations[Hall (won''t be transferred to database)],MATCH(SeatReservations[[#This Row],[Reservation]],Reservations[Id],0))</f>
        <v>2</v>
      </c>
      <c r="E36">
        <f>INDEX(Reservations[Screening],MATCH(SeatReservations[[#This Row],[Reservation]],Reservations[Id],0))</f>
        <v>694</v>
      </c>
    </row>
    <row r="37" spans="1:5" x14ac:dyDescent="0.3">
      <c r="A37">
        <v>2945</v>
      </c>
      <c r="B37">
        <v>2584</v>
      </c>
      <c r="C37">
        <v>408</v>
      </c>
      <c r="D37">
        <f>INDEX(Reservations[Hall (won''t be transferred to database)],MATCH(SeatReservations[[#This Row],[Reservation]],Reservations[Id],0))</f>
        <v>2</v>
      </c>
      <c r="E37">
        <f>INDEX(Reservations[Screening],MATCH(SeatReservations[[#This Row],[Reservation]],Reservations[Id],0))</f>
        <v>687</v>
      </c>
    </row>
    <row r="38" spans="1:5" x14ac:dyDescent="0.3">
      <c r="A38">
        <v>3047</v>
      </c>
      <c r="B38">
        <v>723</v>
      </c>
      <c r="C38">
        <v>437</v>
      </c>
      <c r="D38">
        <f>INDEX(Reservations[Hall (won''t be transferred to database)],MATCH(SeatReservations[[#This Row],[Reservation]],Reservations[Id],0))</f>
        <v>2</v>
      </c>
      <c r="E38">
        <f>INDEX(Reservations[Screening],MATCH(SeatReservations[[#This Row],[Reservation]],Reservations[Id],0))</f>
        <v>711</v>
      </c>
    </row>
    <row r="39" spans="1:5" x14ac:dyDescent="0.3">
      <c r="A39">
        <v>3162</v>
      </c>
      <c r="B39">
        <v>2995</v>
      </c>
      <c r="C39">
        <v>62</v>
      </c>
      <c r="D39">
        <f>INDEX(Reservations[Hall (won''t be transferred to database)],MATCH(SeatReservations[[#This Row],[Reservation]],Reservations[Id],0))</f>
        <v>1</v>
      </c>
      <c r="E39">
        <f>INDEX(Reservations[Screening],MATCH(SeatReservations[[#This Row],[Reservation]],Reservations[Id],0))</f>
        <v>744</v>
      </c>
    </row>
    <row r="40" spans="1:5" x14ac:dyDescent="0.3">
      <c r="A40">
        <v>3324</v>
      </c>
      <c r="B40">
        <v>2172</v>
      </c>
      <c r="C40">
        <v>455</v>
      </c>
      <c r="D40">
        <f>INDEX(Reservations[Hall (won''t be transferred to database)],MATCH(SeatReservations[[#This Row],[Reservation]],Reservations[Id],0))</f>
        <v>2</v>
      </c>
      <c r="E40">
        <f>INDEX(Reservations[Screening],MATCH(SeatReservations[[#This Row],[Reservation]],Reservations[Id],0))</f>
        <v>787</v>
      </c>
    </row>
    <row r="41" spans="1:5" x14ac:dyDescent="0.3">
      <c r="A41">
        <v>3327</v>
      </c>
      <c r="B41">
        <v>2995</v>
      </c>
      <c r="C41">
        <v>14</v>
      </c>
      <c r="D41">
        <f>INDEX(Reservations[Hall (won''t be transferred to database)],MATCH(SeatReservations[[#This Row],[Reservation]],Reservations[Id],0))</f>
        <v>1</v>
      </c>
      <c r="E41">
        <f>INDEX(Reservations[Screening],MATCH(SeatReservations[[#This Row],[Reservation]],Reservations[Id],0))</f>
        <v>744</v>
      </c>
    </row>
    <row r="42" spans="1:5" x14ac:dyDescent="0.3">
      <c r="A42">
        <v>3530</v>
      </c>
      <c r="B42">
        <v>118</v>
      </c>
      <c r="C42">
        <v>69</v>
      </c>
      <c r="D42">
        <f>INDEX(Reservations[Hall (won''t be transferred to database)],MATCH(SeatReservations[[#This Row],[Reservation]],Reservations[Id],0))</f>
        <v>1</v>
      </c>
      <c r="E42">
        <f>INDEX(Reservations[Screening],MATCH(SeatReservations[[#This Row],[Reservation]],Reservations[Id],0))</f>
        <v>744</v>
      </c>
    </row>
    <row r="43" spans="1:5" x14ac:dyDescent="0.3">
      <c r="A43">
        <v>3578</v>
      </c>
      <c r="B43">
        <v>2188</v>
      </c>
      <c r="C43">
        <v>447</v>
      </c>
      <c r="D43">
        <f>INDEX(Reservations[Hall (won''t be transferred to database)],MATCH(SeatReservations[[#This Row],[Reservation]],Reservations[Id],0))</f>
        <v>2</v>
      </c>
      <c r="E43">
        <f>INDEX(Reservations[Screening],MATCH(SeatReservations[[#This Row],[Reservation]],Reservations[Id],0))</f>
        <v>694</v>
      </c>
    </row>
    <row r="44" spans="1:5" x14ac:dyDescent="0.3">
      <c r="A44">
        <v>3755</v>
      </c>
      <c r="B44">
        <v>2172</v>
      </c>
      <c r="C44">
        <v>273</v>
      </c>
      <c r="D44">
        <f>INDEX(Reservations[Hall (won''t be transferred to database)],MATCH(SeatReservations[[#This Row],[Reservation]],Reservations[Id],0))</f>
        <v>2</v>
      </c>
      <c r="E44">
        <f>INDEX(Reservations[Screening],MATCH(SeatReservations[[#This Row],[Reservation]],Reservations[Id],0))</f>
        <v>787</v>
      </c>
    </row>
    <row r="45" spans="1:5" x14ac:dyDescent="0.3">
      <c r="A45">
        <v>3803</v>
      </c>
      <c r="B45">
        <v>172</v>
      </c>
      <c r="C45">
        <v>393</v>
      </c>
      <c r="D45">
        <f>INDEX(Reservations[Hall (won''t be transferred to database)],MATCH(SeatReservations[[#This Row],[Reservation]],Reservations[Id],0))</f>
        <v>2</v>
      </c>
      <c r="E45">
        <f>INDEX(Reservations[Screening],MATCH(SeatReservations[[#This Row],[Reservation]],Reservations[Id],0))</f>
        <v>787</v>
      </c>
    </row>
    <row r="46" spans="1:5" x14ac:dyDescent="0.3">
      <c r="A46">
        <v>3919</v>
      </c>
      <c r="B46">
        <v>2188</v>
      </c>
      <c r="C46">
        <v>425</v>
      </c>
      <c r="D46">
        <f>INDEX(Reservations[Hall (won''t be transferred to database)],MATCH(SeatReservations[[#This Row],[Reservation]],Reservations[Id],0))</f>
        <v>2</v>
      </c>
      <c r="E46">
        <f>INDEX(Reservations[Screening],MATCH(SeatReservations[[#This Row],[Reservation]],Reservations[Id],0))</f>
        <v>694</v>
      </c>
    </row>
    <row r="47" spans="1:5" x14ac:dyDescent="0.3">
      <c r="A47">
        <v>4037</v>
      </c>
      <c r="B47">
        <v>2172</v>
      </c>
      <c r="C47">
        <v>320</v>
      </c>
      <c r="D47">
        <f>INDEX(Reservations[Hall (won''t be transferred to database)],MATCH(SeatReservations[[#This Row],[Reservation]],Reservations[Id],0))</f>
        <v>2</v>
      </c>
      <c r="E47">
        <f>INDEX(Reservations[Screening],MATCH(SeatReservations[[#This Row],[Reservation]],Reservations[Id],0))</f>
        <v>787</v>
      </c>
    </row>
    <row r="48" spans="1:5" x14ac:dyDescent="0.3">
      <c r="A48">
        <v>4085</v>
      </c>
      <c r="B48">
        <v>283</v>
      </c>
      <c r="C48">
        <v>301</v>
      </c>
      <c r="D48">
        <f>INDEX(Reservations[Hall (won''t be transferred to database)],MATCH(SeatReservations[[#This Row],[Reservation]],Reservations[Id],0))</f>
        <v>2</v>
      </c>
      <c r="E48">
        <f>INDEX(Reservations[Screening],MATCH(SeatReservations[[#This Row],[Reservation]],Reservations[Id],0))</f>
        <v>787</v>
      </c>
    </row>
    <row r="49" spans="1:5" x14ac:dyDescent="0.3">
      <c r="A49">
        <v>4284</v>
      </c>
      <c r="B49">
        <v>13</v>
      </c>
      <c r="C49">
        <v>24</v>
      </c>
      <c r="D49">
        <f>INDEX(Reservations[Hall (won''t be transferred to database)],MATCH(SeatReservations[[#This Row],[Reservation]],Reservations[Id],0))</f>
        <v>1</v>
      </c>
      <c r="E49">
        <f>INDEX(Reservations[Screening],MATCH(SeatReservations[[#This Row],[Reservation]],Reservations[Id],0))</f>
        <v>826</v>
      </c>
    </row>
    <row r="50" spans="1:5" x14ac:dyDescent="0.3">
      <c r="A50">
        <v>4295</v>
      </c>
      <c r="B50">
        <v>2473</v>
      </c>
      <c r="C50">
        <v>334</v>
      </c>
      <c r="D50">
        <f>INDEX(Reservations[Hall (won''t be transferred to database)],MATCH(SeatReservations[[#This Row],[Reservation]],Reservations[Id],0))</f>
        <v>2</v>
      </c>
      <c r="E50">
        <f>INDEX(Reservations[Screening],MATCH(SeatReservations[[#This Row],[Reservation]],Reservations[Id],0))</f>
        <v>694</v>
      </c>
    </row>
    <row r="51" spans="1:5" x14ac:dyDescent="0.3">
      <c r="A51">
        <v>4461</v>
      </c>
      <c r="B51">
        <v>822</v>
      </c>
      <c r="C51">
        <v>302</v>
      </c>
      <c r="D51">
        <f>INDEX(Reservations[Hall (won''t be transferred to database)],MATCH(SeatReservations[[#This Row],[Reservation]],Reservations[Id],0))</f>
        <v>2</v>
      </c>
      <c r="E51">
        <f>INDEX(Reservations[Screening],MATCH(SeatReservations[[#This Row],[Reservation]],Reservations[Id],0))</f>
        <v>812</v>
      </c>
    </row>
    <row r="52" spans="1:5" x14ac:dyDescent="0.3">
      <c r="A52">
        <v>4474</v>
      </c>
      <c r="B52">
        <v>759</v>
      </c>
      <c r="C52">
        <v>55</v>
      </c>
      <c r="D52">
        <f>INDEX(Reservations[Hall (won''t be transferred to database)],MATCH(SeatReservations[[#This Row],[Reservation]],Reservations[Id],0))</f>
        <v>1</v>
      </c>
      <c r="E52">
        <f>INDEX(Reservations[Screening],MATCH(SeatReservations[[#This Row],[Reservation]],Reservations[Id],0))</f>
        <v>744</v>
      </c>
    </row>
    <row r="53" spans="1:5" x14ac:dyDescent="0.3">
      <c r="A53">
        <v>4620</v>
      </c>
      <c r="B53">
        <v>394</v>
      </c>
      <c r="C53">
        <v>57</v>
      </c>
      <c r="D53">
        <f>INDEX(Reservations[Hall (won''t be transferred to database)],MATCH(SeatReservations[[#This Row],[Reservation]],Reservations[Id],0))</f>
        <v>1</v>
      </c>
      <c r="E53">
        <f>INDEX(Reservations[Screening],MATCH(SeatReservations[[#This Row],[Reservation]],Reservations[Id],0))</f>
        <v>826</v>
      </c>
    </row>
    <row r="54" spans="1:5" x14ac:dyDescent="0.3">
      <c r="A54">
        <v>4748</v>
      </c>
      <c r="B54">
        <v>2188</v>
      </c>
      <c r="C54">
        <v>321</v>
      </c>
      <c r="D54">
        <f>INDEX(Reservations[Hall (won''t be transferred to database)],MATCH(SeatReservations[[#This Row],[Reservation]],Reservations[Id],0))</f>
        <v>2</v>
      </c>
      <c r="E54">
        <f>INDEX(Reservations[Screening],MATCH(SeatReservations[[#This Row],[Reservation]],Reservations[Id],0))</f>
        <v>694</v>
      </c>
    </row>
    <row r="55" spans="1:5" x14ac:dyDescent="0.3">
      <c r="A55">
        <v>4818</v>
      </c>
      <c r="B55">
        <v>822</v>
      </c>
      <c r="C55">
        <v>424</v>
      </c>
      <c r="D55">
        <f>INDEX(Reservations[Hall (won''t be transferred to database)],MATCH(SeatReservations[[#This Row],[Reservation]],Reservations[Id],0))</f>
        <v>2</v>
      </c>
      <c r="E55">
        <f>INDEX(Reservations[Screening],MATCH(SeatReservations[[#This Row],[Reservation]],Reservations[Id],0))</f>
        <v>812</v>
      </c>
    </row>
    <row r="56" spans="1:5" x14ac:dyDescent="0.3">
      <c r="A56">
        <v>4858</v>
      </c>
      <c r="B56">
        <v>394</v>
      </c>
      <c r="C56">
        <v>164</v>
      </c>
      <c r="D56">
        <f>INDEX(Reservations[Hall (won''t be transferred to database)],MATCH(SeatReservations[[#This Row],[Reservation]],Reservations[Id],0))</f>
        <v>1</v>
      </c>
      <c r="E56">
        <f>INDEX(Reservations[Screening],MATCH(SeatReservations[[#This Row],[Reservation]],Reservations[Id],0))</f>
        <v>826</v>
      </c>
    </row>
    <row r="57" spans="1:5" x14ac:dyDescent="0.3">
      <c r="A57">
        <v>4942</v>
      </c>
      <c r="B57">
        <v>2473</v>
      </c>
      <c r="C57">
        <v>340</v>
      </c>
      <c r="D57">
        <f>INDEX(Reservations[Hall (won''t be transferred to database)],MATCH(SeatReservations[[#This Row],[Reservation]],Reservations[Id],0))</f>
        <v>2</v>
      </c>
      <c r="E57">
        <f>INDEX(Reservations[Screening],MATCH(SeatReservations[[#This Row],[Reservation]],Reservations[Id],0))</f>
        <v>694</v>
      </c>
    </row>
    <row r="58" spans="1:5" x14ac:dyDescent="0.3">
      <c r="A58">
        <v>5055</v>
      </c>
      <c r="B58">
        <v>2394</v>
      </c>
      <c r="C58">
        <v>84</v>
      </c>
      <c r="D58">
        <f>INDEX(Reservations[Hall (won''t be transferred to database)],MATCH(SeatReservations[[#This Row],[Reservation]],Reservations[Id],0))</f>
        <v>1</v>
      </c>
      <c r="E58">
        <f>INDEX(Reservations[Screening],MATCH(SeatReservations[[#This Row],[Reservation]],Reservations[Id],0))</f>
        <v>826</v>
      </c>
    </row>
    <row r="59" spans="1:5" x14ac:dyDescent="0.3">
      <c r="A59">
        <v>5305</v>
      </c>
      <c r="B59">
        <v>2723</v>
      </c>
      <c r="C59">
        <v>260</v>
      </c>
      <c r="D59">
        <f>INDEX(Reservations[Hall (won''t be transferred to database)],MATCH(SeatReservations[[#This Row],[Reservation]],Reservations[Id],0))</f>
        <v>2</v>
      </c>
      <c r="E59">
        <f>INDEX(Reservations[Screening],MATCH(SeatReservations[[#This Row],[Reservation]],Reservations[Id],0))</f>
        <v>711</v>
      </c>
    </row>
    <row r="60" spans="1:5" x14ac:dyDescent="0.3">
      <c r="A60">
        <v>5649</v>
      </c>
      <c r="B60">
        <v>2528</v>
      </c>
      <c r="C60">
        <v>390</v>
      </c>
      <c r="D60">
        <f>INDEX(Reservations[Hall (won''t be transferred to database)],MATCH(SeatReservations[[#This Row],[Reservation]],Reservations[Id],0))</f>
        <v>2</v>
      </c>
      <c r="E60">
        <f>INDEX(Reservations[Screening],MATCH(SeatReservations[[#This Row],[Reservation]],Reservations[Id],0))</f>
        <v>812</v>
      </c>
    </row>
    <row r="61" spans="1:5" x14ac:dyDescent="0.3">
      <c r="A61">
        <v>5836</v>
      </c>
      <c r="B61">
        <v>2188</v>
      </c>
      <c r="C61">
        <v>367</v>
      </c>
      <c r="D61">
        <f>INDEX(Reservations[Hall (won''t be transferred to database)],MATCH(SeatReservations[[#This Row],[Reservation]],Reservations[Id],0))</f>
        <v>2</v>
      </c>
      <c r="E61">
        <f>INDEX(Reservations[Screening],MATCH(SeatReservations[[#This Row],[Reservation]],Reservations[Id],0))</f>
        <v>694</v>
      </c>
    </row>
    <row r="62" spans="1:5" x14ac:dyDescent="0.3">
      <c r="A62">
        <v>5890</v>
      </c>
      <c r="B62">
        <v>2118</v>
      </c>
      <c r="C62">
        <v>181</v>
      </c>
      <c r="D62">
        <f>INDEX(Reservations[Hall (won''t be transferred to database)],MATCH(SeatReservations[[#This Row],[Reservation]],Reservations[Id],0))</f>
        <v>1</v>
      </c>
      <c r="E62">
        <f>INDEX(Reservations[Screening],MATCH(SeatReservations[[#This Row],[Reservation]],Reservations[Id],0))</f>
        <v>744</v>
      </c>
    </row>
  </sheetData>
  <phoneticPr fontId="3" type="noConversion"/>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EBA19-F944-4AE9-8ED5-C4CB69B78077}">
  <sheetPr>
    <tabColor rgb="FFFFFF00"/>
  </sheetPr>
  <dimension ref="A1:B481"/>
  <sheetViews>
    <sheetView topLeftCell="A80" workbookViewId="0">
      <selection activeCell="B82" sqref="B82"/>
    </sheetView>
  </sheetViews>
  <sheetFormatPr defaultRowHeight="14.4" x14ac:dyDescent="0.3"/>
  <sheetData>
    <row r="1" spans="1:2" x14ac:dyDescent="0.3">
      <c r="A1" t="s">
        <v>0</v>
      </c>
      <c r="B1" t="s">
        <v>210</v>
      </c>
    </row>
    <row r="2" spans="1:2" x14ac:dyDescent="0.3">
      <c r="A2">
        <v>1</v>
      </c>
      <c r="B2">
        <v>1</v>
      </c>
    </row>
    <row r="3" spans="1:2" x14ac:dyDescent="0.3">
      <c r="A3">
        <v>2</v>
      </c>
      <c r="B3">
        <v>1</v>
      </c>
    </row>
    <row r="4" spans="1:2" x14ac:dyDescent="0.3">
      <c r="A4">
        <v>3</v>
      </c>
      <c r="B4">
        <v>1</v>
      </c>
    </row>
    <row r="5" spans="1:2" x14ac:dyDescent="0.3">
      <c r="A5">
        <v>4</v>
      </c>
      <c r="B5">
        <v>1</v>
      </c>
    </row>
    <row r="6" spans="1:2" x14ac:dyDescent="0.3">
      <c r="A6">
        <v>5</v>
      </c>
      <c r="B6">
        <v>1</v>
      </c>
    </row>
    <row r="7" spans="1:2" x14ac:dyDescent="0.3">
      <c r="A7">
        <v>6</v>
      </c>
      <c r="B7">
        <v>1</v>
      </c>
    </row>
    <row r="8" spans="1:2" x14ac:dyDescent="0.3">
      <c r="A8">
        <v>7</v>
      </c>
      <c r="B8">
        <v>1</v>
      </c>
    </row>
    <row r="9" spans="1:2" x14ac:dyDescent="0.3">
      <c r="A9">
        <v>8</v>
      </c>
      <c r="B9">
        <v>1</v>
      </c>
    </row>
    <row r="10" spans="1:2" x14ac:dyDescent="0.3">
      <c r="A10">
        <v>9</v>
      </c>
      <c r="B10">
        <v>1</v>
      </c>
    </row>
    <row r="11" spans="1:2" x14ac:dyDescent="0.3">
      <c r="A11">
        <v>10</v>
      </c>
      <c r="B11">
        <v>1</v>
      </c>
    </row>
    <row r="12" spans="1:2" x14ac:dyDescent="0.3">
      <c r="A12">
        <v>11</v>
      </c>
      <c r="B12">
        <v>1</v>
      </c>
    </row>
    <row r="13" spans="1:2" x14ac:dyDescent="0.3">
      <c r="A13">
        <v>12</v>
      </c>
      <c r="B13">
        <v>1</v>
      </c>
    </row>
    <row r="14" spans="1:2" x14ac:dyDescent="0.3">
      <c r="A14">
        <v>13</v>
      </c>
      <c r="B14">
        <v>1</v>
      </c>
    </row>
    <row r="15" spans="1:2" x14ac:dyDescent="0.3">
      <c r="A15">
        <v>14</v>
      </c>
      <c r="B15">
        <v>1</v>
      </c>
    </row>
    <row r="16" spans="1:2" x14ac:dyDescent="0.3">
      <c r="A16">
        <v>15</v>
      </c>
      <c r="B16">
        <v>1</v>
      </c>
    </row>
    <row r="17" spans="1:2" x14ac:dyDescent="0.3">
      <c r="A17">
        <v>16</v>
      </c>
      <c r="B17">
        <v>1</v>
      </c>
    </row>
    <row r="18" spans="1:2" x14ac:dyDescent="0.3">
      <c r="A18">
        <v>17</v>
      </c>
      <c r="B18">
        <v>1</v>
      </c>
    </row>
    <row r="19" spans="1:2" x14ac:dyDescent="0.3">
      <c r="A19">
        <v>18</v>
      </c>
      <c r="B19">
        <v>1</v>
      </c>
    </row>
    <row r="20" spans="1:2" x14ac:dyDescent="0.3">
      <c r="A20">
        <v>19</v>
      </c>
      <c r="B20">
        <v>1</v>
      </c>
    </row>
    <row r="21" spans="1:2" x14ac:dyDescent="0.3">
      <c r="A21">
        <v>20</v>
      </c>
      <c r="B21">
        <v>1</v>
      </c>
    </row>
    <row r="22" spans="1:2" x14ac:dyDescent="0.3">
      <c r="A22">
        <v>21</v>
      </c>
      <c r="B22">
        <v>1</v>
      </c>
    </row>
    <row r="23" spans="1:2" x14ac:dyDescent="0.3">
      <c r="A23">
        <v>22</v>
      </c>
      <c r="B23">
        <v>1</v>
      </c>
    </row>
    <row r="24" spans="1:2" x14ac:dyDescent="0.3">
      <c r="A24">
        <v>23</v>
      </c>
      <c r="B24">
        <v>1</v>
      </c>
    </row>
    <row r="25" spans="1:2" x14ac:dyDescent="0.3">
      <c r="A25">
        <v>24</v>
      </c>
      <c r="B25">
        <v>1</v>
      </c>
    </row>
    <row r="26" spans="1:2" x14ac:dyDescent="0.3">
      <c r="A26">
        <v>25</v>
      </c>
      <c r="B26">
        <v>1</v>
      </c>
    </row>
    <row r="27" spans="1:2" x14ac:dyDescent="0.3">
      <c r="A27">
        <v>26</v>
      </c>
      <c r="B27">
        <v>1</v>
      </c>
    </row>
    <row r="28" spans="1:2" x14ac:dyDescent="0.3">
      <c r="A28">
        <v>27</v>
      </c>
      <c r="B28">
        <v>1</v>
      </c>
    </row>
    <row r="29" spans="1:2" x14ac:dyDescent="0.3">
      <c r="A29">
        <v>28</v>
      </c>
      <c r="B29">
        <v>1</v>
      </c>
    </row>
    <row r="30" spans="1:2" x14ac:dyDescent="0.3">
      <c r="A30">
        <v>29</v>
      </c>
      <c r="B30">
        <v>1</v>
      </c>
    </row>
    <row r="31" spans="1:2" x14ac:dyDescent="0.3">
      <c r="A31">
        <v>30</v>
      </c>
      <c r="B31">
        <v>1</v>
      </c>
    </row>
    <row r="32" spans="1:2" x14ac:dyDescent="0.3">
      <c r="A32">
        <v>31</v>
      </c>
      <c r="B32">
        <v>1</v>
      </c>
    </row>
    <row r="33" spans="1:2" x14ac:dyDescent="0.3">
      <c r="A33">
        <v>32</v>
      </c>
      <c r="B33">
        <v>1</v>
      </c>
    </row>
    <row r="34" spans="1:2" x14ac:dyDescent="0.3">
      <c r="A34">
        <v>33</v>
      </c>
      <c r="B34">
        <v>1</v>
      </c>
    </row>
    <row r="35" spans="1:2" x14ac:dyDescent="0.3">
      <c r="A35">
        <v>34</v>
      </c>
      <c r="B35">
        <v>1</v>
      </c>
    </row>
    <row r="36" spans="1:2" x14ac:dyDescent="0.3">
      <c r="A36">
        <v>35</v>
      </c>
      <c r="B36">
        <v>1</v>
      </c>
    </row>
    <row r="37" spans="1:2" x14ac:dyDescent="0.3">
      <c r="A37">
        <v>36</v>
      </c>
      <c r="B37">
        <v>1</v>
      </c>
    </row>
    <row r="38" spans="1:2" x14ac:dyDescent="0.3">
      <c r="A38">
        <v>37</v>
      </c>
      <c r="B38">
        <v>1</v>
      </c>
    </row>
    <row r="39" spans="1:2" x14ac:dyDescent="0.3">
      <c r="A39">
        <v>38</v>
      </c>
      <c r="B39">
        <v>1</v>
      </c>
    </row>
    <row r="40" spans="1:2" x14ac:dyDescent="0.3">
      <c r="A40">
        <v>39</v>
      </c>
      <c r="B40">
        <v>1</v>
      </c>
    </row>
    <row r="41" spans="1:2" x14ac:dyDescent="0.3">
      <c r="A41">
        <v>40</v>
      </c>
      <c r="B41">
        <v>1</v>
      </c>
    </row>
    <row r="42" spans="1:2" x14ac:dyDescent="0.3">
      <c r="A42">
        <v>41</v>
      </c>
      <c r="B42">
        <v>1</v>
      </c>
    </row>
    <row r="43" spans="1:2" x14ac:dyDescent="0.3">
      <c r="A43">
        <v>42</v>
      </c>
      <c r="B43">
        <v>1</v>
      </c>
    </row>
    <row r="44" spans="1:2" x14ac:dyDescent="0.3">
      <c r="A44">
        <v>43</v>
      </c>
      <c r="B44">
        <v>1</v>
      </c>
    </row>
    <row r="45" spans="1:2" x14ac:dyDescent="0.3">
      <c r="A45">
        <v>44</v>
      </c>
      <c r="B45">
        <v>1</v>
      </c>
    </row>
    <row r="46" spans="1:2" x14ac:dyDescent="0.3">
      <c r="A46">
        <v>45</v>
      </c>
      <c r="B46">
        <v>1</v>
      </c>
    </row>
    <row r="47" spans="1:2" x14ac:dyDescent="0.3">
      <c r="A47">
        <v>46</v>
      </c>
      <c r="B47">
        <v>1</v>
      </c>
    </row>
    <row r="48" spans="1:2" x14ac:dyDescent="0.3">
      <c r="A48">
        <v>47</v>
      </c>
      <c r="B48">
        <v>1</v>
      </c>
    </row>
    <row r="49" spans="1:2" x14ac:dyDescent="0.3">
      <c r="A49">
        <v>48</v>
      </c>
      <c r="B49">
        <v>1</v>
      </c>
    </row>
    <row r="50" spans="1:2" x14ac:dyDescent="0.3">
      <c r="A50">
        <v>49</v>
      </c>
      <c r="B50">
        <v>1</v>
      </c>
    </row>
    <row r="51" spans="1:2" x14ac:dyDescent="0.3">
      <c r="A51">
        <v>50</v>
      </c>
      <c r="B51">
        <v>1</v>
      </c>
    </row>
    <row r="52" spans="1:2" x14ac:dyDescent="0.3">
      <c r="A52">
        <v>51</v>
      </c>
      <c r="B52">
        <v>1</v>
      </c>
    </row>
    <row r="53" spans="1:2" x14ac:dyDescent="0.3">
      <c r="A53">
        <v>52</v>
      </c>
      <c r="B53">
        <v>1</v>
      </c>
    </row>
    <row r="54" spans="1:2" x14ac:dyDescent="0.3">
      <c r="A54">
        <v>53</v>
      </c>
      <c r="B54">
        <v>1</v>
      </c>
    </row>
    <row r="55" spans="1:2" x14ac:dyDescent="0.3">
      <c r="A55">
        <v>54</v>
      </c>
      <c r="B55">
        <v>1</v>
      </c>
    </row>
    <row r="56" spans="1:2" x14ac:dyDescent="0.3">
      <c r="A56">
        <v>55</v>
      </c>
      <c r="B56">
        <v>1</v>
      </c>
    </row>
    <row r="57" spans="1:2" x14ac:dyDescent="0.3">
      <c r="A57">
        <v>56</v>
      </c>
      <c r="B57">
        <v>1</v>
      </c>
    </row>
    <row r="58" spans="1:2" x14ac:dyDescent="0.3">
      <c r="A58">
        <v>57</v>
      </c>
      <c r="B58">
        <v>1</v>
      </c>
    </row>
    <row r="59" spans="1:2" x14ac:dyDescent="0.3">
      <c r="A59">
        <v>58</v>
      </c>
      <c r="B59">
        <v>1</v>
      </c>
    </row>
    <row r="60" spans="1:2" x14ac:dyDescent="0.3">
      <c r="A60">
        <v>59</v>
      </c>
      <c r="B60">
        <v>1</v>
      </c>
    </row>
    <row r="61" spans="1:2" x14ac:dyDescent="0.3">
      <c r="A61">
        <v>60</v>
      </c>
      <c r="B61">
        <v>1</v>
      </c>
    </row>
    <row r="62" spans="1:2" x14ac:dyDescent="0.3">
      <c r="A62">
        <v>61</v>
      </c>
      <c r="B62">
        <v>1</v>
      </c>
    </row>
    <row r="63" spans="1:2" x14ac:dyDescent="0.3">
      <c r="A63">
        <v>62</v>
      </c>
      <c r="B63">
        <v>1</v>
      </c>
    </row>
    <row r="64" spans="1:2" x14ac:dyDescent="0.3">
      <c r="A64">
        <v>63</v>
      </c>
      <c r="B64">
        <v>1</v>
      </c>
    </row>
    <row r="65" spans="1:2" x14ac:dyDescent="0.3">
      <c r="A65">
        <v>64</v>
      </c>
      <c r="B65">
        <v>1</v>
      </c>
    </row>
    <row r="66" spans="1:2" x14ac:dyDescent="0.3">
      <c r="A66">
        <v>65</v>
      </c>
      <c r="B66">
        <v>1</v>
      </c>
    </row>
    <row r="67" spans="1:2" x14ac:dyDescent="0.3">
      <c r="A67">
        <v>66</v>
      </c>
      <c r="B67">
        <v>1</v>
      </c>
    </row>
    <row r="68" spans="1:2" x14ac:dyDescent="0.3">
      <c r="A68">
        <v>67</v>
      </c>
      <c r="B68">
        <v>1</v>
      </c>
    </row>
    <row r="69" spans="1:2" x14ac:dyDescent="0.3">
      <c r="A69">
        <v>68</v>
      </c>
      <c r="B69">
        <v>1</v>
      </c>
    </row>
    <row r="70" spans="1:2" x14ac:dyDescent="0.3">
      <c r="A70">
        <v>69</v>
      </c>
      <c r="B70">
        <v>1</v>
      </c>
    </row>
    <row r="71" spans="1:2" x14ac:dyDescent="0.3">
      <c r="A71">
        <v>70</v>
      </c>
      <c r="B71">
        <v>1</v>
      </c>
    </row>
    <row r="72" spans="1:2" x14ac:dyDescent="0.3">
      <c r="A72">
        <v>71</v>
      </c>
      <c r="B72">
        <v>1</v>
      </c>
    </row>
    <row r="73" spans="1:2" x14ac:dyDescent="0.3">
      <c r="A73">
        <v>72</v>
      </c>
      <c r="B73">
        <v>1</v>
      </c>
    </row>
    <row r="74" spans="1:2" x14ac:dyDescent="0.3">
      <c r="A74">
        <v>73</v>
      </c>
      <c r="B74">
        <v>1</v>
      </c>
    </row>
    <row r="75" spans="1:2" x14ac:dyDescent="0.3">
      <c r="A75">
        <v>74</v>
      </c>
      <c r="B75">
        <v>1</v>
      </c>
    </row>
    <row r="76" spans="1:2" x14ac:dyDescent="0.3">
      <c r="A76">
        <v>75</v>
      </c>
      <c r="B76">
        <v>1</v>
      </c>
    </row>
    <row r="77" spans="1:2" x14ac:dyDescent="0.3">
      <c r="A77">
        <v>76</v>
      </c>
      <c r="B77">
        <v>1</v>
      </c>
    </row>
    <row r="78" spans="1:2" x14ac:dyDescent="0.3">
      <c r="A78">
        <v>77</v>
      </c>
      <c r="B78">
        <v>1</v>
      </c>
    </row>
    <row r="79" spans="1:2" x14ac:dyDescent="0.3">
      <c r="A79">
        <v>78</v>
      </c>
      <c r="B79">
        <v>1</v>
      </c>
    </row>
    <row r="80" spans="1:2" x14ac:dyDescent="0.3">
      <c r="A80">
        <v>79</v>
      </c>
      <c r="B80">
        <v>1</v>
      </c>
    </row>
    <row r="81" spans="1:2" x14ac:dyDescent="0.3">
      <c r="A81">
        <v>80</v>
      </c>
      <c r="B81">
        <v>1</v>
      </c>
    </row>
    <row r="82" spans="1:2" x14ac:dyDescent="0.3">
      <c r="A82">
        <v>81</v>
      </c>
      <c r="B82">
        <v>1</v>
      </c>
    </row>
    <row r="83" spans="1:2" x14ac:dyDescent="0.3">
      <c r="A83">
        <v>82</v>
      </c>
      <c r="B83">
        <v>1</v>
      </c>
    </row>
    <row r="84" spans="1:2" x14ac:dyDescent="0.3">
      <c r="A84">
        <v>83</v>
      </c>
      <c r="B84">
        <v>1</v>
      </c>
    </row>
    <row r="85" spans="1:2" x14ac:dyDescent="0.3">
      <c r="A85">
        <v>84</v>
      </c>
      <c r="B85">
        <v>1</v>
      </c>
    </row>
    <row r="86" spans="1:2" x14ac:dyDescent="0.3">
      <c r="A86">
        <v>85</v>
      </c>
      <c r="B86">
        <v>1</v>
      </c>
    </row>
    <row r="87" spans="1:2" x14ac:dyDescent="0.3">
      <c r="A87">
        <v>86</v>
      </c>
      <c r="B87">
        <v>1</v>
      </c>
    </row>
    <row r="88" spans="1:2" x14ac:dyDescent="0.3">
      <c r="A88">
        <v>87</v>
      </c>
      <c r="B88">
        <v>1</v>
      </c>
    </row>
    <row r="89" spans="1:2" x14ac:dyDescent="0.3">
      <c r="A89">
        <v>88</v>
      </c>
      <c r="B89">
        <v>1</v>
      </c>
    </row>
    <row r="90" spans="1:2" x14ac:dyDescent="0.3">
      <c r="A90">
        <v>89</v>
      </c>
      <c r="B90">
        <v>1</v>
      </c>
    </row>
    <row r="91" spans="1:2" x14ac:dyDescent="0.3">
      <c r="A91">
        <v>90</v>
      </c>
      <c r="B91">
        <v>1</v>
      </c>
    </row>
    <row r="92" spans="1:2" x14ac:dyDescent="0.3">
      <c r="A92">
        <v>91</v>
      </c>
      <c r="B92">
        <v>1</v>
      </c>
    </row>
    <row r="93" spans="1:2" x14ac:dyDescent="0.3">
      <c r="A93">
        <v>92</v>
      </c>
      <c r="B93">
        <v>1</v>
      </c>
    </row>
    <row r="94" spans="1:2" x14ac:dyDescent="0.3">
      <c r="A94">
        <v>93</v>
      </c>
      <c r="B94">
        <v>1</v>
      </c>
    </row>
    <row r="95" spans="1:2" x14ac:dyDescent="0.3">
      <c r="A95">
        <v>94</v>
      </c>
      <c r="B95">
        <v>1</v>
      </c>
    </row>
    <row r="96" spans="1:2" x14ac:dyDescent="0.3">
      <c r="A96">
        <v>95</v>
      </c>
      <c r="B96">
        <v>1</v>
      </c>
    </row>
    <row r="97" spans="1:2" x14ac:dyDescent="0.3">
      <c r="A97">
        <v>96</v>
      </c>
      <c r="B97">
        <v>1</v>
      </c>
    </row>
    <row r="98" spans="1:2" x14ac:dyDescent="0.3">
      <c r="A98">
        <v>97</v>
      </c>
      <c r="B98">
        <v>1</v>
      </c>
    </row>
    <row r="99" spans="1:2" x14ac:dyDescent="0.3">
      <c r="A99">
        <v>98</v>
      </c>
      <c r="B99">
        <v>1</v>
      </c>
    </row>
    <row r="100" spans="1:2" x14ac:dyDescent="0.3">
      <c r="A100">
        <v>99</v>
      </c>
      <c r="B100">
        <v>1</v>
      </c>
    </row>
    <row r="101" spans="1:2" x14ac:dyDescent="0.3">
      <c r="A101">
        <v>100</v>
      </c>
      <c r="B101">
        <v>1</v>
      </c>
    </row>
    <row r="102" spans="1:2" x14ac:dyDescent="0.3">
      <c r="A102">
        <v>101</v>
      </c>
      <c r="B102">
        <v>1</v>
      </c>
    </row>
    <row r="103" spans="1:2" x14ac:dyDescent="0.3">
      <c r="A103">
        <v>102</v>
      </c>
      <c r="B103">
        <v>1</v>
      </c>
    </row>
    <row r="104" spans="1:2" x14ac:dyDescent="0.3">
      <c r="A104">
        <v>103</v>
      </c>
      <c r="B104">
        <v>1</v>
      </c>
    </row>
    <row r="105" spans="1:2" x14ac:dyDescent="0.3">
      <c r="A105">
        <v>104</v>
      </c>
      <c r="B105">
        <v>1</v>
      </c>
    </row>
    <row r="106" spans="1:2" x14ac:dyDescent="0.3">
      <c r="A106">
        <v>105</v>
      </c>
      <c r="B106">
        <v>1</v>
      </c>
    </row>
    <row r="107" spans="1:2" x14ac:dyDescent="0.3">
      <c r="A107">
        <v>106</v>
      </c>
      <c r="B107">
        <v>1</v>
      </c>
    </row>
    <row r="108" spans="1:2" x14ac:dyDescent="0.3">
      <c r="A108">
        <v>107</v>
      </c>
      <c r="B108">
        <v>1</v>
      </c>
    </row>
    <row r="109" spans="1:2" x14ac:dyDescent="0.3">
      <c r="A109">
        <v>108</v>
      </c>
      <c r="B109">
        <v>1</v>
      </c>
    </row>
    <row r="110" spans="1:2" x14ac:dyDescent="0.3">
      <c r="A110">
        <v>109</v>
      </c>
      <c r="B110">
        <v>1</v>
      </c>
    </row>
    <row r="111" spans="1:2" x14ac:dyDescent="0.3">
      <c r="A111">
        <v>110</v>
      </c>
      <c r="B111">
        <v>1</v>
      </c>
    </row>
    <row r="112" spans="1:2" x14ac:dyDescent="0.3">
      <c r="A112">
        <v>111</v>
      </c>
      <c r="B112">
        <v>1</v>
      </c>
    </row>
    <row r="113" spans="1:2" x14ac:dyDescent="0.3">
      <c r="A113">
        <v>112</v>
      </c>
      <c r="B113">
        <v>1</v>
      </c>
    </row>
    <row r="114" spans="1:2" x14ac:dyDescent="0.3">
      <c r="A114">
        <v>113</v>
      </c>
      <c r="B114">
        <v>1</v>
      </c>
    </row>
    <row r="115" spans="1:2" x14ac:dyDescent="0.3">
      <c r="A115">
        <v>114</v>
      </c>
      <c r="B115">
        <v>1</v>
      </c>
    </row>
    <row r="116" spans="1:2" x14ac:dyDescent="0.3">
      <c r="A116">
        <v>115</v>
      </c>
      <c r="B116">
        <v>1</v>
      </c>
    </row>
    <row r="117" spans="1:2" x14ac:dyDescent="0.3">
      <c r="A117">
        <v>116</v>
      </c>
      <c r="B117">
        <v>1</v>
      </c>
    </row>
    <row r="118" spans="1:2" x14ac:dyDescent="0.3">
      <c r="A118">
        <v>117</v>
      </c>
      <c r="B118">
        <v>1</v>
      </c>
    </row>
    <row r="119" spans="1:2" x14ac:dyDescent="0.3">
      <c r="A119">
        <v>118</v>
      </c>
      <c r="B119">
        <v>1</v>
      </c>
    </row>
    <row r="120" spans="1:2" x14ac:dyDescent="0.3">
      <c r="A120">
        <v>119</v>
      </c>
      <c r="B120">
        <v>1</v>
      </c>
    </row>
    <row r="121" spans="1:2" x14ac:dyDescent="0.3">
      <c r="A121">
        <v>120</v>
      </c>
      <c r="B121">
        <v>1</v>
      </c>
    </row>
    <row r="122" spans="1:2" x14ac:dyDescent="0.3">
      <c r="A122">
        <v>121</v>
      </c>
      <c r="B122">
        <v>1</v>
      </c>
    </row>
    <row r="123" spans="1:2" x14ac:dyDescent="0.3">
      <c r="A123">
        <v>122</v>
      </c>
      <c r="B123">
        <v>1</v>
      </c>
    </row>
    <row r="124" spans="1:2" x14ac:dyDescent="0.3">
      <c r="A124">
        <v>123</v>
      </c>
      <c r="B124">
        <v>1</v>
      </c>
    </row>
    <row r="125" spans="1:2" x14ac:dyDescent="0.3">
      <c r="A125">
        <v>124</v>
      </c>
      <c r="B125">
        <v>1</v>
      </c>
    </row>
    <row r="126" spans="1:2" x14ac:dyDescent="0.3">
      <c r="A126">
        <v>125</v>
      </c>
      <c r="B126">
        <v>1</v>
      </c>
    </row>
    <row r="127" spans="1:2" x14ac:dyDescent="0.3">
      <c r="A127">
        <v>126</v>
      </c>
      <c r="B127">
        <v>1</v>
      </c>
    </row>
    <row r="128" spans="1:2" x14ac:dyDescent="0.3">
      <c r="A128">
        <v>127</v>
      </c>
      <c r="B128">
        <v>1</v>
      </c>
    </row>
    <row r="129" spans="1:2" x14ac:dyDescent="0.3">
      <c r="A129">
        <v>128</v>
      </c>
      <c r="B129">
        <v>1</v>
      </c>
    </row>
    <row r="130" spans="1:2" x14ac:dyDescent="0.3">
      <c r="A130">
        <v>129</v>
      </c>
      <c r="B130">
        <v>1</v>
      </c>
    </row>
    <row r="131" spans="1:2" x14ac:dyDescent="0.3">
      <c r="A131">
        <v>130</v>
      </c>
      <c r="B131">
        <v>1</v>
      </c>
    </row>
    <row r="132" spans="1:2" x14ac:dyDescent="0.3">
      <c r="A132">
        <v>131</v>
      </c>
      <c r="B132">
        <v>1</v>
      </c>
    </row>
    <row r="133" spans="1:2" x14ac:dyDescent="0.3">
      <c r="A133">
        <v>132</v>
      </c>
      <c r="B133">
        <v>1</v>
      </c>
    </row>
    <row r="134" spans="1:2" x14ac:dyDescent="0.3">
      <c r="A134">
        <v>133</v>
      </c>
      <c r="B134">
        <v>1</v>
      </c>
    </row>
    <row r="135" spans="1:2" x14ac:dyDescent="0.3">
      <c r="A135">
        <v>134</v>
      </c>
      <c r="B135">
        <v>1</v>
      </c>
    </row>
    <row r="136" spans="1:2" x14ac:dyDescent="0.3">
      <c r="A136">
        <v>135</v>
      </c>
      <c r="B136">
        <v>1</v>
      </c>
    </row>
    <row r="137" spans="1:2" x14ac:dyDescent="0.3">
      <c r="A137">
        <v>136</v>
      </c>
      <c r="B137">
        <v>1</v>
      </c>
    </row>
    <row r="138" spans="1:2" x14ac:dyDescent="0.3">
      <c r="A138">
        <v>137</v>
      </c>
      <c r="B138">
        <v>1</v>
      </c>
    </row>
    <row r="139" spans="1:2" x14ac:dyDescent="0.3">
      <c r="A139">
        <v>138</v>
      </c>
      <c r="B139">
        <v>1</v>
      </c>
    </row>
    <row r="140" spans="1:2" x14ac:dyDescent="0.3">
      <c r="A140">
        <v>139</v>
      </c>
      <c r="B140">
        <v>1</v>
      </c>
    </row>
    <row r="141" spans="1:2" x14ac:dyDescent="0.3">
      <c r="A141">
        <v>140</v>
      </c>
      <c r="B141">
        <v>1</v>
      </c>
    </row>
    <row r="142" spans="1:2" x14ac:dyDescent="0.3">
      <c r="A142">
        <v>141</v>
      </c>
      <c r="B142">
        <v>1</v>
      </c>
    </row>
    <row r="143" spans="1:2" x14ac:dyDescent="0.3">
      <c r="A143">
        <v>142</v>
      </c>
      <c r="B143">
        <v>1</v>
      </c>
    </row>
    <row r="144" spans="1:2" x14ac:dyDescent="0.3">
      <c r="A144">
        <v>143</v>
      </c>
      <c r="B144">
        <v>1</v>
      </c>
    </row>
    <row r="145" spans="1:2" x14ac:dyDescent="0.3">
      <c r="A145">
        <v>144</v>
      </c>
      <c r="B145">
        <v>1</v>
      </c>
    </row>
    <row r="146" spans="1:2" x14ac:dyDescent="0.3">
      <c r="A146">
        <v>145</v>
      </c>
      <c r="B146">
        <v>1</v>
      </c>
    </row>
    <row r="147" spans="1:2" x14ac:dyDescent="0.3">
      <c r="A147">
        <v>146</v>
      </c>
      <c r="B147">
        <v>1</v>
      </c>
    </row>
    <row r="148" spans="1:2" x14ac:dyDescent="0.3">
      <c r="A148">
        <v>147</v>
      </c>
      <c r="B148">
        <v>1</v>
      </c>
    </row>
    <row r="149" spans="1:2" x14ac:dyDescent="0.3">
      <c r="A149">
        <v>148</v>
      </c>
      <c r="B149">
        <v>1</v>
      </c>
    </row>
    <row r="150" spans="1:2" x14ac:dyDescent="0.3">
      <c r="A150">
        <v>149</v>
      </c>
      <c r="B150">
        <v>1</v>
      </c>
    </row>
    <row r="151" spans="1:2" x14ac:dyDescent="0.3">
      <c r="A151">
        <v>150</v>
      </c>
      <c r="B151">
        <v>1</v>
      </c>
    </row>
    <row r="152" spans="1:2" x14ac:dyDescent="0.3">
      <c r="A152">
        <v>151</v>
      </c>
      <c r="B152">
        <v>1</v>
      </c>
    </row>
    <row r="153" spans="1:2" x14ac:dyDescent="0.3">
      <c r="A153">
        <v>152</v>
      </c>
      <c r="B153">
        <v>1</v>
      </c>
    </row>
    <row r="154" spans="1:2" x14ac:dyDescent="0.3">
      <c r="A154">
        <v>153</v>
      </c>
      <c r="B154">
        <v>1</v>
      </c>
    </row>
    <row r="155" spans="1:2" x14ac:dyDescent="0.3">
      <c r="A155">
        <v>154</v>
      </c>
      <c r="B155">
        <v>1</v>
      </c>
    </row>
    <row r="156" spans="1:2" x14ac:dyDescent="0.3">
      <c r="A156">
        <v>155</v>
      </c>
      <c r="B156">
        <v>1</v>
      </c>
    </row>
    <row r="157" spans="1:2" x14ac:dyDescent="0.3">
      <c r="A157">
        <v>156</v>
      </c>
      <c r="B157">
        <v>1</v>
      </c>
    </row>
    <row r="158" spans="1:2" x14ac:dyDescent="0.3">
      <c r="A158">
        <v>157</v>
      </c>
      <c r="B158">
        <v>1</v>
      </c>
    </row>
    <row r="159" spans="1:2" x14ac:dyDescent="0.3">
      <c r="A159">
        <v>158</v>
      </c>
      <c r="B159">
        <v>1</v>
      </c>
    </row>
    <row r="160" spans="1:2" x14ac:dyDescent="0.3">
      <c r="A160">
        <v>159</v>
      </c>
      <c r="B160">
        <v>1</v>
      </c>
    </row>
    <row r="161" spans="1:2" x14ac:dyDescent="0.3">
      <c r="A161">
        <v>160</v>
      </c>
      <c r="B161">
        <v>1</v>
      </c>
    </row>
    <row r="162" spans="1:2" x14ac:dyDescent="0.3">
      <c r="A162">
        <v>161</v>
      </c>
      <c r="B162">
        <v>1</v>
      </c>
    </row>
    <row r="163" spans="1:2" x14ac:dyDescent="0.3">
      <c r="A163">
        <v>162</v>
      </c>
      <c r="B163">
        <v>1</v>
      </c>
    </row>
    <row r="164" spans="1:2" x14ac:dyDescent="0.3">
      <c r="A164">
        <v>163</v>
      </c>
      <c r="B164">
        <v>1</v>
      </c>
    </row>
    <row r="165" spans="1:2" x14ac:dyDescent="0.3">
      <c r="A165">
        <v>164</v>
      </c>
      <c r="B165">
        <v>1</v>
      </c>
    </row>
    <row r="166" spans="1:2" x14ac:dyDescent="0.3">
      <c r="A166">
        <v>165</v>
      </c>
      <c r="B166">
        <v>1</v>
      </c>
    </row>
    <row r="167" spans="1:2" x14ac:dyDescent="0.3">
      <c r="A167">
        <v>166</v>
      </c>
      <c r="B167">
        <v>1</v>
      </c>
    </row>
    <row r="168" spans="1:2" x14ac:dyDescent="0.3">
      <c r="A168">
        <v>167</v>
      </c>
      <c r="B168">
        <v>1</v>
      </c>
    </row>
    <row r="169" spans="1:2" x14ac:dyDescent="0.3">
      <c r="A169">
        <v>168</v>
      </c>
      <c r="B169">
        <v>1</v>
      </c>
    </row>
    <row r="170" spans="1:2" x14ac:dyDescent="0.3">
      <c r="A170">
        <v>169</v>
      </c>
      <c r="B170">
        <v>1</v>
      </c>
    </row>
    <row r="171" spans="1:2" x14ac:dyDescent="0.3">
      <c r="A171">
        <v>170</v>
      </c>
      <c r="B171">
        <v>1</v>
      </c>
    </row>
    <row r="172" spans="1:2" x14ac:dyDescent="0.3">
      <c r="A172">
        <v>171</v>
      </c>
      <c r="B172">
        <v>1</v>
      </c>
    </row>
    <row r="173" spans="1:2" x14ac:dyDescent="0.3">
      <c r="A173">
        <v>172</v>
      </c>
      <c r="B173">
        <v>1</v>
      </c>
    </row>
    <row r="174" spans="1:2" x14ac:dyDescent="0.3">
      <c r="A174">
        <v>173</v>
      </c>
      <c r="B174">
        <v>1</v>
      </c>
    </row>
    <row r="175" spans="1:2" x14ac:dyDescent="0.3">
      <c r="A175">
        <v>174</v>
      </c>
      <c r="B175">
        <v>1</v>
      </c>
    </row>
    <row r="176" spans="1:2" x14ac:dyDescent="0.3">
      <c r="A176">
        <v>175</v>
      </c>
      <c r="B176">
        <v>1</v>
      </c>
    </row>
    <row r="177" spans="1:2" x14ac:dyDescent="0.3">
      <c r="A177">
        <v>176</v>
      </c>
      <c r="B177">
        <v>1</v>
      </c>
    </row>
    <row r="178" spans="1:2" x14ac:dyDescent="0.3">
      <c r="A178">
        <v>177</v>
      </c>
      <c r="B178">
        <v>1</v>
      </c>
    </row>
    <row r="179" spans="1:2" x14ac:dyDescent="0.3">
      <c r="A179">
        <v>178</v>
      </c>
      <c r="B179">
        <v>1</v>
      </c>
    </row>
    <row r="180" spans="1:2" x14ac:dyDescent="0.3">
      <c r="A180">
        <v>179</v>
      </c>
      <c r="B180">
        <v>1</v>
      </c>
    </row>
    <row r="181" spans="1:2" x14ac:dyDescent="0.3">
      <c r="A181">
        <v>180</v>
      </c>
      <c r="B181">
        <v>1</v>
      </c>
    </row>
    <row r="182" spans="1:2" x14ac:dyDescent="0.3">
      <c r="A182">
        <v>181</v>
      </c>
      <c r="B182">
        <v>1</v>
      </c>
    </row>
    <row r="183" spans="1:2" x14ac:dyDescent="0.3">
      <c r="A183">
        <v>182</v>
      </c>
      <c r="B183">
        <v>1</v>
      </c>
    </row>
    <row r="184" spans="1:2" x14ac:dyDescent="0.3">
      <c r="A184">
        <v>183</v>
      </c>
      <c r="B184">
        <v>1</v>
      </c>
    </row>
    <row r="185" spans="1:2" x14ac:dyDescent="0.3">
      <c r="A185">
        <v>184</v>
      </c>
      <c r="B185">
        <v>1</v>
      </c>
    </row>
    <row r="186" spans="1:2" x14ac:dyDescent="0.3">
      <c r="A186">
        <v>185</v>
      </c>
      <c r="B186">
        <v>1</v>
      </c>
    </row>
    <row r="187" spans="1:2" x14ac:dyDescent="0.3">
      <c r="A187">
        <v>186</v>
      </c>
      <c r="B187">
        <v>1</v>
      </c>
    </row>
    <row r="188" spans="1:2" x14ac:dyDescent="0.3">
      <c r="A188">
        <v>187</v>
      </c>
      <c r="B188">
        <v>1</v>
      </c>
    </row>
    <row r="189" spans="1:2" x14ac:dyDescent="0.3">
      <c r="A189">
        <v>188</v>
      </c>
      <c r="B189">
        <v>1</v>
      </c>
    </row>
    <row r="190" spans="1:2" x14ac:dyDescent="0.3">
      <c r="A190">
        <v>189</v>
      </c>
      <c r="B190">
        <v>1</v>
      </c>
    </row>
    <row r="191" spans="1:2" x14ac:dyDescent="0.3">
      <c r="A191">
        <v>190</v>
      </c>
      <c r="B191">
        <v>1</v>
      </c>
    </row>
    <row r="192" spans="1:2" x14ac:dyDescent="0.3">
      <c r="A192">
        <v>191</v>
      </c>
      <c r="B192">
        <v>1</v>
      </c>
    </row>
    <row r="193" spans="1:2" x14ac:dyDescent="0.3">
      <c r="A193">
        <v>192</v>
      </c>
      <c r="B193">
        <v>1</v>
      </c>
    </row>
    <row r="194" spans="1:2" x14ac:dyDescent="0.3">
      <c r="A194">
        <v>193</v>
      </c>
      <c r="B194">
        <v>1</v>
      </c>
    </row>
    <row r="195" spans="1:2" x14ac:dyDescent="0.3">
      <c r="A195">
        <v>194</v>
      </c>
      <c r="B195">
        <v>1</v>
      </c>
    </row>
    <row r="196" spans="1:2" x14ac:dyDescent="0.3">
      <c r="A196">
        <v>195</v>
      </c>
      <c r="B196">
        <v>1</v>
      </c>
    </row>
    <row r="197" spans="1:2" x14ac:dyDescent="0.3">
      <c r="A197">
        <v>196</v>
      </c>
      <c r="B197">
        <v>1</v>
      </c>
    </row>
    <row r="198" spans="1:2" x14ac:dyDescent="0.3">
      <c r="A198">
        <v>197</v>
      </c>
      <c r="B198">
        <v>1</v>
      </c>
    </row>
    <row r="199" spans="1:2" x14ac:dyDescent="0.3">
      <c r="A199">
        <v>198</v>
      </c>
      <c r="B199">
        <v>1</v>
      </c>
    </row>
    <row r="200" spans="1:2" x14ac:dyDescent="0.3">
      <c r="A200">
        <v>199</v>
      </c>
      <c r="B200">
        <v>1</v>
      </c>
    </row>
    <row r="201" spans="1:2" x14ac:dyDescent="0.3">
      <c r="A201">
        <v>200</v>
      </c>
      <c r="B201">
        <v>1</v>
      </c>
    </row>
    <row r="202" spans="1:2" x14ac:dyDescent="0.3">
      <c r="A202">
        <v>201</v>
      </c>
      <c r="B202">
        <v>1</v>
      </c>
    </row>
    <row r="203" spans="1:2" x14ac:dyDescent="0.3">
      <c r="A203">
        <v>202</v>
      </c>
      <c r="B203">
        <v>1</v>
      </c>
    </row>
    <row r="204" spans="1:2" x14ac:dyDescent="0.3">
      <c r="A204">
        <v>203</v>
      </c>
      <c r="B204">
        <v>1</v>
      </c>
    </row>
    <row r="205" spans="1:2" x14ac:dyDescent="0.3">
      <c r="A205">
        <v>204</v>
      </c>
      <c r="B205">
        <v>1</v>
      </c>
    </row>
    <row r="206" spans="1:2" x14ac:dyDescent="0.3">
      <c r="A206">
        <v>205</v>
      </c>
      <c r="B206">
        <v>1</v>
      </c>
    </row>
    <row r="207" spans="1:2" x14ac:dyDescent="0.3">
      <c r="A207">
        <v>206</v>
      </c>
      <c r="B207">
        <v>1</v>
      </c>
    </row>
    <row r="208" spans="1:2" x14ac:dyDescent="0.3">
      <c r="A208">
        <v>207</v>
      </c>
      <c r="B208">
        <v>1</v>
      </c>
    </row>
    <row r="209" spans="1:2" x14ac:dyDescent="0.3">
      <c r="A209">
        <v>208</v>
      </c>
      <c r="B209">
        <v>1</v>
      </c>
    </row>
    <row r="210" spans="1:2" x14ac:dyDescent="0.3">
      <c r="A210">
        <v>209</v>
      </c>
      <c r="B210">
        <v>1</v>
      </c>
    </row>
    <row r="211" spans="1:2" x14ac:dyDescent="0.3">
      <c r="A211">
        <v>210</v>
      </c>
      <c r="B211">
        <v>1</v>
      </c>
    </row>
    <row r="212" spans="1:2" x14ac:dyDescent="0.3">
      <c r="A212">
        <v>211</v>
      </c>
      <c r="B212">
        <v>1</v>
      </c>
    </row>
    <row r="213" spans="1:2" x14ac:dyDescent="0.3">
      <c r="A213">
        <v>212</v>
      </c>
      <c r="B213">
        <v>1</v>
      </c>
    </row>
    <row r="214" spans="1:2" x14ac:dyDescent="0.3">
      <c r="A214">
        <v>213</v>
      </c>
      <c r="B214">
        <v>1</v>
      </c>
    </row>
    <row r="215" spans="1:2" x14ac:dyDescent="0.3">
      <c r="A215">
        <v>214</v>
      </c>
      <c r="B215">
        <v>1</v>
      </c>
    </row>
    <row r="216" spans="1:2" x14ac:dyDescent="0.3">
      <c r="A216">
        <v>215</v>
      </c>
      <c r="B216">
        <v>1</v>
      </c>
    </row>
    <row r="217" spans="1:2" x14ac:dyDescent="0.3">
      <c r="A217">
        <v>216</v>
      </c>
      <c r="B217">
        <v>1</v>
      </c>
    </row>
    <row r="218" spans="1:2" x14ac:dyDescent="0.3">
      <c r="A218">
        <v>217</v>
      </c>
      <c r="B218">
        <v>1</v>
      </c>
    </row>
    <row r="219" spans="1:2" x14ac:dyDescent="0.3">
      <c r="A219">
        <v>218</v>
      </c>
      <c r="B219">
        <v>1</v>
      </c>
    </row>
    <row r="220" spans="1:2" x14ac:dyDescent="0.3">
      <c r="A220">
        <v>219</v>
      </c>
      <c r="B220">
        <v>1</v>
      </c>
    </row>
    <row r="221" spans="1:2" x14ac:dyDescent="0.3">
      <c r="A221">
        <v>220</v>
      </c>
      <c r="B221">
        <v>1</v>
      </c>
    </row>
    <row r="222" spans="1:2" x14ac:dyDescent="0.3">
      <c r="A222">
        <v>221</v>
      </c>
      <c r="B222">
        <v>1</v>
      </c>
    </row>
    <row r="223" spans="1:2" x14ac:dyDescent="0.3">
      <c r="A223">
        <v>222</v>
      </c>
      <c r="B223">
        <v>1</v>
      </c>
    </row>
    <row r="224" spans="1:2" x14ac:dyDescent="0.3">
      <c r="A224">
        <v>223</v>
      </c>
      <c r="B224">
        <v>1</v>
      </c>
    </row>
    <row r="225" spans="1:2" x14ac:dyDescent="0.3">
      <c r="A225">
        <v>224</v>
      </c>
      <c r="B225">
        <v>1</v>
      </c>
    </row>
    <row r="226" spans="1:2" x14ac:dyDescent="0.3">
      <c r="A226">
        <v>225</v>
      </c>
      <c r="B226">
        <v>1</v>
      </c>
    </row>
    <row r="227" spans="1:2" x14ac:dyDescent="0.3">
      <c r="A227">
        <v>226</v>
      </c>
      <c r="B227">
        <v>1</v>
      </c>
    </row>
    <row r="228" spans="1:2" x14ac:dyDescent="0.3">
      <c r="A228">
        <v>227</v>
      </c>
      <c r="B228">
        <v>1</v>
      </c>
    </row>
    <row r="229" spans="1:2" x14ac:dyDescent="0.3">
      <c r="A229">
        <v>228</v>
      </c>
      <c r="B229">
        <v>1</v>
      </c>
    </row>
    <row r="230" spans="1:2" x14ac:dyDescent="0.3">
      <c r="A230">
        <v>229</v>
      </c>
      <c r="B230">
        <v>1</v>
      </c>
    </row>
    <row r="231" spans="1:2" x14ac:dyDescent="0.3">
      <c r="A231">
        <v>230</v>
      </c>
      <c r="B231">
        <v>1</v>
      </c>
    </row>
    <row r="232" spans="1:2" x14ac:dyDescent="0.3">
      <c r="A232">
        <v>231</v>
      </c>
      <c r="B232">
        <v>1</v>
      </c>
    </row>
    <row r="233" spans="1:2" x14ac:dyDescent="0.3">
      <c r="A233">
        <v>232</v>
      </c>
      <c r="B233">
        <v>1</v>
      </c>
    </row>
    <row r="234" spans="1:2" x14ac:dyDescent="0.3">
      <c r="A234">
        <v>233</v>
      </c>
      <c r="B234">
        <v>1</v>
      </c>
    </row>
    <row r="235" spans="1:2" x14ac:dyDescent="0.3">
      <c r="A235">
        <v>234</v>
      </c>
      <c r="B235">
        <v>1</v>
      </c>
    </row>
    <row r="236" spans="1:2" x14ac:dyDescent="0.3">
      <c r="A236">
        <v>235</v>
      </c>
      <c r="B236">
        <v>1</v>
      </c>
    </row>
    <row r="237" spans="1:2" x14ac:dyDescent="0.3">
      <c r="A237">
        <v>236</v>
      </c>
      <c r="B237">
        <v>1</v>
      </c>
    </row>
    <row r="238" spans="1:2" x14ac:dyDescent="0.3">
      <c r="A238">
        <v>237</v>
      </c>
      <c r="B238">
        <v>1</v>
      </c>
    </row>
    <row r="239" spans="1:2" x14ac:dyDescent="0.3">
      <c r="A239">
        <v>238</v>
      </c>
      <c r="B239">
        <v>1</v>
      </c>
    </row>
    <row r="240" spans="1:2" x14ac:dyDescent="0.3">
      <c r="A240">
        <v>239</v>
      </c>
      <c r="B240">
        <v>1</v>
      </c>
    </row>
    <row r="241" spans="1:2" x14ac:dyDescent="0.3">
      <c r="A241">
        <v>240</v>
      </c>
      <c r="B241">
        <v>1</v>
      </c>
    </row>
    <row r="242" spans="1:2" x14ac:dyDescent="0.3">
      <c r="A242">
        <v>241</v>
      </c>
      <c r="B242">
        <v>2</v>
      </c>
    </row>
    <row r="243" spans="1:2" x14ac:dyDescent="0.3">
      <c r="A243">
        <v>242</v>
      </c>
      <c r="B243">
        <v>2</v>
      </c>
    </row>
    <row r="244" spans="1:2" x14ac:dyDescent="0.3">
      <c r="A244">
        <v>243</v>
      </c>
      <c r="B244">
        <v>2</v>
      </c>
    </row>
    <row r="245" spans="1:2" x14ac:dyDescent="0.3">
      <c r="A245">
        <v>244</v>
      </c>
      <c r="B245">
        <v>2</v>
      </c>
    </row>
    <row r="246" spans="1:2" x14ac:dyDescent="0.3">
      <c r="A246">
        <v>245</v>
      </c>
      <c r="B246">
        <v>2</v>
      </c>
    </row>
    <row r="247" spans="1:2" x14ac:dyDescent="0.3">
      <c r="A247">
        <v>246</v>
      </c>
      <c r="B247">
        <v>2</v>
      </c>
    </row>
    <row r="248" spans="1:2" x14ac:dyDescent="0.3">
      <c r="A248">
        <v>247</v>
      </c>
      <c r="B248">
        <v>2</v>
      </c>
    </row>
    <row r="249" spans="1:2" x14ac:dyDescent="0.3">
      <c r="A249">
        <v>248</v>
      </c>
      <c r="B249">
        <v>2</v>
      </c>
    </row>
    <row r="250" spans="1:2" x14ac:dyDescent="0.3">
      <c r="A250">
        <v>249</v>
      </c>
      <c r="B250">
        <v>2</v>
      </c>
    </row>
    <row r="251" spans="1:2" x14ac:dyDescent="0.3">
      <c r="A251">
        <v>250</v>
      </c>
      <c r="B251">
        <v>2</v>
      </c>
    </row>
    <row r="252" spans="1:2" x14ac:dyDescent="0.3">
      <c r="A252">
        <v>251</v>
      </c>
      <c r="B252">
        <v>2</v>
      </c>
    </row>
    <row r="253" spans="1:2" x14ac:dyDescent="0.3">
      <c r="A253">
        <v>252</v>
      </c>
      <c r="B253">
        <v>2</v>
      </c>
    </row>
    <row r="254" spans="1:2" x14ac:dyDescent="0.3">
      <c r="A254">
        <v>253</v>
      </c>
      <c r="B254">
        <v>2</v>
      </c>
    </row>
    <row r="255" spans="1:2" x14ac:dyDescent="0.3">
      <c r="A255">
        <v>254</v>
      </c>
      <c r="B255">
        <v>2</v>
      </c>
    </row>
    <row r="256" spans="1:2" x14ac:dyDescent="0.3">
      <c r="A256">
        <v>255</v>
      </c>
      <c r="B256">
        <v>2</v>
      </c>
    </row>
    <row r="257" spans="1:2" x14ac:dyDescent="0.3">
      <c r="A257">
        <v>256</v>
      </c>
      <c r="B257">
        <v>2</v>
      </c>
    </row>
    <row r="258" spans="1:2" x14ac:dyDescent="0.3">
      <c r="A258">
        <v>257</v>
      </c>
      <c r="B258">
        <v>2</v>
      </c>
    </row>
    <row r="259" spans="1:2" x14ac:dyDescent="0.3">
      <c r="A259">
        <v>258</v>
      </c>
      <c r="B259">
        <v>2</v>
      </c>
    </row>
    <row r="260" spans="1:2" x14ac:dyDescent="0.3">
      <c r="A260">
        <v>259</v>
      </c>
      <c r="B260">
        <v>2</v>
      </c>
    </row>
    <row r="261" spans="1:2" x14ac:dyDescent="0.3">
      <c r="A261">
        <v>260</v>
      </c>
      <c r="B261">
        <v>2</v>
      </c>
    </row>
    <row r="262" spans="1:2" x14ac:dyDescent="0.3">
      <c r="A262">
        <v>261</v>
      </c>
      <c r="B262">
        <v>2</v>
      </c>
    </row>
    <row r="263" spans="1:2" x14ac:dyDescent="0.3">
      <c r="A263">
        <v>262</v>
      </c>
      <c r="B263">
        <v>2</v>
      </c>
    </row>
    <row r="264" spans="1:2" x14ac:dyDescent="0.3">
      <c r="A264">
        <v>263</v>
      </c>
      <c r="B264">
        <v>2</v>
      </c>
    </row>
    <row r="265" spans="1:2" x14ac:dyDescent="0.3">
      <c r="A265">
        <v>264</v>
      </c>
      <c r="B265">
        <v>2</v>
      </c>
    </row>
    <row r="266" spans="1:2" x14ac:dyDescent="0.3">
      <c r="A266">
        <v>265</v>
      </c>
      <c r="B266">
        <v>2</v>
      </c>
    </row>
    <row r="267" spans="1:2" x14ac:dyDescent="0.3">
      <c r="A267">
        <v>266</v>
      </c>
      <c r="B267">
        <v>2</v>
      </c>
    </row>
    <row r="268" spans="1:2" x14ac:dyDescent="0.3">
      <c r="A268">
        <v>267</v>
      </c>
      <c r="B268">
        <v>2</v>
      </c>
    </row>
    <row r="269" spans="1:2" x14ac:dyDescent="0.3">
      <c r="A269">
        <v>268</v>
      </c>
      <c r="B269">
        <v>2</v>
      </c>
    </row>
    <row r="270" spans="1:2" x14ac:dyDescent="0.3">
      <c r="A270">
        <v>269</v>
      </c>
      <c r="B270">
        <v>2</v>
      </c>
    </row>
    <row r="271" spans="1:2" x14ac:dyDescent="0.3">
      <c r="A271">
        <v>270</v>
      </c>
      <c r="B271">
        <v>2</v>
      </c>
    </row>
    <row r="272" spans="1:2" x14ac:dyDescent="0.3">
      <c r="A272">
        <v>271</v>
      </c>
      <c r="B272">
        <v>2</v>
      </c>
    </row>
    <row r="273" spans="1:2" x14ac:dyDescent="0.3">
      <c r="A273">
        <v>272</v>
      </c>
      <c r="B273">
        <v>2</v>
      </c>
    </row>
    <row r="274" spans="1:2" x14ac:dyDescent="0.3">
      <c r="A274">
        <v>273</v>
      </c>
      <c r="B274">
        <v>2</v>
      </c>
    </row>
    <row r="275" spans="1:2" x14ac:dyDescent="0.3">
      <c r="A275">
        <v>274</v>
      </c>
      <c r="B275">
        <v>2</v>
      </c>
    </row>
    <row r="276" spans="1:2" x14ac:dyDescent="0.3">
      <c r="A276">
        <v>275</v>
      </c>
      <c r="B276">
        <v>2</v>
      </c>
    </row>
    <row r="277" spans="1:2" x14ac:dyDescent="0.3">
      <c r="A277">
        <v>276</v>
      </c>
      <c r="B277">
        <v>2</v>
      </c>
    </row>
    <row r="278" spans="1:2" x14ac:dyDescent="0.3">
      <c r="A278">
        <v>277</v>
      </c>
      <c r="B278">
        <v>2</v>
      </c>
    </row>
    <row r="279" spans="1:2" x14ac:dyDescent="0.3">
      <c r="A279">
        <v>278</v>
      </c>
      <c r="B279">
        <v>2</v>
      </c>
    </row>
    <row r="280" spans="1:2" x14ac:dyDescent="0.3">
      <c r="A280">
        <v>279</v>
      </c>
      <c r="B280">
        <v>2</v>
      </c>
    </row>
    <row r="281" spans="1:2" x14ac:dyDescent="0.3">
      <c r="A281">
        <v>280</v>
      </c>
      <c r="B281">
        <v>2</v>
      </c>
    </row>
    <row r="282" spans="1:2" x14ac:dyDescent="0.3">
      <c r="A282">
        <v>281</v>
      </c>
      <c r="B282">
        <v>2</v>
      </c>
    </row>
    <row r="283" spans="1:2" x14ac:dyDescent="0.3">
      <c r="A283">
        <v>282</v>
      </c>
      <c r="B283">
        <v>2</v>
      </c>
    </row>
    <row r="284" spans="1:2" x14ac:dyDescent="0.3">
      <c r="A284">
        <v>283</v>
      </c>
      <c r="B284">
        <v>2</v>
      </c>
    </row>
    <row r="285" spans="1:2" x14ac:dyDescent="0.3">
      <c r="A285">
        <v>284</v>
      </c>
      <c r="B285">
        <v>2</v>
      </c>
    </row>
    <row r="286" spans="1:2" x14ac:dyDescent="0.3">
      <c r="A286">
        <v>285</v>
      </c>
      <c r="B286">
        <v>2</v>
      </c>
    </row>
    <row r="287" spans="1:2" x14ac:dyDescent="0.3">
      <c r="A287">
        <v>286</v>
      </c>
      <c r="B287">
        <v>2</v>
      </c>
    </row>
    <row r="288" spans="1:2" x14ac:dyDescent="0.3">
      <c r="A288">
        <v>287</v>
      </c>
      <c r="B288">
        <v>2</v>
      </c>
    </row>
    <row r="289" spans="1:2" x14ac:dyDescent="0.3">
      <c r="A289">
        <v>288</v>
      </c>
      <c r="B289">
        <v>2</v>
      </c>
    </row>
    <row r="290" spans="1:2" x14ac:dyDescent="0.3">
      <c r="A290">
        <v>289</v>
      </c>
      <c r="B290">
        <v>2</v>
      </c>
    </row>
    <row r="291" spans="1:2" x14ac:dyDescent="0.3">
      <c r="A291">
        <v>290</v>
      </c>
      <c r="B291">
        <v>2</v>
      </c>
    </row>
    <row r="292" spans="1:2" x14ac:dyDescent="0.3">
      <c r="A292">
        <v>291</v>
      </c>
      <c r="B292">
        <v>2</v>
      </c>
    </row>
    <row r="293" spans="1:2" x14ac:dyDescent="0.3">
      <c r="A293">
        <v>292</v>
      </c>
      <c r="B293">
        <v>2</v>
      </c>
    </row>
    <row r="294" spans="1:2" x14ac:dyDescent="0.3">
      <c r="A294">
        <v>293</v>
      </c>
      <c r="B294">
        <v>2</v>
      </c>
    </row>
    <row r="295" spans="1:2" x14ac:dyDescent="0.3">
      <c r="A295">
        <v>294</v>
      </c>
      <c r="B295">
        <v>2</v>
      </c>
    </row>
    <row r="296" spans="1:2" x14ac:dyDescent="0.3">
      <c r="A296">
        <v>295</v>
      </c>
      <c r="B296">
        <v>2</v>
      </c>
    </row>
    <row r="297" spans="1:2" x14ac:dyDescent="0.3">
      <c r="A297">
        <v>296</v>
      </c>
      <c r="B297">
        <v>2</v>
      </c>
    </row>
    <row r="298" spans="1:2" x14ac:dyDescent="0.3">
      <c r="A298">
        <v>297</v>
      </c>
      <c r="B298">
        <v>2</v>
      </c>
    </row>
    <row r="299" spans="1:2" x14ac:dyDescent="0.3">
      <c r="A299">
        <v>298</v>
      </c>
      <c r="B299">
        <v>2</v>
      </c>
    </row>
    <row r="300" spans="1:2" x14ac:dyDescent="0.3">
      <c r="A300">
        <v>299</v>
      </c>
      <c r="B300">
        <v>2</v>
      </c>
    </row>
    <row r="301" spans="1:2" x14ac:dyDescent="0.3">
      <c r="A301">
        <v>300</v>
      </c>
      <c r="B301">
        <v>2</v>
      </c>
    </row>
    <row r="302" spans="1:2" x14ac:dyDescent="0.3">
      <c r="A302">
        <v>301</v>
      </c>
      <c r="B302">
        <v>2</v>
      </c>
    </row>
    <row r="303" spans="1:2" x14ac:dyDescent="0.3">
      <c r="A303">
        <v>302</v>
      </c>
      <c r="B303">
        <v>2</v>
      </c>
    </row>
    <row r="304" spans="1:2" x14ac:dyDescent="0.3">
      <c r="A304">
        <v>303</v>
      </c>
      <c r="B304">
        <v>2</v>
      </c>
    </row>
    <row r="305" spans="1:2" x14ac:dyDescent="0.3">
      <c r="A305">
        <v>304</v>
      </c>
      <c r="B305">
        <v>2</v>
      </c>
    </row>
    <row r="306" spans="1:2" x14ac:dyDescent="0.3">
      <c r="A306">
        <v>305</v>
      </c>
      <c r="B306">
        <v>2</v>
      </c>
    </row>
    <row r="307" spans="1:2" x14ac:dyDescent="0.3">
      <c r="A307">
        <v>306</v>
      </c>
      <c r="B307">
        <v>2</v>
      </c>
    </row>
    <row r="308" spans="1:2" x14ac:dyDescent="0.3">
      <c r="A308">
        <v>307</v>
      </c>
      <c r="B308">
        <v>2</v>
      </c>
    </row>
    <row r="309" spans="1:2" x14ac:dyDescent="0.3">
      <c r="A309">
        <v>308</v>
      </c>
      <c r="B309">
        <v>2</v>
      </c>
    </row>
    <row r="310" spans="1:2" x14ac:dyDescent="0.3">
      <c r="A310">
        <v>309</v>
      </c>
      <c r="B310">
        <v>2</v>
      </c>
    </row>
    <row r="311" spans="1:2" x14ac:dyDescent="0.3">
      <c r="A311">
        <v>310</v>
      </c>
      <c r="B311">
        <v>2</v>
      </c>
    </row>
    <row r="312" spans="1:2" x14ac:dyDescent="0.3">
      <c r="A312">
        <v>311</v>
      </c>
      <c r="B312">
        <v>2</v>
      </c>
    </row>
    <row r="313" spans="1:2" x14ac:dyDescent="0.3">
      <c r="A313">
        <v>312</v>
      </c>
      <c r="B313">
        <v>2</v>
      </c>
    </row>
    <row r="314" spans="1:2" x14ac:dyDescent="0.3">
      <c r="A314">
        <v>313</v>
      </c>
      <c r="B314">
        <v>2</v>
      </c>
    </row>
    <row r="315" spans="1:2" x14ac:dyDescent="0.3">
      <c r="A315">
        <v>314</v>
      </c>
      <c r="B315">
        <v>2</v>
      </c>
    </row>
    <row r="316" spans="1:2" x14ac:dyDescent="0.3">
      <c r="A316">
        <v>315</v>
      </c>
      <c r="B316">
        <v>2</v>
      </c>
    </row>
    <row r="317" spans="1:2" x14ac:dyDescent="0.3">
      <c r="A317">
        <v>316</v>
      </c>
      <c r="B317">
        <v>2</v>
      </c>
    </row>
    <row r="318" spans="1:2" x14ac:dyDescent="0.3">
      <c r="A318">
        <v>317</v>
      </c>
      <c r="B318">
        <v>2</v>
      </c>
    </row>
    <row r="319" spans="1:2" x14ac:dyDescent="0.3">
      <c r="A319">
        <v>318</v>
      </c>
      <c r="B319">
        <v>2</v>
      </c>
    </row>
    <row r="320" spans="1:2" x14ac:dyDescent="0.3">
      <c r="A320">
        <v>319</v>
      </c>
      <c r="B320">
        <v>2</v>
      </c>
    </row>
    <row r="321" spans="1:2" x14ac:dyDescent="0.3">
      <c r="A321">
        <v>320</v>
      </c>
      <c r="B321">
        <v>2</v>
      </c>
    </row>
    <row r="322" spans="1:2" x14ac:dyDescent="0.3">
      <c r="A322">
        <v>321</v>
      </c>
      <c r="B322">
        <v>2</v>
      </c>
    </row>
    <row r="323" spans="1:2" x14ac:dyDescent="0.3">
      <c r="A323">
        <v>322</v>
      </c>
      <c r="B323">
        <v>2</v>
      </c>
    </row>
    <row r="324" spans="1:2" x14ac:dyDescent="0.3">
      <c r="A324">
        <v>323</v>
      </c>
      <c r="B324">
        <v>2</v>
      </c>
    </row>
    <row r="325" spans="1:2" x14ac:dyDescent="0.3">
      <c r="A325">
        <v>324</v>
      </c>
      <c r="B325">
        <v>2</v>
      </c>
    </row>
    <row r="326" spans="1:2" x14ac:dyDescent="0.3">
      <c r="A326">
        <v>325</v>
      </c>
      <c r="B326">
        <v>2</v>
      </c>
    </row>
    <row r="327" spans="1:2" x14ac:dyDescent="0.3">
      <c r="A327">
        <v>326</v>
      </c>
      <c r="B327">
        <v>2</v>
      </c>
    </row>
    <row r="328" spans="1:2" x14ac:dyDescent="0.3">
      <c r="A328">
        <v>327</v>
      </c>
      <c r="B328">
        <v>2</v>
      </c>
    </row>
    <row r="329" spans="1:2" x14ac:dyDescent="0.3">
      <c r="A329">
        <v>328</v>
      </c>
      <c r="B329">
        <v>2</v>
      </c>
    </row>
    <row r="330" spans="1:2" x14ac:dyDescent="0.3">
      <c r="A330">
        <v>329</v>
      </c>
      <c r="B330">
        <v>2</v>
      </c>
    </row>
    <row r="331" spans="1:2" x14ac:dyDescent="0.3">
      <c r="A331">
        <v>330</v>
      </c>
      <c r="B331">
        <v>2</v>
      </c>
    </row>
    <row r="332" spans="1:2" x14ac:dyDescent="0.3">
      <c r="A332">
        <v>331</v>
      </c>
      <c r="B332">
        <v>2</v>
      </c>
    </row>
    <row r="333" spans="1:2" x14ac:dyDescent="0.3">
      <c r="A333">
        <v>332</v>
      </c>
      <c r="B333">
        <v>2</v>
      </c>
    </row>
    <row r="334" spans="1:2" x14ac:dyDescent="0.3">
      <c r="A334">
        <v>333</v>
      </c>
      <c r="B334">
        <v>2</v>
      </c>
    </row>
    <row r="335" spans="1:2" x14ac:dyDescent="0.3">
      <c r="A335">
        <v>334</v>
      </c>
      <c r="B335">
        <v>2</v>
      </c>
    </row>
    <row r="336" spans="1:2" x14ac:dyDescent="0.3">
      <c r="A336">
        <v>335</v>
      </c>
      <c r="B336">
        <v>2</v>
      </c>
    </row>
    <row r="337" spans="1:2" x14ac:dyDescent="0.3">
      <c r="A337">
        <v>336</v>
      </c>
      <c r="B337">
        <v>2</v>
      </c>
    </row>
    <row r="338" spans="1:2" x14ac:dyDescent="0.3">
      <c r="A338">
        <v>337</v>
      </c>
      <c r="B338">
        <v>2</v>
      </c>
    </row>
    <row r="339" spans="1:2" x14ac:dyDescent="0.3">
      <c r="A339">
        <v>338</v>
      </c>
      <c r="B339">
        <v>2</v>
      </c>
    </row>
    <row r="340" spans="1:2" x14ac:dyDescent="0.3">
      <c r="A340">
        <v>339</v>
      </c>
      <c r="B340">
        <v>2</v>
      </c>
    </row>
    <row r="341" spans="1:2" x14ac:dyDescent="0.3">
      <c r="A341">
        <v>340</v>
      </c>
      <c r="B341">
        <v>2</v>
      </c>
    </row>
    <row r="342" spans="1:2" x14ac:dyDescent="0.3">
      <c r="A342">
        <v>341</v>
      </c>
      <c r="B342">
        <v>2</v>
      </c>
    </row>
    <row r="343" spans="1:2" x14ac:dyDescent="0.3">
      <c r="A343">
        <v>342</v>
      </c>
      <c r="B343">
        <v>2</v>
      </c>
    </row>
    <row r="344" spans="1:2" x14ac:dyDescent="0.3">
      <c r="A344">
        <v>343</v>
      </c>
      <c r="B344">
        <v>2</v>
      </c>
    </row>
    <row r="345" spans="1:2" x14ac:dyDescent="0.3">
      <c r="A345">
        <v>344</v>
      </c>
      <c r="B345">
        <v>2</v>
      </c>
    </row>
    <row r="346" spans="1:2" x14ac:dyDescent="0.3">
      <c r="A346">
        <v>345</v>
      </c>
      <c r="B346">
        <v>2</v>
      </c>
    </row>
    <row r="347" spans="1:2" x14ac:dyDescent="0.3">
      <c r="A347">
        <v>346</v>
      </c>
      <c r="B347">
        <v>2</v>
      </c>
    </row>
    <row r="348" spans="1:2" x14ac:dyDescent="0.3">
      <c r="A348">
        <v>347</v>
      </c>
      <c r="B348">
        <v>2</v>
      </c>
    </row>
    <row r="349" spans="1:2" x14ac:dyDescent="0.3">
      <c r="A349">
        <v>348</v>
      </c>
      <c r="B349">
        <v>2</v>
      </c>
    </row>
    <row r="350" spans="1:2" x14ac:dyDescent="0.3">
      <c r="A350">
        <v>349</v>
      </c>
      <c r="B350">
        <v>2</v>
      </c>
    </row>
    <row r="351" spans="1:2" x14ac:dyDescent="0.3">
      <c r="A351">
        <v>350</v>
      </c>
      <c r="B351">
        <v>2</v>
      </c>
    </row>
    <row r="352" spans="1:2" x14ac:dyDescent="0.3">
      <c r="A352">
        <v>351</v>
      </c>
      <c r="B352">
        <v>2</v>
      </c>
    </row>
    <row r="353" spans="1:2" x14ac:dyDescent="0.3">
      <c r="A353">
        <v>352</v>
      </c>
      <c r="B353">
        <v>2</v>
      </c>
    </row>
    <row r="354" spans="1:2" x14ac:dyDescent="0.3">
      <c r="A354">
        <v>353</v>
      </c>
      <c r="B354">
        <v>2</v>
      </c>
    </row>
    <row r="355" spans="1:2" x14ac:dyDescent="0.3">
      <c r="A355">
        <v>354</v>
      </c>
      <c r="B355">
        <v>2</v>
      </c>
    </row>
    <row r="356" spans="1:2" x14ac:dyDescent="0.3">
      <c r="A356">
        <v>355</v>
      </c>
      <c r="B356">
        <v>2</v>
      </c>
    </row>
    <row r="357" spans="1:2" x14ac:dyDescent="0.3">
      <c r="A357">
        <v>356</v>
      </c>
      <c r="B357">
        <v>2</v>
      </c>
    </row>
    <row r="358" spans="1:2" x14ac:dyDescent="0.3">
      <c r="A358">
        <v>357</v>
      </c>
      <c r="B358">
        <v>2</v>
      </c>
    </row>
    <row r="359" spans="1:2" x14ac:dyDescent="0.3">
      <c r="A359">
        <v>358</v>
      </c>
      <c r="B359">
        <v>2</v>
      </c>
    </row>
    <row r="360" spans="1:2" x14ac:dyDescent="0.3">
      <c r="A360">
        <v>359</v>
      </c>
      <c r="B360">
        <v>2</v>
      </c>
    </row>
    <row r="361" spans="1:2" x14ac:dyDescent="0.3">
      <c r="A361">
        <v>360</v>
      </c>
      <c r="B361">
        <v>2</v>
      </c>
    </row>
    <row r="362" spans="1:2" x14ac:dyDescent="0.3">
      <c r="A362">
        <v>361</v>
      </c>
      <c r="B362">
        <v>2</v>
      </c>
    </row>
    <row r="363" spans="1:2" x14ac:dyDescent="0.3">
      <c r="A363">
        <v>362</v>
      </c>
      <c r="B363">
        <v>2</v>
      </c>
    </row>
    <row r="364" spans="1:2" x14ac:dyDescent="0.3">
      <c r="A364">
        <v>363</v>
      </c>
      <c r="B364">
        <v>2</v>
      </c>
    </row>
    <row r="365" spans="1:2" x14ac:dyDescent="0.3">
      <c r="A365">
        <v>364</v>
      </c>
      <c r="B365">
        <v>2</v>
      </c>
    </row>
    <row r="366" spans="1:2" x14ac:dyDescent="0.3">
      <c r="A366">
        <v>365</v>
      </c>
      <c r="B366">
        <v>2</v>
      </c>
    </row>
    <row r="367" spans="1:2" x14ac:dyDescent="0.3">
      <c r="A367">
        <v>366</v>
      </c>
      <c r="B367">
        <v>2</v>
      </c>
    </row>
    <row r="368" spans="1:2" x14ac:dyDescent="0.3">
      <c r="A368">
        <v>367</v>
      </c>
      <c r="B368">
        <v>2</v>
      </c>
    </row>
    <row r="369" spans="1:2" x14ac:dyDescent="0.3">
      <c r="A369">
        <v>368</v>
      </c>
      <c r="B369">
        <v>2</v>
      </c>
    </row>
    <row r="370" spans="1:2" x14ac:dyDescent="0.3">
      <c r="A370">
        <v>369</v>
      </c>
      <c r="B370">
        <v>2</v>
      </c>
    </row>
    <row r="371" spans="1:2" x14ac:dyDescent="0.3">
      <c r="A371">
        <v>370</v>
      </c>
      <c r="B371">
        <v>2</v>
      </c>
    </row>
    <row r="372" spans="1:2" x14ac:dyDescent="0.3">
      <c r="A372">
        <v>371</v>
      </c>
      <c r="B372">
        <v>2</v>
      </c>
    </row>
    <row r="373" spans="1:2" x14ac:dyDescent="0.3">
      <c r="A373">
        <v>372</v>
      </c>
      <c r="B373">
        <v>2</v>
      </c>
    </row>
    <row r="374" spans="1:2" x14ac:dyDescent="0.3">
      <c r="A374">
        <v>373</v>
      </c>
      <c r="B374">
        <v>2</v>
      </c>
    </row>
    <row r="375" spans="1:2" x14ac:dyDescent="0.3">
      <c r="A375">
        <v>374</v>
      </c>
      <c r="B375">
        <v>2</v>
      </c>
    </row>
    <row r="376" spans="1:2" x14ac:dyDescent="0.3">
      <c r="A376">
        <v>375</v>
      </c>
      <c r="B376">
        <v>2</v>
      </c>
    </row>
    <row r="377" spans="1:2" x14ac:dyDescent="0.3">
      <c r="A377">
        <v>376</v>
      </c>
      <c r="B377">
        <v>2</v>
      </c>
    </row>
    <row r="378" spans="1:2" x14ac:dyDescent="0.3">
      <c r="A378">
        <v>377</v>
      </c>
      <c r="B378">
        <v>2</v>
      </c>
    </row>
    <row r="379" spans="1:2" x14ac:dyDescent="0.3">
      <c r="A379">
        <v>378</v>
      </c>
      <c r="B379">
        <v>2</v>
      </c>
    </row>
    <row r="380" spans="1:2" x14ac:dyDescent="0.3">
      <c r="A380">
        <v>379</v>
      </c>
      <c r="B380">
        <v>2</v>
      </c>
    </row>
    <row r="381" spans="1:2" x14ac:dyDescent="0.3">
      <c r="A381">
        <v>380</v>
      </c>
      <c r="B381">
        <v>2</v>
      </c>
    </row>
    <row r="382" spans="1:2" x14ac:dyDescent="0.3">
      <c r="A382">
        <v>381</v>
      </c>
      <c r="B382">
        <v>2</v>
      </c>
    </row>
    <row r="383" spans="1:2" x14ac:dyDescent="0.3">
      <c r="A383">
        <v>382</v>
      </c>
      <c r="B383">
        <v>2</v>
      </c>
    </row>
    <row r="384" spans="1:2" x14ac:dyDescent="0.3">
      <c r="A384">
        <v>383</v>
      </c>
      <c r="B384">
        <v>2</v>
      </c>
    </row>
    <row r="385" spans="1:2" x14ac:dyDescent="0.3">
      <c r="A385">
        <v>384</v>
      </c>
      <c r="B385">
        <v>2</v>
      </c>
    </row>
    <row r="386" spans="1:2" x14ac:dyDescent="0.3">
      <c r="A386">
        <v>385</v>
      </c>
      <c r="B386">
        <v>2</v>
      </c>
    </row>
    <row r="387" spans="1:2" x14ac:dyDescent="0.3">
      <c r="A387">
        <v>386</v>
      </c>
      <c r="B387">
        <v>2</v>
      </c>
    </row>
    <row r="388" spans="1:2" x14ac:dyDescent="0.3">
      <c r="A388">
        <v>387</v>
      </c>
      <c r="B388">
        <v>2</v>
      </c>
    </row>
    <row r="389" spans="1:2" x14ac:dyDescent="0.3">
      <c r="A389">
        <v>388</v>
      </c>
      <c r="B389">
        <v>2</v>
      </c>
    </row>
    <row r="390" spans="1:2" x14ac:dyDescent="0.3">
      <c r="A390">
        <v>389</v>
      </c>
      <c r="B390">
        <v>2</v>
      </c>
    </row>
    <row r="391" spans="1:2" x14ac:dyDescent="0.3">
      <c r="A391">
        <v>390</v>
      </c>
      <c r="B391">
        <v>2</v>
      </c>
    </row>
    <row r="392" spans="1:2" x14ac:dyDescent="0.3">
      <c r="A392">
        <v>391</v>
      </c>
      <c r="B392">
        <v>2</v>
      </c>
    </row>
    <row r="393" spans="1:2" x14ac:dyDescent="0.3">
      <c r="A393">
        <v>392</v>
      </c>
      <c r="B393">
        <v>2</v>
      </c>
    </row>
    <row r="394" spans="1:2" x14ac:dyDescent="0.3">
      <c r="A394">
        <v>393</v>
      </c>
      <c r="B394">
        <v>2</v>
      </c>
    </row>
    <row r="395" spans="1:2" x14ac:dyDescent="0.3">
      <c r="A395">
        <v>394</v>
      </c>
      <c r="B395">
        <v>2</v>
      </c>
    </row>
    <row r="396" spans="1:2" x14ac:dyDescent="0.3">
      <c r="A396">
        <v>395</v>
      </c>
      <c r="B396">
        <v>2</v>
      </c>
    </row>
    <row r="397" spans="1:2" x14ac:dyDescent="0.3">
      <c r="A397">
        <v>396</v>
      </c>
      <c r="B397">
        <v>2</v>
      </c>
    </row>
    <row r="398" spans="1:2" x14ac:dyDescent="0.3">
      <c r="A398">
        <v>397</v>
      </c>
      <c r="B398">
        <v>2</v>
      </c>
    </row>
    <row r="399" spans="1:2" x14ac:dyDescent="0.3">
      <c r="A399">
        <v>398</v>
      </c>
      <c r="B399">
        <v>2</v>
      </c>
    </row>
    <row r="400" spans="1:2" x14ac:dyDescent="0.3">
      <c r="A400">
        <v>399</v>
      </c>
      <c r="B400">
        <v>2</v>
      </c>
    </row>
    <row r="401" spans="1:2" x14ac:dyDescent="0.3">
      <c r="A401">
        <v>400</v>
      </c>
      <c r="B401">
        <v>2</v>
      </c>
    </row>
    <row r="402" spans="1:2" x14ac:dyDescent="0.3">
      <c r="A402">
        <v>401</v>
      </c>
      <c r="B402">
        <v>2</v>
      </c>
    </row>
    <row r="403" spans="1:2" x14ac:dyDescent="0.3">
      <c r="A403">
        <v>402</v>
      </c>
      <c r="B403">
        <v>2</v>
      </c>
    </row>
    <row r="404" spans="1:2" x14ac:dyDescent="0.3">
      <c r="A404">
        <v>403</v>
      </c>
      <c r="B404">
        <v>2</v>
      </c>
    </row>
    <row r="405" spans="1:2" x14ac:dyDescent="0.3">
      <c r="A405">
        <v>404</v>
      </c>
      <c r="B405">
        <v>2</v>
      </c>
    </row>
    <row r="406" spans="1:2" x14ac:dyDescent="0.3">
      <c r="A406">
        <v>405</v>
      </c>
      <c r="B406">
        <v>2</v>
      </c>
    </row>
    <row r="407" spans="1:2" x14ac:dyDescent="0.3">
      <c r="A407">
        <v>406</v>
      </c>
      <c r="B407">
        <v>2</v>
      </c>
    </row>
    <row r="408" spans="1:2" x14ac:dyDescent="0.3">
      <c r="A408">
        <v>407</v>
      </c>
      <c r="B408">
        <v>2</v>
      </c>
    </row>
    <row r="409" spans="1:2" x14ac:dyDescent="0.3">
      <c r="A409">
        <v>408</v>
      </c>
      <c r="B409">
        <v>2</v>
      </c>
    </row>
    <row r="410" spans="1:2" x14ac:dyDescent="0.3">
      <c r="A410">
        <v>409</v>
      </c>
      <c r="B410">
        <v>2</v>
      </c>
    </row>
    <row r="411" spans="1:2" x14ac:dyDescent="0.3">
      <c r="A411">
        <v>410</v>
      </c>
      <c r="B411">
        <v>2</v>
      </c>
    </row>
    <row r="412" spans="1:2" x14ac:dyDescent="0.3">
      <c r="A412">
        <v>411</v>
      </c>
      <c r="B412">
        <v>2</v>
      </c>
    </row>
    <row r="413" spans="1:2" x14ac:dyDescent="0.3">
      <c r="A413">
        <v>412</v>
      </c>
      <c r="B413">
        <v>2</v>
      </c>
    </row>
    <row r="414" spans="1:2" x14ac:dyDescent="0.3">
      <c r="A414">
        <v>413</v>
      </c>
      <c r="B414">
        <v>2</v>
      </c>
    </row>
    <row r="415" spans="1:2" x14ac:dyDescent="0.3">
      <c r="A415">
        <v>414</v>
      </c>
      <c r="B415">
        <v>2</v>
      </c>
    </row>
    <row r="416" spans="1:2" x14ac:dyDescent="0.3">
      <c r="A416">
        <v>415</v>
      </c>
      <c r="B416">
        <v>2</v>
      </c>
    </row>
    <row r="417" spans="1:2" x14ac:dyDescent="0.3">
      <c r="A417">
        <v>416</v>
      </c>
      <c r="B417">
        <v>2</v>
      </c>
    </row>
    <row r="418" spans="1:2" x14ac:dyDescent="0.3">
      <c r="A418">
        <v>417</v>
      </c>
      <c r="B418">
        <v>2</v>
      </c>
    </row>
    <row r="419" spans="1:2" x14ac:dyDescent="0.3">
      <c r="A419">
        <v>418</v>
      </c>
      <c r="B419">
        <v>2</v>
      </c>
    </row>
    <row r="420" spans="1:2" x14ac:dyDescent="0.3">
      <c r="A420">
        <v>419</v>
      </c>
      <c r="B420">
        <v>2</v>
      </c>
    </row>
    <row r="421" spans="1:2" x14ac:dyDescent="0.3">
      <c r="A421">
        <v>420</v>
      </c>
      <c r="B421">
        <v>2</v>
      </c>
    </row>
    <row r="422" spans="1:2" x14ac:dyDescent="0.3">
      <c r="A422">
        <v>421</v>
      </c>
      <c r="B422">
        <v>2</v>
      </c>
    </row>
    <row r="423" spans="1:2" x14ac:dyDescent="0.3">
      <c r="A423">
        <v>422</v>
      </c>
      <c r="B423">
        <v>2</v>
      </c>
    </row>
    <row r="424" spans="1:2" x14ac:dyDescent="0.3">
      <c r="A424">
        <v>423</v>
      </c>
      <c r="B424">
        <v>2</v>
      </c>
    </row>
    <row r="425" spans="1:2" x14ac:dyDescent="0.3">
      <c r="A425">
        <v>424</v>
      </c>
      <c r="B425">
        <v>2</v>
      </c>
    </row>
    <row r="426" spans="1:2" x14ac:dyDescent="0.3">
      <c r="A426">
        <v>425</v>
      </c>
      <c r="B426">
        <v>2</v>
      </c>
    </row>
    <row r="427" spans="1:2" x14ac:dyDescent="0.3">
      <c r="A427">
        <v>426</v>
      </c>
      <c r="B427">
        <v>2</v>
      </c>
    </row>
    <row r="428" spans="1:2" x14ac:dyDescent="0.3">
      <c r="A428">
        <v>427</v>
      </c>
      <c r="B428">
        <v>2</v>
      </c>
    </row>
    <row r="429" spans="1:2" x14ac:dyDescent="0.3">
      <c r="A429">
        <v>428</v>
      </c>
      <c r="B429">
        <v>2</v>
      </c>
    </row>
    <row r="430" spans="1:2" x14ac:dyDescent="0.3">
      <c r="A430">
        <v>429</v>
      </c>
      <c r="B430">
        <v>2</v>
      </c>
    </row>
    <row r="431" spans="1:2" x14ac:dyDescent="0.3">
      <c r="A431">
        <v>430</v>
      </c>
      <c r="B431">
        <v>2</v>
      </c>
    </row>
    <row r="432" spans="1:2" x14ac:dyDescent="0.3">
      <c r="A432">
        <v>431</v>
      </c>
      <c r="B432">
        <v>2</v>
      </c>
    </row>
    <row r="433" spans="1:2" x14ac:dyDescent="0.3">
      <c r="A433">
        <v>432</v>
      </c>
      <c r="B433">
        <v>2</v>
      </c>
    </row>
    <row r="434" spans="1:2" x14ac:dyDescent="0.3">
      <c r="A434">
        <v>433</v>
      </c>
      <c r="B434">
        <v>2</v>
      </c>
    </row>
    <row r="435" spans="1:2" x14ac:dyDescent="0.3">
      <c r="A435">
        <v>434</v>
      </c>
      <c r="B435">
        <v>2</v>
      </c>
    </row>
    <row r="436" spans="1:2" x14ac:dyDescent="0.3">
      <c r="A436">
        <v>435</v>
      </c>
      <c r="B436">
        <v>2</v>
      </c>
    </row>
    <row r="437" spans="1:2" x14ac:dyDescent="0.3">
      <c r="A437">
        <v>436</v>
      </c>
      <c r="B437">
        <v>2</v>
      </c>
    </row>
    <row r="438" spans="1:2" x14ac:dyDescent="0.3">
      <c r="A438">
        <v>437</v>
      </c>
      <c r="B438">
        <v>2</v>
      </c>
    </row>
    <row r="439" spans="1:2" x14ac:dyDescent="0.3">
      <c r="A439">
        <v>438</v>
      </c>
      <c r="B439">
        <v>2</v>
      </c>
    </row>
    <row r="440" spans="1:2" x14ac:dyDescent="0.3">
      <c r="A440">
        <v>439</v>
      </c>
      <c r="B440">
        <v>2</v>
      </c>
    </row>
    <row r="441" spans="1:2" x14ac:dyDescent="0.3">
      <c r="A441">
        <v>440</v>
      </c>
      <c r="B441">
        <v>2</v>
      </c>
    </row>
    <row r="442" spans="1:2" x14ac:dyDescent="0.3">
      <c r="A442">
        <v>441</v>
      </c>
      <c r="B442">
        <v>2</v>
      </c>
    </row>
    <row r="443" spans="1:2" x14ac:dyDescent="0.3">
      <c r="A443">
        <v>442</v>
      </c>
      <c r="B443">
        <v>2</v>
      </c>
    </row>
    <row r="444" spans="1:2" x14ac:dyDescent="0.3">
      <c r="A444">
        <v>443</v>
      </c>
      <c r="B444">
        <v>2</v>
      </c>
    </row>
    <row r="445" spans="1:2" x14ac:dyDescent="0.3">
      <c r="A445">
        <v>444</v>
      </c>
      <c r="B445">
        <v>2</v>
      </c>
    </row>
    <row r="446" spans="1:2" x14ac:dyDescent="0.3">
      <c r="A446">
        <v>445</v>
      </c>
      <c r="B446">
        <v>2</v>
      </c>
    </row>
    <row r="447" spans="1:2" x14ac:dyDescent="0.3">
      <c r="A447">
        <v>446</v>
      </c>
      <c r="B447">
        <v>2</v>
      </c>
    </row>
    <row r="448" spans="1:2" x14ac:dyDescent="0.3">
      <c r="A448">
        <v>447</v>
      </c>
      <c r="B448">
        <v>2</v>
      </c>
    </row>
    <row r="449" spans="1:2" x14ac:dyDescent="0.3">
      <c r="A449">
        <v>448</v>
      </c>
      <c r="B449">
        <v>2</v>
      </c>
    </row>
    <row r="450" spans="1:2" x14ac:dyDescent="0.3">
      <c r="A450">
        <v>449</v>
      </c>
      <c r="B450">
        <v>2</v>
      </c>
    </row>
    <row r="451" spans="1:2" x14ac:dyDescent="0.3">
      <c r="A451">
        <v>450</v>
      </c>
      <c r="B451">
        <v>2</v>
      </c>
    </row>
    <row r="452" spans="1:2" x14ac:dyDescent="0.3">
      <c r="A452">
        <v>451</v>
      </c>
      <c r="B452">
        <v>2</v>
      </c>
    </row>
    <row r="453" spans="1:2" x14ac:dyDescent="0.3">
      <c r="A453">
        <v>452</v>
      </c>
      <c r="B453">
        <v>2</v>
      </c>
    </row>
    <row r="454" spans="1:2" x14ac:dyDescent="0.3">
      <c r="A454">
        <v>453</v>
      </c>
      <c r="B454">
        <v>2</v>
      </c>
    </row>
    <row r="455" spans="1:2" x14ac:dyDescent="0.3">
      <c r="A455">
        <v>454</v>
      </c>
      <c r="B455">
        <v>2</v>
      </c>
    </row>
    <row r="456" spans="1:2" x14ac:dyDescent="0.3">
      <c r="A456">
        <v>455</v>
      </c>
      <c r="B456">
        <v>2</v>
      </c>
    </row>
    <row r="457" spans="1:2" x14ac:dyDescent="0.3">
      <c r="A457">
        <v>456</v>
      </c>
      <c r="B457">
        <v>2</v>
      </c>
    </row>
    <row r="458" spans="1:2" x14ac:dyDescent="0.3">
      <c r="A458">
        <v>457</v>
      </c>
      <c r="B458">
        <v>2</v>
      </c>
    </row>
    <row r="459" spans="1:2" x14ac:dyDescent="0.3">
      <c r="A459">
        <v>458</v>
      </c>
      <c r="B459">
        <v>2</v>
      </c>
    </row>
    <row r="460" spans="1:2" x14ac:dyDescent="0.3">
      <c r="A460">
        <v>459</v>
      </c>
      <c r="B460">
        <v>2</v>
      </c>
    </row>
    <row r="461" spans="1:2" x14ac:dyDescent="0.3">
      <c r="A461">
        <v>460</v>
      </c>
      <c r="B461">
        <v>2</v>
      </c>
    </row>
    <row r="462" spans="1:2" x14ac:dyDescent="0.3">
      <c r="A462">
        <v>461</v>
      </c>
      <c r="B462">
        <v>2</v>
      </c>
    </row>
    <row r="463" spans="1:2" x14ac:dyDescent="0.3">
      <c r="A463">
        <v>462</v>
      </c>
      <c r="B463">
        <v>2</v>
      </c>
    </row>
    <row r="464" spans="1:2" x14ac:dyDescent="0.3">
      <c r="A464">
        <v>463</v>
      </c>
      <c r="B464">
        <v>2</v>
      </c>
    </row>
    <row r="465" spans="1:2" x14ac:dyDescent="0.3">
      <c r="A465">
        <v>464</v>
      </c>
      <c r="B465">
        <v>2</v>
      </c>
    </row>
    <row r="466" spans="1:2" x14ac:dyDescent="0.3">
      <c r="A466">
        <v>465</v>
      </c>
      <c r="B466">
        <v>2</v>
      </c>
    </row>
    <row r="467" spans="1:2" x14ac:dyDescent="0.3">
      <c r="A467">
        <v>466</v>
      </c>
      <c r="B467">
        <v>2</v>
      </c>
    </row>
    <row r="468" spans="1:2" x14ac:dyDescent="0.3">
      <c r="A468">
        <v>467</v>
      </c>
      <c r="B468">
        <v>2</v>
      </c>
    </row>
    <row r="469" spans="1:2" x14ac:dyDescent="0.3">
      <c r="A469">
        <v>468</v>
      </c>
      <c r="B469">
        <v>2</v>
      </c>
    </row>
    <row r="470" spans="1:2" x14ac:dyDescent="0.3">
      <c r="A470">
        <v>469</v>
      </c>
      <c r="B470">
        <v>2</v>
      </c>
    </row>
    <row r="471" spans="1:2" x14ac:dyDescent="0.3">
      <c r="A471">
        <v>470</v>
      </c>
      <c r="B471">
        <v>2</v>
      </c>
    </row>
    <row r="472" spans="1:2" x14ac:dyDescent="0.3">
      <c r="A472">
        <v>471</v>
      </c>
      <c r="B472">
        <v>2</v>
      </c>
    </row>
    <row r="473" spans="1:2" x14ac:dyDescent="0.3">
      <c r="A473">
        <v>472</v>
      </c>
      <c r="B473">
        <v>2</v>
      </c>
    </row>
    <row r="474" spans="1:2" x14ac:dyDescent="0.3">
      <c r="A474">
        <v>473</v>
      </c>
      <c r="B474">
        <v>2</v>
      </c>
    </row>
    <row r="475" spans="1:2" x14ac:dyDescent="0.3">
      <c r="A475">
        <v>474</v>
      </c>
      <c r="B475">
        <v>2</v>
      </c>
    </row>
    <row r="476" spans="1:2" x14ac:dyDescent="0.3">
      <c r="A476">
        <v>475</v>
      </c>
      <c r="B476">
        <v>2</v>
      </c>
    </row>
    <row r="477" spans="1:2" x14ac:dyDescent="0.3">
      <c r="A477">
        <v>476</v>
      </c>
      <c r="B477">
        <v>2</v>
      </c>
    </row>
    <row r="478" spans="1:2" x14ac:dyDescent="0.3">
      <c r="A478">
        <v>477</v>
      </c>
      <c r="B478">
        <v>2</v>
      </c>
    </row>
    <row r="479" spans="1:2" x14ac:dyDescent="0.3">
      <c r="A479">
        <v>478</v>
      </c>
      <c r="B479">
        <v>2</v>
      </c>
    </row>
    <row r="480" spans="1:2" x14ac:dyDescent="0.3">
      <c r="A480">
        <v>479</v>
      </c>
      <c r="B480">
        <v>2</v>
      </c>
    </row>
    <row r="481" spans="1:2" x14ac:dyDescent="0.3">
      <c r="A481">
        <v>480</v>
      </c>
      <c r="B481">
        <v>2</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2FB4C-3598-4E72-A479-9E829D5C7DEF}">
  <dimension ref="A1:S16"/>
  <sheetViews>
    <sheetView workbookViewId="0">
      <selection activeCell="D8" sqref="D8:K8"/>
    </sheetView>
  </sheetViews>
  <sheetFormatPr defaultRowHeight="14.4" x14ac:dyDescent="0.3"/>
  <cols>
    <col min="4" max="18" width="3.88671875" customWidth="1"/>
    <col min="19" max="19" width="4.33203125" customWidth="1"/>
  </cols>
  <sheetData>
    <row r="1" spans="1:19" x14ac:dyDescent="0.3">
      <c r="A1" t="s">
        <v>291</v>
      </c>
    </row>
    <row r="2" spans="1:19" x14ac:dyDescent="0.3">
      <c r="A2">
        <v>1</v>
      </c>
      <c r="B2">
        <f>COUNTIFS(Seat!B:B,A2,Seat!C:C,"")</f>
        <v>240</v>
      </c>
      <c r="D2" s="14" t="s">
        <v>290</v>
      </c>
      <c r="E2" s="14" t="s">
        <v>290</v>
      </c>
      <c r="F2" s="14" t="s">
        <v>290</v>
      </c>
      <c r="G2" s="14" t="s">
        <v>290</v>
      </c>
      <c r="H2" s="14" t="s">
        <v>290</v>
      </c>
      <c r="I2" s="14" t="s">
        <v>290</v>
      </c>
      <c r="J2" s="14" t="s">
        <v>290</v>
      </c>
      <c r="K2" s="14" t="s">
        <v>290</v>
      </c>
      <c r="L2" s="9" t="s">
        <v>290</v>
      </c>
      <c r="M2" s="9" t="s">
        <v>290</v>
      </c>
      <c r="N2" s="8" t="s">
        <v>290</v>
      </c>
      <c r="O2" s="8" t="s">
        <v>290</v>
      </c>
      <c r="P2" s="8" t="s">
        <v>290</v>
      </c>
      <c r="Q2" s="8" t="s">
        <v>290</v>
      </c>
      <c r="R2" s="8" t="s">
        <v>290</v>
      </c>
      <c r="S2" s="8" t="s">
        <v>290</v>
      </c>
    </row>
    <row r="3" spans="1:19" x14ac:dyDescent="0.3">
      <c r="A3">
        <v>2</v>
      </c>
      <c r="B3">
        <f>COUNTIFS(Seat!B:B,A3,Seat!C:C,"")</f>
        <v>240</v>
      </c>
      <c r="D3" s="14" t="s">
        <v>290</v>
      </c>
      <c r="E3" s="14" t="s">
        <v>290</v>
      </c>
      <c r="F3" s="14" t="s">
        <v>290</v>
      </c>
      <c r="G3" s="14" t="s">
        <v>290</v>
      </c>
      <c r="H3" s="14" t="s">
        <v>290</v>
      </c>
      <c r="I3" s="14" t="s">
        <v>290</v>
      </c>
      <c r="J3" s="14" t="s">
        <v>290</v>
      </c>
      <c r="K3" s="14" t="s">
        <v>290</v>
      </c>
      <c r="L3" s="9" t="s">
        <v>290</v>
      </c>
      <c r="M3" s="9" t="s">
        <v>290</v>
      </c>
      <c r="N3" s="8" t="s">
        <v>290</v>
      </c>
      <c r="O3" s="8" t="s">
        <v>290</v>
      </c>
      <c r="P3" s="8" t="s">
        <v>290</v>
      </c>
      <c r="Q3" s="8" t="s">
        <v>290</v>
      </c>
      <c r="R3" s="8" t="s">
        <v>290</v>
      </c>
      <c r="S3" s="8" t="s">
        <v>290</v>
      </c>
    </row>
    <row r="4" spans="1:19" x14ac:dyDescent="0.3">
      <c r="A4">
        <v>3</v>
      </c>
      <c r="B4">
        <f>COUNTIFS(Seat!B:B,A4,Seat!C:C,"")</f>
        <v>0</v>
      </c>
      <c r="D4" s="14" t="s">
        <v>290</v>
      </c>
      <c r="E4" s="14" t="s">
        <v>290</v>
      </c>
      <c r="F4" s="14" t="s">
        <v>290</v>
      </c>
      <c r="G4" s="14" t="s">
        <v>290</v>
      </c>
      <c r="H4" s="14" t="s">
        <v>290</v>
      </c>
      <c r="I4" s="14" t="s">
        <v>290</v>
      </c>
      <c r="J4" s="14" t="s">
        <v>290</v>
      </c>
      <c r="K4" s="14" t="s">
        <v>290</v>
      </c>
      <c r="L4" s="9" t="s">
        <v>290</v>
      </c>
      <c r="M4" s="9" t="s">
        <v>290</v>
      </c>
      <c r="N4" s="8" t="s">
        <v>290</v>
      </c>
      <c r="O4" s="8" t="s">
        <v>290</v>
      </c>
      <c r="P4" s="8" t="s">
        <v>290</v>
      </c>
      <c r="Q4" s="8" t="s">
        <v>290</v>
      </c>
      <c r="R4" s="8" t="s">
        <v>290</v>
      </c>
      <c r="S4" s="8" t="s">
        <v>290</v>
      </c>
    </row>
    <row r="5" spans="1:19" x14ac:dyDescent="0.3">
      <c r="A5">
        <v>4</v>
      </c>
      <c r="B5">
        <f>COUNTIFS(Seat!B:B,A5,Seat!C:C,"")</f>
        <v>0</v>
      </c>
      <c r="D5" s="14" t="s">
        <v>290</v>
      </c>
      <c r="E5" s="14" t="s">
        <v>290</v>
      </c>
      <c r="F5" s="14" t="s">
        <v>290</v>
      </c>
      <c r="G5" s="14" t="s">
        <v>290</v>
      </c>
      <c r="H5" s="14" t="s">
        <v>290</v>
      </c>
      <c r="I5" s="14" t="s">
        <v>290</v>
      </c>
      <c r="J5" s="14" t="s">
        <v>290</v>
      </c>
      <c r="K5" s="14" t="s">
        <v>290</v>
      </c>
      <c r="L5" s="9" t="s">
        <v>290</v>
      </c>
      <c r="M5" s="9" t="s">
        <v>290</v>
      </c>
      <c r="N5" s="8" t="s">
        <v>290</v>
      </c>
      <c r="O5" s="8" t="s">
        <v>290</v>
      </c>
      <c r="P5" s="8" t="s">
        <v>290</v>
      </c>
      <c r="Q5" s="8" t="s">
        <v>290</v>
      </c>
      <c r="R5" s="8" t="s">
        <v>290</v>
      </c>
      <c r="S5" s="8" t="s">
        <v>290</v>
      </c>
    </row>
    <row r="6" spans="1:19" x14ac:dyDescent="0.3">
      <c r="A6">
        <v>5</v>
      </c>
      <c r="B6">
        <f>COUNTIFS(Seat!B:B,A6,Seat!C:C,"")</f>
        <v>0</v>
      </c>
      <c r="D6" s="14" t="s">
        <v>290</v>
      </c>
      <c r="E6" s="14" t="s">
        <v>290</v>
      </c>
      <c r="F6" s="14" t="s">
        <v>290</v>
      </c>
      <c r="G6" s="14" t="s">
        <v>290</v>
      </c>
      <c r="H6" s="14" t="s">
        <v>290</v>
      </c>
      <c r="I6" s="14" t="s">
        <v>290</v>
      </c>
      <c r="J6" s="14" t="s">
        <v>290</v>
      </c>
      <c r="K6" s="14" t="s">
        <v>290</v>
      </c>
      <c r="L6" s="9" t="s">
        <v>290</v>
      </c>
      <c r="M6" s="9" t="s">
        <v>290</v>
      </c>
      <c r="N6" s="8" t="s">
        <v>290</v>
      </c>
      <c r="O6" s="8" t="s">
        <v>290</v>
      </c>
      <c r="P6" s="8" t="s">
        <v>290</v>
      </c>
      <c r="Q6" s="8" t="s">
        <v>290</v>
      </c>
      <c r="R6" s="8" t="s">
        <v>290</v>
      </c>
      <c r="S6" s="8" t="s">
        <v>290</v>
      </c>
    </row>
    <row r="7" spans="1:19" x14ac:dyDescent="0.3">
      <c r="A7">
        <v>6</v>
      </c>
      <c r="B7">
        <f>COUNTIFS(Seat!B:B,A7,Seat!C:C,"")</f>
        <v>0</v>
      </c>
      <c r="D7" s="14" t="s">
        <v>290</v>
      </c>
      <c r="E7" s="14" t="s">
        <v>290</v>
      </c>
      <c r="F7" s="14" t="s">
        <v>290</v>
      </c>
      <c r="G7" s="14" t="s">
        <v>290</v>
      </c>
      <c r="H7" s="14" t="s">
        <v>290</v>
      </c>
      <c r="I7" s="14" t="s">
        <v>290</v>
      </c>
      <c r="J7" s="14" t="s">
        <v>290</v>
      </c>
      <c r="K7" s="14" t="s">
        <v>290</v>
      </c>
      <c r="L7" s="9" t="s">
        <v>290</v>
      </c>
      <c r="M7" s="9" t="s">
        <v>290</v>
      </c>
      <c r="N7" s="8" t="s">
        <v>290</v>
      </c>
      <c r="O7" s="8" t="s">
        <v>290</v>
      </c>
      <c r="P7" s="8" t="s">
        <v>290</v>
      </c>
      <c r="Q7" s="8" t="s">
        <v>290</v>
      </c>
      <c r="R7" s="8" t="s">
        <v>290</v>
      </c>
      <c r="S7" s="8" t="s">
        <v>290</v>
      </c>
    </row>
    <row r="8" spans="1:19" x14ac:dyDescent="0.3">
      <c r="A8">
        <v>7</v>
      </c>
      <c r="B8">
        <f>COUNTIFS(Seat!B:B,A8,Seat!C:C,"")</f>
        <v>0</v>
      </c>
      <c r="D8" s="14" t="s">
        <v>290</v>
      </c>
      <c r="E8" s="14" t="s">
        <v>290</v>
      </c>
      <c r="F8" s="14" t="s">
        <v>290</v>
      </c>
      <c r="G8" s="14" t="s">
        <v>290</v>
      </c>
      <c r="H8" s="14" t="s">
        <v>290</v>
      </c>
      <c r="I8" s="14" t="s">
        <v>290</v>
      </c>
      <c r="J8" s="14" t="s">
        <v>290</v>
      </c>
      <c r="K8" s="14" t="s">
        <v>290</v>
      </c>
      <c r="L8" s="9" t="s">
        <v>290</v>
      </c>
      <c r="M8" s="9" t="s">
        <v>290</v>
      </c>
      <c r="N8" s="8" t="s">
        <v>290</v>
      </c>
      <c r="O8" s="8" t="s">
        <v>290</v>
      </c>
      <c r="P8" s="8" t="s">
        <v>290</v>
      </c>
      <c r="Q8" s="8" t="s">
        <v>290</v>
      </c>
      <c r="R8" s="8" t="s">
        <v>290</v>
      </c>
      <c r="S8" s="8" t="s">
        <v>290</v>
      </c>
    </row>
    <row r="9" spans="1:19" x14ac:dyDescent="0.3">
      <c r="A9">
        <v>8</v>
      </c>
      <c r="B9">
        <f>COUNTIFS(Seat!B:B,A9,Seat!C:C,"")</f>
        <v>0</v>
      </c>
      <c r="D9" s="13" t="s">
        <v>290</v>
      </c>
      <c r="E9" s="13" t="s">
        <v>290</v>
      </c>
      <c r="F9" s="13" t="s">
        <v>290</v>
      </c>
      <c r="G9" s="13" t="s">
        <v>290</v>
      </c>
      <c r="H9" s="13" t="s">
        <v>290</v>
      </c>
      <c r="I9" s="13" t="s">
        <v>290</v>
      </c>
      <c r="J9" s="13" t="s">
        <v>290</v>
      </c>
      <c r="K9" s="13" t="s">
        <v>290</v>
      </c>
      <c r="L9" s="9" t="s">
        <v>290</v>
      </c>
      <c r="M9" s="9" t="s">
        <v>290</v>
      </c>
      <c r="N9" s="8" t="s">
        <v>290</v>
      </c>
      <c r="O9" s="8" t="s">
        <v>290</v>
      </c>
      <c r="P9" s="8" t="s">
        <v>290</v>
      </c>
      <c r="Q9" s="8" t="s">
        <v>290</v>
      </c>
      <c r="R9" s="8" t="s">
        <v>290</v>
      </c>
      <c r="S9" s="8" t="s">
        <v>290</v>
      </c>
    </row>
    <row r="10" spans="1:19" x14ac:dyDescent="0.3">
      <c r="A10">
        <v>9</v>
      </c>
      <c r="B10">
        <f>COUNTIFS(Seat!B:B,A10,Seat!C:C,"")</f>
        <v>0</v>
      </c>
      <c r="D10" s="9" t="s">
        <v>290</v>
      </c>
      <c r="E10" s="9" t="s">
        <v>290</v>
      </c>
      <c r="F10" s="9" t="s">
        <v>290</v>
      </c>
      <c r="G10" s="9" t="s">
        <v>290</v>
      </c>
      <c r="H10" s="9" t="s">
        <v>290</v>
      </c>
      <c r="I10" s="9" t="s">
        <v>290</v>
      </c>
      <c r="J10" s="9" t="s">
        <v>290</v>
      </c>
      <c r="K10" s="9" t="s">
        <v>290</v>
      </c>
      <c r="L10" s="9" t="s">
        <v>290</v>
      </c>
      <c r="M10" s="9" t="s">
        <v>290</v>
      </c>
      <c r="N10" s="8" t="s">
        <v>290</v>
      </c>
      <c r="O10" s="8" t="s">
        <v>290</v>
      </c>
      <c r="P10" s="8" t="s">
        <v>290</v>
      </c>
      <c r="Q10" s="8" t="s">
        <v>290</v>
      </c>
      <c r="R10" s="8" t="s">
        <v>290</v>
      </c>
      <c r="S10" s="8" t="s">
        <v>290</v>
      </c>
    </row>
    <row r="11" spans="1:19" x14ac:dyDescent="0.3">
      <c r="A11">
        <v>10</v>
      </c>
      <c r="B11">
        <f>COUNTIFS(Seat!B:B,A11,Seat!C:C,"")</f>
        <v>0</v>
      </c>
      <c r="D11" s="9" t="s">
        <v>290</v>
      </c>
      <c r="E11" s="9" t="s">
        <v>290</v>
      </c>
      <c r="F11" s="9" t="s">
        <v>290</v>
      </c>
      <c r="G11" s="9" t="s">
        <v>290</v>
      </c>
      <c r="H11" s="9" t="s">
        <v>290</v>
      </c>
      <c r="I11" s="9" t="s">
        <v>290</v>
      </c>
      <c r="J11" s="9" t="s">
        <v>290</v>
      </c>
      <c r="K11" s="9" t="s">
        <v>290</v>
      </c>
      <c r="L11" s="9" t="s">
        <v>290</v>
      </c>
      <c r="M11" s="9" t="s">
        <v>290</v>
      </c>
      <c r="N11" s="8" t="s">
        <v>290</v>
      </c>
      <c r="O11" s="8" t="s">
        <v>290</v>
      </c>
      <c r="P11" s="8" t="s">
        <v>290</v>
      </c>
      <c r="Q11" s="8" t="s">
        <v>290</v>
      </c>
      <c r="R11" s="8" t="s">
        <v>290</v>
      </c>
      <c r="S11" s="8" t="s">
        <v>290</v>
      </c>
    </row>
    <row r="12" spans="1:19" x14ac:dyDescent="0.3">
      <c r="D12" s="8" t="s">
        <v>290</v>
      </c>
      <c r="E12" s="8" t="s">
        <v>290</v>
      </c>
      <c r="F12" s="8" t="s">
        <v>290</v>
      </c>
      <c r="G12" s="8" t="s">
        <v>290</v>
      </c>
      <c r="H12" s="8" t="s">
        <v>290</v>
      </c>
      <c r="I12" s="8" t="s">
        <v>290</v>
      </c>
      <c r="J12" s="8" t="s">
        <v>290</v>
      </c>
      <c r="K12" s="8" t="s">
        <v>290</v>
      </c>
      <c r="L12" s="8" t="s">
        <v>290</v>
      </c>
      <c r="M12" s="8" t="s">
        <v>290</v>
      </c>
      <c r="N12" s="8" t="s">
        <v>290</v>
      </c>
      <c r="O12" s="8" t="s">
        <v>290</v>
      </c>
      <c r="P12" s="8" t="s">
        <v>290</v>
      </c>
      <c r="Q12" s="8" t="s">
        <v>290</v>
      </c>
      <c r="R12" s="8" t="s">
        <v>290</v>
      </c>
      <c r="S12" s="8" t="s">
        <v>290</v>
      </c>
    </row>
    <row r="13" spans="1:19" x14ac:dyDescent="0.3">
      <c r="D13" s="8" t="s">
        <v>290</v>
      </c>
      <c r="E13" s="8" t="s">
        <v>290</v>
      </c>
      <c r="F13" s="8" t="s">
        <v>290</v>
      </c>
      <c r="G13" s="8" t="s">
        <v>290</v>
      </c>
      <c r="H13" s="8" t="s">
        <v>290</v>
      </c>
      <c r="I13" s="8" t="s">
        <v>290</v>
      </c>
      <c r="J13" s="8" t="s">
        <v>290</v>
      </c>
      <c r="K13" s="8" t="s">
        <v>290</v>
      </c>
      <c r="L13" s="8" t="s">
        <v>290</v>
      </c>
      <c r="M13" s="8" t="s">
        <v>290</v>
      </c>
      <c r="N13" s="8" t="s">
        <v>290</v>
      </c>
      <c r="O13" s="8" t="s">
        <v>290</v>
      </c>
      <c r="P13" s="8" t="s">
        <v>290</v>
      </c>
      <c r="Q13" s="8" t="s">
        <v>290</v>
      </c>
      <c r="R13" s="8" t="s">
        <v>290</v>
      </c>
      <c r="S13" s="8" t="s">
        <v>290</v>
      </c>
    </row>
    <row r="14" spans="1:19" x14ac:dyDescent="0.3">
      <c r="D14" s="8" t="s">
        <v>290</v>
      </c>
      <c r="E14" s="8" t="s">
        <v>290</v>
      </c>
      <c r="F14" s="8" t="s">
        <v>290</v>
      </c>
      <c r="G14" s="8" t="s">
        <v>290</v>
      </c>
      <c r="H14" s="8" t="s">
        <v>290</v>
      </c>
      <c r="I14" s="8" t="s">
        <v>290</v>
      </c>
      <c r="J14" s="8" t="s">
        <v>290</v>
      </c>
      <c r="K14" s="8" t="s">
        <v>290</v>
      </c>
      <c r="L14" s="8" t="s">
        <v>290</v>
      </c>
      <c r="M14" s="8" t="s">
        <v>290</v>
      </c>
      <c r="N14" s="8" t="s">
        <v>290</v>
      </c>
      <c r="O14" s="8" t="s">
        <v>290</v>
      </c>
      <c r="P14" s="8" t="s">
        <v>290</v>
      </c>
      <c r="Q14" s="8" t="s">
        <v>290</v>
      </c>
      <c r="R14" s="8" t="s">
        <v>290</v>
      </c>
      <c r="S14" s="8" t="s">
        <v>290</v>
      </c>
    </row>
    <row r="15" spans="1:19" x14ac:dyDescent="0.3">
      <c r="D15" s="8" t="s">
        <v>290</v>
      </c>
      <c r="E15" s="8" t="s">
        <v>290</v>
      </c>
      <c r="F15" s="8" t="s">
        <v>290</v>
      </c>
      <c r="G15" s="8" t="s">
        <v>290</v>
      </c>
      <c r="H15" s="8" t="s">
        <v>290</v>
      </c>
      <c r="I15" s="8" t="s">
        <v>290</v>
      </c>
      <c r="J15" s="8" t="s">
        <v>290</v>
      </c>
      <c r="K15" s="8" t="s">
        <v>290</v>
      </c>
      <c r="L15" s="8" t="s">
        <v>290</v>
      </c>
      <c r="M15" s="8" t="s">
        <v>290</v>
      </c>
      <c r="N15" s="8" t="s">
        <v>290</v>
      </c>
      <c r="O15" s="8" t="s">
        <v>290</v>
      </c>
      <c r="P15" s="8" t="s">
        <v>290</v>
      </c>
      <c r="Q15" s="8" t="s">
        <v>290</v>
      </c>
      <c r="R15" s="8" t="s">
        <v>290</v>
      </c>
      <c r="S15" s="8" t="s">
        <v>290</v>
      </c>
    </row>
    <row r="16" spans="1:19" x14ac:dyDescent="0.3">
      <c r="D16" s="8" t="s">
        <v>290</v>
      </c>
      <c r="E16" s="8" t="s">
        <v>290</v>
      </c>
      <c r="F16" s="8" t="s">
        <v>290</v>
      </c>
      <c r="G16" s="8" t="s">
        <v>290</v>
      </c>
      <c r="H16" s="8" t="s">
        <v>290</v>
      </c>
      <c r="I16" s="8" t="s">
        <v>290</v>
      </c>
      <c r="J16" s="8" t="s">
        <v>290</v>
      </c>
      <c r="K16" s="8" t="s">
        <v>290</v>
      </c>
      <c r="L16" s="8" t="s">
        <v>290</v>
      </c>
      <c r="M16" s="8" t="s">
        <v>290</v>
      </c>
      <c r="N16" s="8" t="s">
        <v>290</v>
      </c>
      <c r="O16" s="8" t="s">
        <v>290</v>
      </c>
      <c r="P16" s="8" t="s">
        <v>290</v>
      </c>
      <c r="Q16" s="8" t="s">
        <v>290</v>
      </c>
      <c r="R16" s="8" t="s">
        <v>290</v>
      </c>
      <c r="S16" s="8" t="s">
        <v>290</v>
      </c>
    </row>
  </sheetData>
  <phoneticPr fontId="3"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BD778-0334-46C4-85EC-CF7DDADD6D62}">
  <sheetPr>
    <tabColor rgb="FFFFFF00"/>
  </sheetPr>
  <dimension ref="A1:G11"/>
  <sheetViews>
    <sheetView showOutlineSymbols="0" showWhiteSpace="0" workbookViewId="0">
      <selection activeCell="I8" sqref="I8"/>
    </sheetView>
  </sheetViews>
  <sheetFormatPr defaultRowHeight="13.8" x14ac:dyDescent="0.25"/>
  <cols>
    <col min="1" max="1" width="7.109375" style="1" bestFit="1" customWidth="1"/>
    <col min="2" max="2" width="42.109375" style="1" customWidth="1"/>
    <col min="3" max="3" width="24.21875" style="1" customWidth="1"/>
    <col min="4" max="4" width="12" style="1" customWidth="1"/>
    <col min="5" max="5" width="20.5546875" style="1" bestFit="1" customWidth="1"/>
    <col min="6" max="6" width="34.88671875" style="1" customWidth="1"/>
    <col min="7" max="7" width="16.88671875" style="1" bestFit="1" customWidth="1"/>
    <col min="8" max="16384" width="8.88671875" style="1"/>
  </cols>
  <sheetData>
    <row r="1" spans="1:7" x14ac:dyDescent="0.25">
      <c r="A1" s="1" t="s">
        <v>0</v>
      </c>
      <c r="B1" s="1" t="s">
        <v>251</v>
      </c>
      <c r="C1" s="1" t="s">
        <v>252</v>
      </c>
      <c r="D1" s="1" t="s">
        <v>253</v>
      </c>
      <c r="E1" s="1" t="s">
        <v>254</v>
      </c>
      <c r="F1" s="1" t="s">
        <v>255</v>
      </c>
      <c r="G1" s="1" t="s">
        <v>256</v>
      </c>
    </row>
    <row r="2" spans="1:7" x14ac:dyDescent="0.25">
      <c r="A2" s="1">
        <v>1</v>
      </c>
      <c r="B2" s="1" t="str">
        <f>F2</f>
        <v>camilleconing@cinema.com</v>
      </c>
      <c r="C2" s="1" t="s">
        <v>257</v>
      </c>
      <c r="D2" s="1" t="s">
        <v>258</v>
      </c>
      <c r="E2" s="1" t="s">
        <v>259</v>
      </c>
      <c r="F2" s="1" t="str">
        <f>IF(G2=1,LOWER(D2&amp;E2)&amp;"@customers.com",LOWER(D2&amp;E2)&amp;"@cinema.com")</f>
        <v>camilleconing@cinema.com</v>
      </c>
      <c r="G2" s="1">
        <v>4</v>
      </c>
    </row>
    <row r="3" spans="1:7" x14ac:dyDescent="0.25">
      <c r="A3" s="1">
        <v>2</v>
      </c>
      <c r="B3" s="1" t="str">
        <f t="shared" ref="B3:B11" si="0">F3</f>
        <v>mattiealonso@cinema.com</v>
      </c>
      <c r="C3" s="1" t="s">
        <v>260</v>
      </c>
      <c r="D3" s="1" t="s">
        <v>261</v>
      </c>
      <c r="E3" s="1" t="s">
        <v>262</v>
      </c>
      <c r="F3" s="1" t="str">
        <f t="shared" ref="F3:F11" si="1">IF(G3=1,LOWER(D3&amp;E3)&amp;"@customers.com",LOWER(D3&amp;E3)&amp;"@cinema.com")</f>
        <v>mattiealonso@cinema.com</v>
      </c>
      <c r="G3" s="1">
        <v>3</v>
      </c>
    </row>
    <row r="4" spans="1:7" x14ac:dyDescent="0.25">
      <c r="A4" s="1">
        <v>3</v>
      </c>
      <c r="B4" s="1" t="str">
        <f t="shared" si="0"/>
        <v>marylindigweed@cinema.com</v>
      </c>
      <c r="C4" s="1" t="s">
        <v>263</v>
      </c>
      <c r="D4" s="1" t="s">
        <v>264</v>
      </c>
      <c r="E4" s="1" t="s">
        <v>265</v>
      </c>
      <c r="F4" s="1" t="str">
        <f t="shared" si="1"/>
        <v>marylindigweed@cinema.com</v>
      </c>
      <c r="G4" s="1">
        <v>3</v>
      </c>
    </row>
    <row r="5" spans="1:7" x14ac:dyDescent="0.25">
      <c r="A5" s="1">
        <v>4</v>
      </c>
      <c r="B5" s="1" t="str">
        <f t="shared" si="0"/>
        <v>gerribeagles@cinema.com</v>
      </c>
      <c r="C5" s="1" t="s">
        <v>266</v>
      </c>
      <c r="D5" s="1" t="s">
        <v>267</v>
      </c>
      <c r="E5" s="1" t="s">
        <v>268</v>
      </c>
      <c r="F5" s="1" t="str">
        <f t="shared" si="1"/>
        <v>gerribeagles@cinema.com</v>
      </c>
      <c r="G5" s="1">
        <v>2</v>
      </c>
    </row>
    <row r="6" spans="1:7" x14ac:dyDescent="0.25">
      <c r="A6" s="1">
        <v>5</v>
      </c>
      <c r="B6" s="1" t="str">
        <f t="shared" si="0"/>
        <v>frannieyoskowitz@cinema.com</v>
      </c>
      <c r="C6" s="1" t="s">
        <v>269</v>
      </c>
      <c r="D6" s="1" t="s">
        <v>270</v>
      </c>
      <c r="E6" s="1" t="s">
        <v>271</v>
      </c>
      <c r="F6" s="1" t="str">
        <f t="shared" si="1"/>
        <v>frannieyoskowitz@cinema.com</v>
      </c>
      <c r="G6" s="1">
        <v>2</v>
      </c>
    </row>
    <row r="7" spans="1:7" x14ac:dyDescent="0.25">
      <c r="A7" s="1">
        <v>6</v>
      </c>
      <c r="B7" s="1" t="str">
        <f t="shared" si="0"/>
        <v>geoffscyone@customers.com</v>
      </c>
      <c r="C7" s="1" t="s">
        <v>272</v>
      </c>
      <c r="D7" s="1" t="s">
        <v>273</v>
      </c>
      <c r="E7" s="1" t="s">
        <v>274</v>
      </c>
      <c r="F7" s="1" t="str">
        <f t="shared" si="1"/>
        <v>geoffscyone@customers.com</v>
      </c>
      <c r="G7" s="1">
        <v>1</v>
      </c>
    </row>
    <row r="8" spans="1:7" x14ac:dyDescent="0.25">
      <c r="A8" s="1">
        <v>7</v>
      </c>
      <c r="B8" s="1" t="str">
        <f t="shared" si="0"/>
        <v>williebaxill@customers.com</v>
      </c>
      <c r="C8" s="1" t="s">
        <v>275</v>
      </c>
      <c r="D8" s="1" t="s">
        <v>276</v>
      </c>
      <c r="E8" s="1" t="s">
        <v>277</v>
      </c>
      <c r="F8" s="1" t="str">
        <f t="shared" si="1"/>
        <v>williebaxill@customers.com</v>
      </c>
      <c r="G8" s="1">
        <v>1</v>
      </c>
    </row>
    <row r="9" spans="1:7" x14ac:dyDescent="0.25">
      <c r="A9" s="1">
        <v>8</v>
      </c>
      <c r="B9" s="1" t="str">
        <f t="shared" si="0"/>
        <v>laughtonskeldinge@customers.com</v>
      </c>
      <c r="C9" s="1" t="s">
        <v>278</v>
      </c>
      <c r="D9" s="1" t="s">
        <v>279</v>
      </c>
      <c r="E9" s="1" t="s">
        <v>280</v>
      </c>
      <c r="F9" s="1" t="str">
        <f t="shared" si="1"/>
        <v>laughtonskeldinge@customers.com</v>
      </c>
      <c r="G9" s="1">
        <v>1</v>
      </c>
    </row>
    <row r="10" spans="1:7" x14ac:dyDescent="0.25">
      <c r="A10" s="1">
        <v>9</v>
      </c>
      <c r="B10" s="1" t="str">
        <f t="shared" si="0"/>
        <v>emiletheunissen@customers.com</v>
      </c>
      <c r="C10" s="1" t="s">
        <v>281</v>
      </c>
      <c r="D10" s="1" t="s">
        <v>282</v>
      </c>
      <c r="E10" s="1" t="s">
        <v>283</v>
      </c>
      <c r="F10" s="1" t="str">
        <f t="shared" si="1"/>
        <v>emiletheunissen@customers.com</v>
      </c>
      <c r="G10" s="1">
        <v>1</v>
      </c>
    </row>
    <row r="11" spans="1:7" x14ac:dyDescent="0.25">
      <c r="A11" s="1">
        <v>10</v>
      </c>
      <c r="B11" s="1" t="str">
        <f t="shared" si="0"/>
        <v>jockbagwell@customers.com</v>
      </c>
      <c r="C11" s="1" t="s">
        <v>284</v>
      </c>
      <c r="D11" s="1" t="s">
        <v>285</v>
      </c>
      <c r="E11" s="1" t="s">
        <v>286</v>
      </c>
      <c r="F11" s="1" t="str">
        <f t="shared" si="1"/>
        <v>jockbagwell@customers.com</v>
      </c>
      <c r="G11" s="1">
        <v>1</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62F30-CD43-4A71-AC86-0416718B46CA}">
  <sheetPr>
    <tabColor rgb="FFFFFF00"/>
  </sheetPr>
  <dimension ref="A1:B6"/>
  <sheetViews>
    <sheetView workbookViewId="0">
      <selection activeCell="I22" sqref="I22"/>
    </sheetView>
  </sheetViews>
  <sheetFormatPr defaultRowHeight="14.4" x14ac:dyDescent="0.3"/>
  <sheetData>
    <row r="1" spans="1:2" x14ac:dyDescent="0.3">
      <c r="A1" t="s">
        <v>0</v>
      </c>
      <c r="B1" t="s">
        <v>1</v>
      </c>
    </row>
    <row r="2" spans="1:2" x14ac:dyDescent="0.3">
      <c r="A2">
        <v>1</v>
      </c>
      <c r="B2" t="s">
        <v>154</v>
      </c>
    </row>
    <row r="3" spans="1:2" x14ac:dyDescent="0.3">
      <c r="A3">
        <v>2</v>
      </c>
      <c r="B3" t="s">
        <v>155</v>
      </c>
    </row>
    <row r="4" spans="1:2" x14ac:dyDescent="0.3">
      <c r="A4">
        <v>3</v>
      </c>
      <c r="B4" t="s">
        <v>156</v>
      </c>
    </row>
    <row r="5" spans="1:2" x14ac:dyDescent="0.3">
      <c r="A5">
        <v>4</v>
      </c>
      <c r="B5" t="s">
        <v>157</v>
      </c>
    </row>
    <row r="6" spans="1:2" x14ac:dyDescent="0.3">
      <c r="A6">
        <v>5</v>
      </c>
      <c r="B6" t="s">
        <v>158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7CAE5-5BCA-4C10-AF9F-A9615F485BA3}">
  <sheetPr>
    <tabColor rgb="FFFFFF00"/>
  </sheetPr>
  <dimension ref="A1:B5"/>
  <sheetViews>
    <sheetView workbookViewId="0">
      <selection activeCell="D28" sqref="D28"/>
    </sheetView>
  </sheetViews>
  <sheetFormatPr defaultRowHeight="14.4" x14ac:dyDescent="0.3"/>
  <sheetData>
    <row r="1" spans="1:2" x14ac:dyDescent="0.3">
      <c r="A1" t="s">
        <v>0</v>
      </c>
      <c r="B1" t="s">
        <v>1</v>
      </c>
    </row>
    <row r="2" spans="1:2" x14ac:dyDescent="0.3">
      <c r="A2">
        <v>1</v>
      </c>
      <c r="B2" t="s">
        <v>2</v>
      </c>
    </row>
    <row r="3" spans="1:2" x14ac:dyDescent="0.3">
      <c r="A3">
        <v>2</v>
      </c>
      <c r="B3" t="s">
        <v>3</v>
      </c>
    </row>
    <row r="4" spans="1:2" x14ac:dyDescent="0.3">
      <c r="A4">
        <v>3</v>
      </c>
      <c r="B4" t="s">
        <v>4</v>
      </c>
    </row>
    <row r="5" spans="1:2" x14ac:dyDescent="0.3">
      <c r="A5">
        <v>4</v>
      </c>
      <c r="B5" t="s">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F56E3-6699-4C7D-9EEB-4EF19E6B4CE0}">
  <sheetPr>
    <tabColor rgb="FFFFFF00"/>
  </sheetPr>
  <dimension ref="A1:H11"/>
  <sheetViews>
    <sheetView showOutlineSymbols="0" showWhiteSpace="0" topLeftCell="D1" workbookViewId="0">
      <selection activeCell="E7" sqref="E7"/>
    </sheetView>
  </sheetViews>
  <sheetFormatPr defaultRowHeight="13.8" x14ac:dyDescent="0.25"/>
  <cols>
    <col min="1" max="1" width="5.88671875" style="1" bestFit="1" customWidth="1"/>
    <col min="2" max="2" width="11" style="1" customWidth="1"/>
    <col min="3" max="3" width="20" style="1" customWidth="1"/>
    <col min="4" max="4" width="51.109375" style="1" bestFit="1" customWidth="1"/>
    <col min="5" max="5" width="7.109375" style="1" bestFit="1" customWidth="1"/>
    <col min="6" max="6" width="13.21875" style="1" bestFit="1" customWidth="1"/>
    <col min="7" max="7" width="29.109375" style="1" bestFit="1" customWidth="1"/>
    <col min="8" max="8" width="13.21875" style="1" bestFit="1" customWidth="1"/>
    <col min="9" max="16384" width="8.88671875" style="1"/>
  </cols>
  <sheetData>
    <row r="1" spans="1:8" x14ac:dyDescent="0.25">
      <c r="A1" s="1" t="s">
        <v>0</v>
      </c>
      <c r="B1" s="1" t="s">
        <v>6</v>
      </c>
      <c r="C1" s="1" t="s">
        <v>7</v>
      </c>
      <c r="D1" s="1" t="s">
        <v>8</v>
      </c>
      <c r="E1" s="1" t="s">
        <v>2</v>
      </c>
      <c r="F1" s="1" t="s">
        <v>9</v>
      </c>
      <c r="G1" s="1" t="s">
        <v>10</v>
      </c>
      <c r="H1" s="1" t="s">
        <v>11</v>
      </c>
    </row>
    <row r="2" spans="1:8" x14ac:dyDescent="0.25">
      <c r="A2" s="1">
        <v>1</v>
      </c>
      <c r="B2" s="1" t="s">
        <v>12</v>
      </c>
      <c r="C2" s="1" t="s">
        <v>13</v>
      </c>
      <c r="D2" s="1" t="s">
        <v>14</v>
      </c>
      <c r="E2" s="1">
        <v>4</v>
      </c>
      <c r="F2" s="1" t="s">
        <v>15</v>
      </c>
      <c r="G2" s="1" t="s">
        <v>16</v>
      </c>
      <c r="H2" s="1">
        <v>1</v>
      </c>
    </row>
    <row r="3" spans="1:8" x14ac:dyDescent="0.25">
      <c r="A3" s="1">
        <v>2</v>
      </c>
      <c r="B3" s="1" t="s">
        <v>17</v>
      </c>
      <c r="C3" s="1" t="s">
        <v>18</v>
      </c>
      <c r="D3" s="1" t="s">
        <v>19</v>
      </c>
      <c r="E3" s="1">
        <v>4</v>
      </c>
      <c r="F3" s="1" t="s">
        <v>20</v>
      </c>
      <c r="G3" s="1" t="s">
        <v>21</v>
      </c>
      <c r="H3" s="1">
        <v>3</v>
      </c>
    </row>
    <row r="4" spans="1:8" x14ac:dyDescent="0.25">
      <c r="A4" s="1">
        <v>3</v>
      </c>
      <c r="B4" s="1" t="s">
        <v>22</v>
      </c>
      <c r="C4" s="1" t="s">
        <v>23</v>
      </c>
      <c r="D4" s="1" t="s">
        <v>24</v>
      </c>
      <c r="E4" s="1">
        <v>4</v>
      </c>
      <c r="F4" s="1" t="s">
        <v>25</v>
      </c>
      <c r="G4" s="1" t="s">
        <v>26</v>
      </c>
      <c r="H4" s="1">
        <v>2</v>
      </c>
    </row>
    <row r="5" spans="1:8" x14ac:dyDescent="0.25">
      <c r="A5" s="1">
        <v>4</v>
      </c>
      <c r="B5" s="1" t="s">
        <v>27</v>
      </c>
      <c r="C5" s="1" t="s">
        <v>28</v>
      </c>
      <c r="D5" s="1" t="s">
        <v>29</v>
      </c>
      <c r="E5" s="1">
        <v>4</v>
      </c>
      <c r="F5" s="1" t="s">
        <v>30</v>
      </c>
      <c r="G5" s="1" t="s">
        <v>31</v>
      </c>
      <c r="H5" s="1">
        <v>4</v>
      </c>
    </row>
    <row r="6" spans="1:8" x14ac:dyDescent="0.25">
      <c r="A6" s="1">
        <v>5</v>
      </c>
      <c r="B6" s="1" t="s">
        <v>32</v>
      </c>
      <c r="C6" s="1" t="s">
        <v>33</v>
      </c>
      <c r="D6" s="1" t="s">
        <v>34</v>
      </c>
      <c r="E6" s="1">
        <v>4</v>
      </c>
      <c r="F6" s="1" t="s">
        <v>35</v>
      </c>
      <c r="G6" s="1" t="s">
        <v>36</v>
      </c>
      <c r="H6" s="1">
        <v>2</v>
      </c>
    </row>
    <row r="7" spans="1:8" x14ac:dyDescent="0.25">
      <c r="A7" s="1">
        <v>6</v>
      </c>
      <c r="B7" s="1" t="s">
        <v>37</v>
      </c>
      <c r="C7" s="1" t="s">
        <v>38</v>
      </c>
      <c r="D7" s="1" t="s">
        <v>39</v>
      </c>
      <c r="E7" s="1">
        <v>4</v>
      </c>
      <c r="F7" s="1" t="s">
        <v>40</v>
      </c>
      <c r="G7" s="1" t="s">
        <v>41</v>
      </c>
      <c r="H7" s="1">
        <v>2</v>
      </c>
    </row>
    <row r="8" spans="1:8" x14ac:dyDescent="0.25">
      <c r="A8" s="1">
        <v>7</v>
      </c>
      <c r="B8" s="1" t="s">
        <v>42</v>
      </c>
      <c r="C8" s="1" t="s">
        <v>43</v>
      </c>
      <c r="D8" s="1" t="s">
        <v>44</v>
      </c>
      <c r="E8" s="1">
        <v>4</v>
      </c>
      <c r="F8" s="1" t="s">
        <v>45</v>
      </c>
      <c r="G8" s="1" t="s">
        <v>46</v>
      </c>
      <c r="H8" s="1">
        <v>4</v>
      </c>
    </row>
    <row r="9" spans="1:8" x14ac:dyDescent="0.25">
      <c r="A9" s="1">
        <v>8</v>
      </c>
      <c r="B9" s="1" t="s">
        <v>47</v>
      </c>
      <c r="C9" s="1" t="s">
        <v>48</v>
      </c>
      <c r="D9" s="1" t="s">
        <v>49</v>
      </c>
      <c r="E9" s="1">
        <v>4</v>
      </c>
      <c r="F9" s="1" t="s">
        <v>50</v>
      </c>
      <c r="G9" s="1" t="s">
        <v>51</v>
      </c>
      <c r="H9" s="1">
        <v>4</v>
      </c>
    </row>
    <row r="10" spans="1:8" x14ac:dyDescent="0.25">
      <c r="A10" s="1">
        <v>9</v>
      </c>
      <c r="B10" s="1" t="s">
        <v>52</v>
      </c>
      <c r="C10" s="1" t="s">
        <v>53</v>
      </c>
      <c r="D10" s="1" t="s">
        <v>54</v>
      </c>
      <c r="E10" s="1">
        <v>4</v>
      </c>
      <c r="F10" s="1" t="s">
        <v>55</v>
      </c>
      <c r="G10" s="1" t="s">
        <v>56</v>
      </c>
      <c r="H10" s="1">
        <v>4</v>
      </c>
    </row>
    <row r="11" spans="1:8" x14ac:dyDescent="0.25">
      <c r="A11" s="1">
        <v>10</v>
      </c>
      <c r="B11" s="1" t="s">
        <v>57</v>
      </c>
      <c r="C11" s="1" t="s">
        <v>58</v>
      </c>
      <c r="D11" s="1" t="s">
        <v>59</v>
      </c>
      <c r="E11" s="1">
        <v>4</v>
      </c>
      <c r="F11" s="1" t="s">
        <v>60</v>
      </c>
      <c r="G11" s="1" t="s">
        <v>61</v>
      </c>
      <c r="H11" s="1">
        <v>1</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E253B-1767-40E7-94E1-37ED2D08B21F}">
  <dimension ref="A1:B5"/>
  <sheetViews>
    <sheetView workbookViewId="0">
      <selection activeCell="J21" sqref="J21"/>
    </sheetView>
  </sheetViews>
  <sheetFormatPr defaultRowHeight="14.4" x14ac:dyDescent="0.3"/>
  <cols>
    <col min="2" max="2" width="18.77734375" customWidth="1"/>
  </cols>
  <sheetData>
    <row r="1" spans="1:2" x14ac:dyDescent="0.3">
      <c r="A1" t="s">
        <v>0</v>
      </c>
      <c r="B1" t="s">
        <v>1</v>
      </c>
    </row>
    <row r="2" spans="1:2" x14ac:dyDescent="0.3">
      <c r="A2">
        <v>1</v>
      </c>
      <c r="B2" t="s">
        <v>63</v>
      </c>
    </row>
    <row r="3" spans="1:2" x14ac:dyDescent="0.3">
      <c r="A3">
        <v>2</v>
      </c>
      <c r="B3" t="s">
        <v>64</v>
      </c>
    </row>
    <row r="4" spans="1:2" x14ac:dyDescent="0.3">
      <c r="A4">
        <v>3</v>
      </c>
      <c r="B4" t="s">
        <v>65</v>
      </c>
    </row>
    <row r="5" spans="1:2" x14ac:dyDescent="0.3">
      <c r="A5">
        <v>4</v>
      </c>
      <c r="B5" t="s">
        <v>66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D2AFF-E536-42AC-87E9-D552A95BA3F1}">
  <sheetPr>
    <tabColor rgb="FFFFFF00"/>
  </sheetPr>
  <dimension ref="A1:D6"/>
  <sheetViews>
    <sheetView showOutlineSymbols="0" showWhiteSpace="0" workbookViewId="0">
      <selection activeCell="G16" sqref="G16"/>
    </sheetView>
  </sheetViews>
  <sheetFormatPr defaultRowHeight="13.8" x14ac:dyDescent="0.25"/>
  <cols>
    <col min="1" max="1" width="5.88671875" style="1" bestFit="1" customWidth="1"/>
    <col min="2" max="2" width="8.33203125" style="1" bestFit="1" customWidth="1"/>
    <col min="3" max="3" width="8.44140625" style="1" customWidth="1"/>
    <col min="4" max="16384" width="8.88671875" style="1"/>
  </cols>
  <sheetData>
    <row r="1" spans="1:4" x14ac:dyDescent="0.25">
      <c r="A1" s="1" t="s">
        <v>0</v>
      </c>
      <c r="B1" s="1" t="s">
        <v>67</v>
      </c>
      <c r="C1" s="1" t="s">
        <v>68</v>
      </c>
      <c r="D1" s="15" t="s">
        <v>292</v>
      </c>
    </row>
    <row r="2" spans="1:4" x14ac:dyDescent="0.25">
      <c r="A2" s="1">
        <v>28</v>
      </c>
      <c r="B2" s="1">
        <v>3</v>
      </c>
      <c r="C2" s="1">
        <v>1</v>
      </c>
      <c r="D2" s="15" t="str">
        <f>IF(ISNUMBER(MATCH(GenreMovies[[#This Row],[Movie]],Movies[Id],0)),"DA","")</f>
        <v>DA</v>
      </c>
    </row>
    <row r="3" spans="1:4" x14ac:dyDescent="0.25">
      <c r="A3" s="1">
        <v>33</v>
      </c>
      <c r="B3" s="1">
        <v>11</v>
      </c>
      <c r="C3" s="1">
        <v>1</v>
      </c>
      <c r="D3" s="15" t="str">
        <f>IF(ISNUMBER(MATCH(GenreMovies[[#This Row],[Movie]],Movies[Id],0)),"DA","")</f>
        <v>DA</v>
      </c>
    </row>
    <row r="4" spans="1:4" x14ac:dyDescent="0.25">
      <c r="A4" s="1">
        <v>46</v>
      </c>
      <c r="B4" s="1">
        <v>10</v>
      </c>
      <c r="C4" s="1">
        <v>1</v>
      </c>
      <c r="D4" s="15" t="str">
        <f>IF(ISNUMBER(MATCH(GenreMovies[[#This Row],[Movie]],Movies[Id],0)),"DA","")</f>
        <v>DA</v>
      </c>
    </row>
    <row r="5" spans="1:4" x14ac:dyDescent="0.25">
      <c r="A5" s="1">
        <v>84</v>
      </c>
      <c r="B5" s="1">
        <v>10</v>
      </c>
      <c r="C5" s="1">
        <v>1</v>
      </c>
      <c r="D5" s="15" t="str">
        <f>IF(ISNUMBER(MATCH(GenreMovies[[#This Row],[Movie]],Movies[Id],0)),"DA","")</f>
        <v>DA</v>
      </c>
    </row>
    <row r="6" spans="1:4" x14ac:dyDescent="0.25">
      <c r="A6" s="1">
        <v>86</v>
      </c>
      <c r="B6" s="1">
        <v>10</v>
      </c>
      <c r="C6" s="1">
        <v>1</v>
      </c>
      <c r="D6" s="15" t="str">
        <f>IF(ISNUMBER(MATCH(GenreMovies[[#This Row],[Movie]],Movies[Id],0)),"DA","")</f>
        <v>DA</v>
      </c>
    </row>
  </sheetData>
  <pageMargins left="0.75" right="0.75" top="1" bottom="1" header="0.5" footer="0.5"/>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F276A-F6CF-47E3-BCA8-CEA0E40AEDB1}">
  <sheetPr>
    <tabColor rgb="FFFFFF00"/>
  </sheetPr>
  <dimension ref="A1:B4"/>
  <sheetViews>
    <sheetView workbookViewId="0">
      <selection sqref="A1:B4"/>
    </sheetView>
  </sheetViews>
  <sheetFormatPr defaultRowHeight="14.4" x14ac:dyDescent="0.3"/>
  <cols>
    <col min="2" max="2" width="13.77734375" customWidth="1"/>
  </cols>
  <sheetData>
    <row r="1" spans="1:2" x14ac:dyDescent="0.3">
      <c r="A1" t="s">
        <v>0</v>
      </c>
      <c r="B1" t="s">
        <v>1</v>
      </c>
    </row>
    <row r="2" spans="1:2" x14ac:dyDescent="0.3">
      <c r="A2">
        <v>1</v>
      </c>
      <c r="B2" t="s">
        <v>69</v>
      </c>
    </row>
    <row r="3" spans="1:2" x14ac:dyDescent="0.3">
      <c r="A3">
        <v>2</v>
      </c>
      <c r="B3" t="s">
        <v>70</v>
      </c>
    </row>
    <row r="4" spans="1:2" x14ac:dyDescent="0.3">
      <c r="A4">
        <v>3</v>
      </c>
      <c r="B4" t="s">
        <v>71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8A2B6-D39B-4B95-B02F-E5D9592AA35B}">
  <sheetPr>
    <tabColor rgb="FFFFFF00"/>
  </sheetPr>
  <dimension ref="A1:D3"/>
  <sheetViews>
    <sheetView topLeftCell="A4" workbookViewId="0">
      <selection activeCell="I21" sqref="I21:I23"/>
    </sheetView>
  </sheetViews>
  <sheetFormatPr defaultRowHeight="14.4" x14ac:dyDescent="0.3"/>
  <cols>
    <col min="2" max="2" width="8.88671875" customWidth="1"/>
    <col min="3" max="3" width="19.5546875" customWidth="1"/>
    <col min="4" max="4" width="16.6640625" customWidth="1"/>
  </cols>
  <sheetData>
    <row r="1" spans="1:4" x14ac:dyDescent="0.3">
      <c r="A1" t="s">
        <v>0</v>
      </c>
      <c r="B1" t="s">
        <v>1</v>
      </c>
      <c r="C1" t="s">
        <v>295</v>
      </c>
      <c r="D1" t="s">
        <v>296</v>
      </c>
    </row>
    <row r="2" spans="1:4" x14ac:dyDescent="0.3">
      <c r="A2">
        <v>1</v>
      </c>
      <c r="B2" t="s">
        <v>72</v>
      </c>
      <c r="C2">
        <v>16</v>
      </c>
      <c r="D2">
        <v>15</v>
      </c>
    </row>
    <row r="3" spans="1:4" x14ac:dyDescent="0.3">
      <c r="A3">
        <v>2</v>
      </c>
      <c r="B3" t="s">
        <v>73</v>
      </c>
      <c r="C3">
        <v>16</v>
      </c>
      <c r="D3">
        <v>15</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E4947-AFC6-491E-9AD5-49B6EF60E9C4}">
  <sheetPr>
    <tabColor rgb="FFFFFF00"/>
  </sheetPr>
  <dimension ref="A1:F5"/>
  <sheetViews>
    <sheetView tabSelected="1" showOutlineSymbols="0" showWhiteSpace="0" workbookViewId="0">
      <selection activeCell="H9" sqref="H9"/>
    </sheetView>
  </sheetViews>
  <sheetFormatPr defaultRowHeight="13.8" x14ac:dyDescent="0.25"/>
  <cols>
    <col min="1" max="1" width="7.109375" style="1" bestFit="1" customWidth="1"/>
    <col min="2" max="2" width="14.77734375" style="1" customWidth="1"/>
    <col min="3" max="3" width="11.88671875" style="1" customWidth="1"/>
    <col min="4" max="4" width="9.5546875" style="1" customWidth="1"/>
    <col min="5" max="5" width="12.88671875" style="1" customWidth="1"/>
    <col min="6" max="6" width="20.109375" style="1" customWidth="1"/>
    <col min="7" max="16384" width="8.88671875" style="1"/>
  </cols>
  <sheetData>
    <row r="1" spans="1:6" x14ac:dyDescent="0.25">
      <c r="A1" s="1" t="s">
        <v>0</v>
      </c>
      <c r="B1" s="1" t="s">
        <v>74</v>
      </c>
      <c r="C1" s="1" t="s">
        <v>76</v>
      </c>
      <c r="D1" s="1" t="s">
        <v>77</v>
      </c>
      <c r="E1" s="1" t="s">
        <v>78</v>
      </c>
      <c r="F1" s="1" t="s">
        <v>287</v>
      </c>
    </row>
    <row r="2" spans="1:6" x14ac:dyDescent="0.25">
      <c r="A2" s="1">
        <v>464</v>
      </c>
      <c r="B2" s="12">
        <v>2172</v>
      </c>
      <c r="C2" s="1">
        <v>2</v>
      </c>
      <c r="D2" s="1">
        <f>F2*INDEX(Pricings!C:C,MATCH(Invoices!C2,Pricings!A:A,0))</f>
        <v>24</v>
      </c>
      <c r="E2" s="1">
        <f t="shared" ref="E2:E4" si="0">D2*0.17</f>
        <v>4.08</v>
      </c>
      <c r="F2" s="1">
        <f>COUNTIFS(SeatReservations!B:B,Invoices!B2)</f>
        <v>3</v>
      </c>
    </row>
    <row r="3" spans="1:6" x14ac:dyDescent="0.25">
      <c r="A3" s="1">
        <v>467</v>
      </c>
      <c r="B3" s="12">
        <v>2188</v>
      </c>
      <c r="C3" s="1">
        <v>3</v>
      </c>
      <c r="D3" s="1">
        <f>F3*INDEX(Pricings!C:C,MATCH(Invoices!C3,Pricings!A:A,0))</f>
        <v>60</v>
      </c>
      <c r="E3" s="1">
        <f t="shared" si="0"/>
        <v>10.200000000000001</v>
      </c>
      <c r="F3" s="1">
        <f>COUNTIFS(SeatReservations!B:B,Invoices!B3)</f>
        <v>6</v>
      </c>
    </row>
    <row r="4" spans="1:6" x14ac:dyDescent="0.25">
      <c r="A4" s="1">
        <v>484</v>
      </c>
      <c r="B4" s="12">
        <v>2283</v>
      </c>
      <c r="C4" s="1">
        <v>2</v>
      </c>
      <c r="D4" s="1">
        <f>F4*INDEX(Pricings!C:C,MATCH(Invoices!C4,Pricings!A:A,0))</f>
        <v>16</v>
      </c>
      <c r="E4" s="1">
        <f t="shared" si="0"/>
        <v>2.72</v>
      </c>
      <c r="F4" s="1">
        <f>COUNTIFS(SeatReservations!B:B,Invoices!B4)</f>
        <v>2</v>
      </c>
    </row>
    <row r="5" spans="1:6" x14ac:dyDescent="0.25">
      <c r="A5" s="1">
        <v>548</v>
      </c>
      <c r="B5" s="12">
        <v>2584</v>
      </c>
      <c r="C5" s="1">
        <v>2</v>
      </c>
      <c r="D5" s="1">
        <f>F5*INDEX(Pricings!C:C,MATCH(Invoices!C5,Pricings!A:A,0))</f>
        <v>8</v>
      </c>
      <c r="E5" s="1">
        <f t="shared" ref="E5" si="1">D5*0.17</f>
        <v>1.36</v>
      </c>
      <c r="F5" s="1">
        <f>COUNTIFS(SeatReservations!B:B,Invoices!B5)</f>
        <v>1</v>
      </c>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Pricings</vt:lpstr>
      <vt:lpstr>NewsTypes</vt:lpstr>
      <vt:lpstr>AppRoles</vt:lpstr>
      <vt:lpstr>Events</vt:lpstr>
      <vt:lpstr>EventTypes</vt:lpstr>
      <vt:lpstr>GenreMovies</vt:lpstr>
      <vt:lpstr>Genres</vt:lpstr>
      <vt:lpstr>Halls</vt:lpstr>
      <vt:lpstr>Invoices</vt:lpstr>
      <vt:lpstr>Movies</vt:lpstr>
      <vt:lpstr>News</vt:lpstr>
      <vt:lpstr>Reviews</vt:lpstr>
      <vt:lpstr>Reservations</vt:lpstr>
      <vt:lpstr>Screenings</vt:lpstr>
      <vt:lpstr>TimeFormula</vt:lpstr>
      <vt:lpstr>SeatReservations</vt:lpstr>
      <vt:lpstr>Seat</vt:lpstr>
      <vt:lpstr>HallPlan</vt:lpstr>
      <vt:lpstr>Users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Armin Odobasic</dc:creator>
  <cp:lastModifiedBy>Armin Odobasic</cp:lastModifiedBy>
  <dcterms:created xsi:type="dcterms:W3CDTF">2015-06-05T18:17:20Z</dcterms:created>
  <dcterms:modified xsi:type="dcterms:W3CDTF">2019-11-17T13:45:03Z</dcterms:modified>
</cp:coreProperties>
</file>